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<sst xmlns="http://schemas.openxmlformats.org/spreadsheetml/2006/main" count="300" uniqueCount="146">
  <si>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</si>
  <si>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</si>
  <si>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</si>
  <si>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</si>
  <si>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</si>
  <si>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</si>
  <si>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</si>
  <si>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</si>
  <si>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</si>
  <si>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</si>
  <si>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</si>
  <si>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</t>
  </si>
  <si>
    <t>F</t>
  </si>
  <si>
    <t>A</t>
  </si>
  <si>
    <t>C</t>
  </si>
  <si>
    <t>D</t>
  </si>
  <si>
    <t>B</t>
  </si>
  <si>
    <t>G</t>
  </si>
  <si>
    <t>E</t>
  </si>
  <si>
    <t>H</t>
  </si>
  <si>
    <t>I</t>
  </si>
  <si>
    <t>GIUSEPPE  FRANCHI</t>
  </si>
  <si>
    <t>DREAM TEAM ROMA</t>
  </si>
  <si>
    <t>FRANCESCO  DI GIULIO</t>
  </si>
  <si>
    <t>G.P.ATLETICA FALERIA</t>
  </si>
  <si>
    <t>ROBERTO  SACCHI</t>
  </si>
  <si>
    <t>PODISTICA  CLT  TERNI</t>
  </si>
  <si>
    <t>SANDRO BARTOLLINI</t>
  </si>
  <si>
    <t>A.S. RUNNERS SANGEMINI</t>
  </si>
  <si>
    <t>EMILIANO  PILERI</t>
  </si>
  <si>
    <t>SIMONE VINCENZONI</t>
  </si>
  <si>
    <t>MALVENO  ANGELUCCI</t>
  </si>
  <si>
    <t>CITTADUCALE  RUNNERS  CLUB</t>
  </si>
  <si>
    <t>FRANCESCO  GUIDOBALDI</t>
  </si>
  <si>
    <t>A.S.RUNNERS  SANGEMINI</t>
  </si>
  <si>
    <t>CHRISTIAN  GUIDI</t>
  </si>
  <si>
    <t>A.S.  RUNNERS  SANGEMINI</t>
  </si>
  <si>
    <t>MARCO CAVALLUCCI</t>
  </si>
  <si>
    <t>DANIELE  DANTE</t>
  </si>
  <si>
    <t>STEFANO  SOLLAI</t>
  </si>
  <si>
    <t>ATL. FIANO ROMANO</t>
  </si>
  <si>
    <t>FELICE  FIORINI</t>
  </si>
  <si>
    <t>ATL. CASTELLO  SORA</t>
  </si>
  <si>
    <t>ROBERTO  CROCIONI</t>
  </si>
  <si>
    <t>DAVID  GIACOMELLI</t>
  </si>
  <si>
    <t>SERGIO LITI</t>
  </si>
  <si>
    <t>MARIO SERPI</t>
  </si>
  <si>
    <t>FF.GG. SIMONI</t>
  </si>
  <si>
    <t>MASSIMILIANO ROSATELLI</t>
  </si>
  <si>
    <t>STUDENTESCA CASSA di RISPARMIO di RIETI</t>
  </si>
  <si>
    <t>DIEGO  GOFFI</t>
  </si>
  <si>
    <t>SECOND OUT</t>
  </si>
  <si>
    <t>MAURO  SEVERONI</t>
  </si>
  <si>
    <t>BRUNO  DIONISI</t>
  </si>
  <si>
    <t>K 42 GROUPAMA</t>
  </si>
  <si>
    <t>LUCIO  MANCINELLI</t>
  </si>
  <si>
    <t>A.S.D. AMATORI PODISTICA  TERNI</t>
  </si>
  <si>
    <t xml:space="preserve">ROBERTO DI VITTORIO  </t>
  </si>
  <si>
    <t>RIETI IN CORSA</t>
  </si>
  <si>
    <t>DOMENICA  FORNARI</t>
  </si>
  <si>
    <t>P</t>
  </si>
  <si>
    <t>EUROPEAN RUNNING CLUB</t>
  </si>
  <si>
    <t>FABRIZIO  CROCIONI</t>
  </si>
  <si>
    <t>ADRIANO  BRANDONI</t>
  </si>
  <si>
    <t>ATL. FIANO  ROMANO</t>
  </si>
  <si>
    <t>BRUNO  GALIGANI</t>
  </si>
  <si>
    <t>G.S.AMLETO MONTI TERNI</t>
  </si>
  <si>
    <t>MARINO BESTIACO</t>
  </si>
  <si>
    <t>G.S.A. ATLETICA INSIEME</t>
  </si>
  <si>
    <t>ROBERTO  VIANI</t>
  </si>
  <si>
    <t>OLIMPICA  FLAMINIA</t>
  </si>
  <si>
    <t>PAOLO  LUCCI</t>
  </si>
  <si>
    <t>SGL CARBON TERNI</t>
  </si>
  <si>
    <t>ANGELO  ROBERTI</t>
  </si>
  <si>
    <t>BENITO  RAPALI</t>
  </si>
  <si>
    <t>FREE RUNNERS   LARIANO</t>
  </si>
  <si>
    <t>CARLO  MICALONI</t>
  </si>
  <si>
    <t>RUNNERS RIETI</t>
  </si>
  <si>
    <t>LUCIANO  BELLUCCI</t>
  </si>
  <si>
    <t>NATALINO  BORTOLONI</t>
  </si>
  <si>
    <t>PIERA SCARSELLA</t>
  </si>
  <si>
    <t>R</t>
  </si>
  <si>
    <t>G.S.CAT SPORT ROMA</t>
  </si>
  <si>
    <t>VITTORIO  DONELASCI</t>
  </si>
  <si>
    <t>PAOLO  MORSANI</t>
  </si>
  <si>
    <t>GIOVANNI DELL'ORSO</t>
  </si>
  <si>
    <t>FIAMME GIALLE SIMONI</t>
  </si>
  <si>
    <t>ELISABETTA  ZERINI</t>
  </si>
  <si>
    <t>LUDOVICO  DE MATTIA</t>
  </si>
  <si>
    <t>FABIO  SCIALANGA</t>
  </si>
  <si>
    <t>GIUSEPPE  GENOLI</t>
  </si>
  <si>
    <t>CARLA  NERI</t>
  </si>
  <si>
    <t>BRUNO  PASQUINI</t>
  </si>
  <si>
    <t>AVIS AIDO RIETI</t>
  </si>
  <si>
    <t>LORENZO  TONANZI</t>
  </si>
  <si>
    <t>ANTONIO DEL CIELLO</t>
  </si>
  <si>
    <t>G.S. CAT SPORT ROMA</t>
  </si>
  <si>
    <t>CARLO  CANTIANI</t>
  </si>
  <si>
    <t>ANDREA  BRIZI</t>
  </si>
  <si>
    <t>ANNAMARIA  DI FELICE</t>
  </si>
  <si>
    <t>Q</t>
  </si>
  <si>
    <t>ROSANNA  PIGNORIO</t>
  </si>
  <si>
    <t>A.S.D. ALBATROS  ROMA</t>
  </si>
  <si>
    <t>GIULIO  PIETRARELLI</t>
  </si>
  <si>
    <t>ATL.  FIANO ROMANO</t>
  </si>
  <si>
    <t>MARIO  GIORDANO</t>
  </si>
  <si>
    <t>MAURIZIO  CALCERANO</t>
  </si>
  <si>
    <t xml:space="preserve">G.P. ATLETICA  FALERIA </t>
  </si>
  <si>
    <t>ANGELO SCOPPETTUOLO</t>
  </si>
  <si>
    <t>MICHELE  CONSAMARO</t>
  </si>
  <si>
    <t>FILIBERTO PARIS</t>
  </si>
  <si>
    <t>DOMENICO  MANCINI</t>
  </si>
  <si>
    <t>A.S.D. ASTERIX  MORLUPO</t>
  </si>
  <si>
    <t>CAROLINA  AGABITI</t>
  </si>
  <si>
    <t>ELISABETTA CAPUANI</t>
  </si>
  <si>
    <t>G.S.MEO PATACCA</t>
  </si>
  <si>
    <t>GIORGIO  SDRUSCIA</t>
  </si>
  <si>
    <t>LEONARDO  RUSSILLO</t>
  </si>
  <si>
    <t>GENNARO  ESPOSITO</t>
  </si>
  <si>
    <t>ANNA FELICITA  POLSINELLI</t>
  </si>
  <si>
    <t>ATLETICA CASTELLO SORA</t>
  </si>
  <si>
    <t>PASQUALINO  SCANZANI</t>
  </si>
  <si>
    <t>STEFANO  SABATUCCI</t>
  </si>
  <si>
    <t>MARIO  PIGNATIELLO</t>
  </si>
  <si>
    <t>MARCELLO  BALLARINI</t>
  </si>
  <si>
    <t>ATL. MONTE MARIO</t>
  </si>
  <si>
    <t>MAURIZIO  MORGANI</t>
  </si>
  <si>
    <t>GIANLUIGI  ANTONINI</t>
  </si>
  <si>
    <t>MAURIZIO FILESI</t>
  </si>
  <si>
    <t>FEDERICO VEROLI</t>
  </si>
  <si>
    <t>GIANCARLO  BROGI</t>
  </si>
  <si>
    <t>G.P. ATLETICA FALERIA</t>
  </si>
  <si>
    <t>LAURA  CAMMARATA</t>
  </si>
  <si>
    <t>GRAZIA  VECCHI</t>
  </si>
  <si>
    <t>A.S.D. PODISTICA OSTIA</t>
  </si>
  <si>
    <t>ROBERTO  DALMAZI</t>
  </si>
  <si>
    <t>MARIA RITA MARCHETTI</t>
  </si>
  <si>
    <t>MICAELA  RUSU</t>
  </si>
  <si>
    <t>A.S.  RUNNERS  RIETI</t>
  </si>
  <si>
    <t>PATRIZIA  ANGELI</t>
  </si>
  <si>
    <t>RENZO SCONOCCHIA</t>
  </si>
  <si>
    <t>ROBERTO  GIANNINI</t>
  </si>
  <si>
    <t>ROMA ROAD RUNNERS CLUB</t>
  </si>
  <si>
    <t>A.S.D. PODISTICA  SOLIDARIETA'</t>
  </si>
  <si>
    <t>Trofeo Perseo 1ª edizione 5ª prova</t>
  </si>
  <si>
    <t>Rieti (RI) Italia - Domenica 19/04/2009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</si>
</sst>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21" fontId="13" fillId="0" borderId="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4" t="s">
        <v>144</v>
      </c>
      <c r="B1" s="54"/>
      <c r="C1" s="54"/>
      <c r="D1" s="54"/>
      <c r="E1" s="54"/>
      <c r="F1" s="54"/>
      <c r="G1" s="55"/>
      <c r="H1" s="55"/>
      <c r="I1" s="55"/>
    </row>
    <row r="2" spans="1:9" ht="24.75" customHeight="1" thickBot="1">
      <c r="A2" s="56" t="s">
        <v>145</v>
      </c>
      <c r="B2" s="57"/>
      <c r="C2" s="57"/>
      <c r="D2" s="57"/>
      <c r="E2" s="57"/>
      <c r="F2" s="57"/>
      <c r="G2" s="58"/>
      <c r="H2" s="5" t="s">
        <v>0</v>
      </c>
      <c r="I2" s="6">
        <v>10</v>
      </c>
    </row>
    <row r="3" spans="1:9" ht="37.5" customHeight="1" thickBot="1">
      <c r="A3" s="18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s="1" customFormat="1" ht="15" customHeight="1">
      <c r="A4" s="22">
        <v>1</v>
      </c>
      <c r="B4" s="43" t="s">
        <v>21</v>
      </c>
      <c r="C4" s="46"/>
      <c r="D4" s="35" t="s">
        <v>16</v>
      </c>
      <c r="E4" s="34" t="s">
        <v>22</v>
      </c>
      <c r="F4" s="36">
        <v>0.02476851851851852</v>
      </c>
      <c r="G4" s="21" t="str">
        <f aca="true" t="shared" si="0" ref="G4:G67">TEXT(INT((HOUR(F4)*3600+MINUTE(F4)*60+SECOND(F4))/$I$2/60),"0")&amp;"."&amp;TEXT(MOD((HOUR(F4)*3600+MINUTE(F4)*60+SECOND(F4))/$I$2,60),"00")&amp;"/km"</f>
        <v>3.34/km</v>
      </c>
      <c r="H4" s="9">
        <f aca="true" t="shared" si="1" ref="H4:H28">F4-$F$4</f>
        <v>0</v>
      </c>
      <c r="I4" s="9">
        <f aca="true" t="shared" si="2" ref="I4:I35">F4-INDEX($F$4:$F$256,MATCH(D4,$D$4:$D$256,0))</f>
        <v>0</v>
      </c>
    </row>
    <row r="5" spans="1:9" s="1" customFormat="1" ht="15" customHeight="1">
      <c r="A5" s="19">
        <v>2</v>
      </c>
      <c r="B5" s="44" t="s">
        <v>23</v>
      </c>
      <c r="C5" s="47"/>
      <c r="D5" s="38" t="s">
        <v>14</v>
      </c>
      <c r="E5" s="37" t="s">
        <v>24</v>
      </c>
      <c r="F5" s="39">
        <v>0.025543981481481483</v>
      </c>
      <c r="G5" s="7" t="str">
        <f t="shared" si="0"/>
        <v>3.41/km</v>
      </c>
      <c r="H5" s="10">
        <f t="shared" si="1"/>
        <v>0.0007754629629629639</v>
      </c>
      <c r="I5" s="10">
        <f t="shared" si="2"/>
        <v>0</v>
      </c>
    </row>
    <row r="6" spans="1:9" s="1" customFormat="1" ht="15" customHeight="1">
      <c r="A6" s="19">
        <v>3</v>
      </c>
      <c r="B6" s="44" t="s">
        <v>25</v>
      </c>
      <c r="C6" s="47"/>
      <c r="D6" s="38" t="s">
        <v>14</v>
      </c>
      <c r="E6" s="37" t="s">
        <v>26</v>
      </c>
      <c r="F6" s="39">
        <v>0.02576388888888889</v>
      </c>
      <c r="G6" s="7" t="str">
        <f t="shared" si="0"/>
        <v>3.43/km</v>
      </c>
      <c r="H6" s="10">
        <f t="shared" si="1"/>
        <v>0.0009953703703703722</v>
      </c>
      <c r="I6" s="10">
        <f t="shared" si="2"/>
        <v>0.00021990740740740825</v>
      </c>
    </row>
    <row r="7" spans="1:9" s="1" customFormat="1" ht="15" customHeight="1">
      <c r="A7" s="19">
        <v>4</v>
      </c>
      <c r="B7" s="44" t="s">
        <v>27</v>
      </c>
      <c r="C7" s="47"/>
      <c r="D7" s="38" t="s">
        <v>18</v>
      </c>
      <c r="E7" s="37" t="s">
        <v>28</v>
      </c>
      <c r="F7" s="39">
        <v>0.026099537037037036</v>
      </c>
      <c r="G7" s="7" t="str">
        <f t="shared" si="0"/>
        <v>3.46/km</v>
      </c>
      <c r="H7" s="10">
        <f t="shared" si="1"/>
        <v>0.001331018518518516</v>
      </c>
      <c r="I7" s="10">
        <f t="shared" si="2"/>
        <v>0</v>
      </c>
    </row>
    <row r="8" spans="1:9" s="1" customFormat="1" ht="15" customHeight="1">
      <c r="A8" s="19">
        <v>5</v>
      </c>
      <c r="B8" s="44" t="s">
        <v>29</v>
      </c>
      <c r="C8" s="47"/>
      <c r="D8" s="38" t="s">
        <v>13</v>
      </c>
      <c r="E8" s="37" t="s">
        <v>28</v>
      </c>
      <c r="F8" s="39">
        <v>0.026099537037037036</v>
      </c>
      <c r="G8" s="7" t="str">
        <f t="shared" si="0"/>
        <v>3.46/km</v>
      </c>
      <c r="H8" s="10">
        <f t="shared" si="1"/>
        <v>0.001331018518518516</v>
      </c>
      <c r="I8" s="10">
        <f t="shared" si="2"/>
        <v>0</v>
      </c>
    </row>
    <row r="9" spans="1:9" s="1" customFormat="1" ht="15" customHeight="1">
      <c r="A9" s="19">
        <v>6</v>
      </c>
      <c r="B9" s="44" t="s">
        <v>30</v>
      </c>
      <c r="C9" s="47"/>
      <c r="D9" s="38" t="s">
        <v>16</v>
      </c>
      <c r="E9" s="37" t="s">
        <v>28</v>
      </c>
      <c r="F9" s="39">
        <v>0.0265625</v>
      </c>
      <c r="G9" s="7" t="str">
        <f t="shared" si="0"/>
        <v>3.50/km</v>
      </c>
      <c r="H9" s="10">
        <f t="shared" si="1"/>
        <v>0.0017939814814814797</v>
      </c>
      <c r="I9" s="10">
        <f t="shared" si="2"/>
        <v>0.0017939814814814797</v>
      </c>
    </row>
    <row r="10" spans="1:9" s="1" customFormat="1" ht="15" customHeight="1">
      <c r="A10" s="19">
        <v>7</v>
      </c>
      <c r="B10" s="44" t="s">
        <v>31</v>
      </c>
      <c r="C10" s="47"/>
      <c r="D10" s="38" t="s">
        <v>15</v>
      </c>
      <c r="E10" s="37" t="s">
        <v>32</v>
      </c>
      <c r="F10" s="39">
        <v>0.026585648148148146</v>
      </c>
      <c r="G10" s="7" t="str">
        <f t="shared" si="0"/>
        <v>3.50/km</v>
      </c>
      <c r="H10" s="10">
        <f t="shared" si="1"/>
        <v>0.0018171296296296269</v>
      </c>
      <c r="I10" s="10">
        <f t="shared" si="2"/>
        <v>0</v>
      </c>
    </row>
    <row r="11" spans="1:9" s="1" customFormat="1" ht="15" customHeight="1">
      <c r="A11" s="19">
        <v>8</v>
      </c>
      <c r="B11" s="44" t="s">
        <v>33</v>
      </c>
      <c r="C11" s="47"/>
      <c r="D11" s="38" t="s">
        <v>18</v>
      </c>
      <c r="E11" s="37" t="s">
        <v>34</v>
      </c>
      <c r="F11" s="39">
        <v>0.02665509259259259</v>
      </c>
      <c r="G11" s="7" t="str">
        <f t="shared" si="0"/>
        <v>3.50/km</v>
      </c>
      <c r="H11" s="10">
        <f t="shared" si="1"/>
        <v>0.0018865740740740718</v>
      </c>
      <c r="I11" s="10">
        <f t="shared" si="2"/>
        <v>0.0005555555555555557</v>
      </c>
    </row>
    <row r="12" spans="1:9" s="1" customFormat="1" ht="15" customHeight="1">
      <c r="A12" s="19">
        <v>9</v>
      </c>
      <c r="B12" s="44" t="s">
        <v>35</v>
      </c>
      <c r="C12" s="47"/>
      <c r="D12" s="38" t="s">
        <v>16</v>
      </c>
      <c r="E12" s="37" t="s">
        <v>36</v>
      </c>
      <c r="F12" s="39">
        <v>0.026805555555555555</v>
      </c>
      <c r="G12" s="7" t="str">
        <f t="shared" si="0"/>
        <v>3.52/km</v>
      </c>
      <c r="H12" s="10">
        <f t="shared" si="1"/>
        <v>0.002037037037037035</v>
      </c>
      <c r="I12" s="10">
        <f t="shared" si="2"/>
        <v>0.002037037037037035</v>
      </c>
    </row>
    <row r="13" spans="1:9" s="1" customFormat="1" ht="15" customHeight="1">
      <c r="A13" s="19">
        <v>10</v>
      </c>
      <c r="B13" s="44" t="s">
        <v>37</v>
      </c>
      <c r="C13" s="47"/>
      <c r="D13" s="38" t="s">
        <v>14</v>
      </c>
      <c r="E13" s="37" t="s">
        <v>28</v>
      </c>
      <c r="F13" s="39">
        <v>0.027037037037037037</v>
      </c>
      <c r="G13" s="7" t="str">
        <f t="shared" si="0"/>
        <v>3.54/km</v>
      </c>
      <c r="H13" s="10">
        <f t="shared" si="1"/>
        <v>0.002268518518518517</v>
      </c>
      <c r="I13" s="10">
        <f t="shared" si="2"/>
        <v>0.001493055555555553</v>
      </c>
    </row>
    <row r="14" spans="1:9" s="1" customFormat="1" ht="15" customHeight="1">
      <c r="A14" s="19">
        <v>11</v>
      </c>
      <c r="B14" s="44" t="s">
        <v>38</v>
      </c>
      <c r="C14" s="47"/>
      <c r="D14" s="38" t="s">
        <v>13</v>
      </c>
      <c r="E14" s="37" t="s">
        <v>32</v>
      </c>
      <c r="F14" s="39">
        <v>0.027372685185185184</v>
      </c>
      <c r="G14" s="7" t="str">
        <f t="shared" si="0"/>
        <v>3.57/km</v>
      </c>
      <c r="H14" s="10">
        <f t="shared" si="1"/>
        <v>0.0026041666666666644</v>
      </c>
      <c r="I14" s="10">
        <f t="shared" si="2"/>
        <v>0.0012731481481481483</v>
      </c>
    </row>
    <row r="15" spans="1:9" s="1" customFormat="1" ht="15" customHeight="1">
      <c r="A15" s="19">
        <v>12</v>
      </c>
      <c r="B15" s="44" t="s">
        <v>39</v>
      </c>
      <c r="C15" s="47"/>
      <c r="D15" s="38" t="s">
        <v>14</v>
      </c>
      <c r="E15" s="37" t="s">
        <v>40</v>
      </c>
      <c r="F15" s="39">
        <v>0.027939814814814817</v>
      </c>
      <c r="G15" s="7" t="str">
        <f t="shared" si="0"/>
        <v>4.01/km</v>
      </c>
      <c r="H15" s="10">
        <f t="shared" si="1"/>
        <v>0.003171296296296297</v>
      </c>
      <c r="I15" s="10">
        <f t="shared" si="2"/>
        <v>0.002395833333333333</v>
      </c>
    </row>
    <row r="16" spans="1:9" s="1" customFormat="1" ht="15" customHeight="1">
      <c r="A16" s="19">
        <v>13</v>
      </c>
      <c r="B16" s="44" t="s">
        <v>41</v>
      </c>
      <c r="C16" s="47"/>
      <c r="D16" s="38" t="s">
        <v>18</v>
      </c>
      <c r="E16" s="37" t="s">
        <v>42</v>
      </c>
      <c r="F16" s="39">
        <v>0.027997685185185184</v>
      </c>
      <c r="G16" s="7" t="str">
        <f t="shared" si="0"/>
        <v>4.02/km</v>
      </c>
      <c r="H16" s="10">
        <f t="shared" si="1"/>
        <v>0.003229166666666665</v>
      </c>
      <c r="I16" s="10">
        <f t="shared" si="2"/>
        <v>0.0018981481481481488</v>
      </c>
    </row>
    <row r="17" spans="1:9" s="1" customFormat="1" ht="15" customHeight="1">
      <c r="A17" s="19">
        <v>14</v>
      </c>
      <c r="B17" s="44" t="s">
        <v>43</v>
      </c>
      <c r="C17" s="47"/>
      <c r="D17" s="38" t="s">
        <v>16</v>
      </c>
      <c r="E17" s="37" t="s">
        <v>26</v>
      </c>
      <c r="F17" s="39">
        <v>0.02802083333333333</v>
      </c>
      <c r="G17" s="7" t="str">
        <f t="shared" si="0"/>
        <v>4.02/km</v>
      </c>
      <c r="H17" s="10">
        <f t="shared" si="1"/>
        <v>0.003252314814814812</v>
      </c>
      <c r="I17" s="10">
        <f t="shared" si="2"/>
        <v>0.003252314814814812</v>
      </c>
    </row>
    <row r="18" spans="1:9" s="1" customFormat="1" ht="15" customHeight="1">
      <c r="A18" s="19">
        <v>15</v>
      </c>
      <c r="B18" s="44" t="s">
        <v>44</v>
      </c>
      <c r="C18" s="47"/>
      <c r="D18" s="38" t="s">
        <v>13</v>
      </c>
      <c r="E18" s="37" t="s">
        <v>28</v>
      </c>
      <c r="F18" s="39">
        <v>0.02820601851851852</v>
      </c>
      <c r="G18" s="7" t="str">
        <f t="shared" si="0"/>
        <v>4.04/km</v>
      </c>
      <c r="H18" s="10">
        <f t="shared" si="1"/>
        <v>0.0034374999999999996</v>
      </c>
      <c r="I18" s="10">
        <f t="shared" si="2"/>
        <v>0.0021064814814814835</v>
      </c>
    </row>
    <row r="19" spans="1:9" s="1" customFormat="1" ht="15" customHeight="1">
      <c r="A19" s="19">
        <v>16</v>
      </c>
      <c r="B19" s="44" t="s">
        <v>45</v>
      </c>
      <c r="C19" s="47"/>
      <c r="D19" s="38" t="s">
        <v>15</v>
      </c>
      <c r="E19" s="37" t="s">
        <v>28</v>
      </c>
      <c r="F19" s="39">
        <v>0.02826388888888889</v>
      </c>
      <c r="G19" s="7" t="str">
        <f t="shared" si="0"/>
        <v>4.04/km</v>
      </c>
      <c r="H19" s="10">
        <f t="shared" si="1"/>
        <v>0.003495370370370371</v>
      </c>
      <c r="I19" s="10">
        <f t="shared" si="2"/>
        <v>0.001678240740740744</v>
      </c>
    </row>
    <row r="20" spans="1:9" s="1" customFormat="1" ht="15" customHeight="1">
      <c r="A20" s="19">
        <v>17</v>
      </c>
      <c r="B20" s="44" t="s">
        <v>46</v>
      </c>
      <c r="C20" s="47"/>
      <c r="D20" s="38" t="s">
        <v>12</v>
      </c>
      <c r="E20" s="37" t="s">
        <v>47</v>
      </c>
      <c r="F20" s="39">
        <v>0.028599537037037034</v>
      </c>
      <c r="G20" s="7" t="str">
        <f t="shared" si="0"/>
        <v>4.07/km</v>
      </c>
      <c r="H20" s="10">
        <f t="shared" si="1"/>
        <v>0.003831018518518515</v>
      </c>
      <c r="I20" s="10">
        <f t="shared" si="2"/>
        <v>0</v>
      </c>
    </row>
    <row r="21" spans="1:9" s="1" customFormat="1" ht="15" customHeight="1">
      <c r="A21" s="19">
        <v>18</v>
      </c>
      <c r="B21" s="44" t="s">
        <v>48</v>
      </c>
      <c r="C21" s="47"/>
      <c r="D21" s="38" t="s">
        <v>15</v>
      </c>
      <c r="E21" s="37" t="s">
        <v>49</v>
      </c>
      <c r="F21" s="39">
        <v>0.028692129629629633</v>
      </c>
      <c r="G21" s="7" t="str">
        <f t="shared" si="0"/>
        <v>4.08/km</v>
      </c>
      <c r="H21" s="10">
        <f t="shared" si="1"/>
        <v>0.003923611111111114</v>
      </c>
      <c r="I21" s="10">
        <f t="shared" si="2"/>
        <v>0.002106481481481487</v>
      </c>
    </row>
    <row r="22" spans="1:9" s="1" customFormat="1" ht="15" customHeight="1">
      <c r="A22" s="19">
        <v>19</v>
      </c>
      <c r="B22" s="44" t="s">
        <v>50</v>
      </c>
      <c r="C22" s="47"/>
      <c r="D22" s="38" t="s">
        <v>13</v>
      </c>
      <c r="E22" s="37" t="s">
        <v>51</v>
      </c>
      <c r="F22" s="39">
        <v>0.02871527777777778</v>
      </c>
      <c r="G22" s="7" t="str">
        <f t="shared" si="0"/>
        <v>4.08/km</v>
      </c>
      <c r="H22" s="10">
        <f t="shared" si="1"/>
        <v>0.003946759259259261</v>
      </c>
      <c r="I22" s="10">
        <f t="shared" si="2"/>
        <v>0.002615740740740745</v>
      </c>
    </row>
    <row r="23" spans="1:9" s="1" customFormat="1" ht="15" customHeight="1">
      <c r="A23" s="19">
        <v>20</v>
      </c>
      <c r="B23" s="44" t="s">
        <v>52</v>
      </c>
      <c r="C23" s="47"/>
      <c r="D23" s="38" t="s">
        <v>12</v>
      </c>
      <c r="E23" s="37" t="s">
        <v>32</v>
      </c>
      <c r="F23" s="39">
        <v>0.029039351851851854</v>
      </c>
      <c r="G23" s="7" t="str">
        <f t="shared" si="0"/>
        <v>4.11/km</v>
      </c>
      <c r="H23" s="10">
        <f t="shared" si="1"/>
        <v>0.004270833333333335</v>
      </c>
      <c r="I23" s="10">
        <f t="shared" si="2"/>
        <v>0.00043981481481481996</v>
      </c>
    </row>
    <row r="24" spans="1:9" s="1" customFormat="1" ht="15" customHeight="1">
      <c r="A24" s="19">
        <v>21</v>
      </c>
      <c r="B24" s="44" t="s">
        <v>53</v>
      </c>
      <c r="C24" s="47"/>
      <c r="D24" s="38" t="s">
        <v>15</v>
      </c>
      <c r="E24" s="37" t="s">
        <v>54</v>
      </c>
      <c r="F24" s="39">
        <v>0.029236111111111112</v>
      </c>
      <c r="G24" s="7" t="str">
        <f t="shared" si="0"/>
        <v>4.13/km</v>
      </c>
      <c r="H24" s="10">
        <f t="shared" si="1"/>
        <v>0.0044675925925925924</v>
      </c>
      <c r="I24" s="10">
        <f t="shared" si="2"/>
        <v>0.0026504629629629656</v>
      </c>
    </row>
    <row r="25" spans="1:9" s="1" customFormat="1" ht="15" customHeight="1">
      <c r="A25" s="19">
        <v>22</v>
      </c>
      <c r="B25" s="44" t="s">
        <v>55</v>
      </c>
      <c r="C25" s="47"/>
      <c r="D25" s="38" t="s">
        <v>16</v>
      </c>
      <c r="E25" s="37" t="s">
        <v>56</v>
      </c>
      <c r="F25" s="39">
        <v>0.02936342592592592</v>
      </c>
      <c r="G25" s="7" t="str">
        <f t="shared" si="0"/>
        <v>4.14/km</v>
      </c>
      <c r="H25" s="10">
        <f t="shared" si="1"/>
        <v>0.004594907407407402</v>
      </c>
      <c r="I25" s="10">
        <f t="shared" si="2"/>
        <v>0.004594907407407402</v>
      </c>
    </row>
    <row r="26" spans="1:9" s="1" customFormat="1" ht="15" customHeight="1">
      <c r="A26" s="19">
        <v>23</v>
      </c>
      <c r="B26" s="44" t="s">
        <v>57</v>
      </c>
      <c r="C26" s="47"/>
      <c r="D26" s="38" t="s">
        <v>15</v>
      </c>
      <c r="E26" s="37" t="s">
        <v>58</v>
      </c>
      <c r="F26" s="39">
        <v>0.029444444444444443</v>
      </c>
      <c r="G26" s="7" t="str">
        <f t="shared" si="0"/>
        <v>4.14/km</v>
      </c>
      <c r="H26" s="10">
        <f t="shared" si="1"/>
        <v>0.004675925925925924</v>
      </c>
      <c r="I26" s="10">
        <f t="shared" si="2"/>
        <v>0.0028587962962962968</v>
      </c>
    </row>
    <row r="27" spans="1:9" s="2" customFormat="1" ht="15" customHeight="1">
      <c r="A27" s="19">
        <v>24</v>
      </c>
      <c r="B27" s="44" t="s">
        <v>59</v>
      </c>
      <c r="C27" s="47"/>
      <c r="D27" s="38" t="s">
        <v>60</v>
      </c>
      <c r="E27" s="37" t="s">
        <v>61</v>
      </c>
      <c r="F27" s="39">
        <v>0.02953703703703704</v>
      </c>
      <c r="G27" s="7" t="str">
        <f t="shared" si="0"/>
        <v>4.15/km</v>
      </c>
      <c r="H27" s="10">
        <f t="shared" si="1"/>
        <v>0.004768518518518519</v>
      </c>
      <c r="I27" s="10">
        <f t="shared" si="2"/>
        <v>0</v>
      </c>
    </row>
    <row r="28" spans="1:9" s="1" customFormat="1" ht="15" customHeight="1">
      <c r="A28" s="19">
        <v>25</v>
      </c>
      <c r="B28" s="44" t="s">
        <v>62</v>
      </c>
      <c r="C28" s="47"/>
      <c r="D28" s="38" t="s">
        <v>16</v>
      </c>
      <c r="E28" s="37" t="s">
        <v>26</v>
      </c>
      <c r="F28" s="39">
        <v>0.029652777777777778</v>
      </c>
      <c r="G28" s="7" t="str">
        <f t="shared" si="0"/>
        <v>4.16/km</v>
      </c>
      <c r="H28" s="10">
        <f t="shared" si="1"/>
        <v>0.004884259259259258</v>
      </c>
      <c r="I28" s="10">
        <f t="shared" si="2"/>
        <v>0.004884259259259258</v>
      </c>
    </row>
    <row r="29" spans="1:9" s="1" customFormat="1" ht="15" customHeight="1">
      <c r="A29" s="19">
        <v>26</v>
      </c>
      <c r="B29" s="44" t="s">
        <v>63</v>
      </c>
      <c r="C29" s="47"/>
      <c r="D29" s="38" t="s">
        <v>15</v>
      </c>
      <c r="E29" s="37" t="s">
        <v>64</v>
      </c>
      <c r="F29" s="39">
        <v>0.029675925925925925</v>
      </c>
      <c r="G29" s="7" t="str">
        <f t="shared" si="0"/>
        <v>4.16/km</v>
      </c>
      <c r="H29" s="10">
        <f>F29-$F$4</f>
        <v>0.0049074074074074055</v>
      </c>
      <c r="I29" s="10">
        <f t="shared" si="2"/>
        <v>0.0030902777777777786</v>
      </c>
    </row>
    <row r="30" spans="1:9" s="1" customFormat="1" ht="15" customHeight="1">
      <c r="A30" s="19">
        <v>27</v>
      </c>
      <c r="B30" s="44" t="s">
        <v>65</v>
      </c>
      <c r="C30" s="47"/>
      <c r="D30" s="38" t="s">
        <v>14</v>
      </c>
      <c r="E30" s="37" t="s">
        <v>66</v>
      </c>
      <c r="F30" s="39">
        <v>0.029768518518518517</v>
      </c>
      <c r="G30" s="7" t="str">
        <f t="shared" si="0"/>
        <v>4.17/km</v>
      </c>
      <c r="H30" s="10">
        <f>F30-$F$4</f>
        <v>0.0049999999999999975</v>
      </c>
      <c r="I30" s="10">
        <f t="shared" si="2"/>
        <v>0.004224537037037034</v>
      </c>
    </row>
    <row r="31" spans="1:9" s="1" customFormat="1" ht="15" customHeight="1">
      <c r="A31" s="19">
        <v>28</v>
      </c>
      <c r="B31" s="44" t="s">
        <v>67</v>
      </c>
      <c r="C31" s="47"/>
      <c r="D31" s="38" t="s">
        <v>12</v>
      </c>
      <c r="E31" s="37" t="s">
        <v>68</v>
      </c>
      <c r="F31" s="39">
        <v>0.029872685185185183</v>
      </c>
      <c r="G31" s="7" t="str">
        <f t="shared" si="0"/>
        <v>4.18/km</v>
      </c>
      <c r="H31" s="10">
        <f>F31-$F$4</f>
        <v>0.005104166666666663</v>
      </c>
      <c r="I31" s="10">
        <f t="shared" si="2"/>
        <v>0.0012731481481481483</v>
      </c>
    </row>
    <row r="32" spans="1:9" s="1" customFormat="1" ht="15" customHeight="1">
      <c r="A32" s="19">
        <v>29</v>
      </c>
      <c r="B32" s="44" t="s">
        <v>69</v>
      </c>
      <c r="C32" s="47"/>
      <c r="D32" s="38" t="s">
        <v>13</v>
      </c>
      <c r="E32" s="37" t="s">
        <v>70</v>
      </c>
      <c r="F32" s="39">
        <v>0.030150462962962962</v>
      </c>
      <c r="G32" s="7" t="str">
        <f t="shared" si="0"/>
        <v>4.21/km</v>
      </c>
      <c r="H32" s="10">
        <f>F32-$F$4</f>
        <v>0.005381944444444443</v>
      </c>
      <c r="I32" s="10">
        <f t="shared" si="2"/>
        <v>0.004050925925925927</v>
      </c>
    </row>
    <row r="33" spans="1:9" s="1" customFormat="1" ht="15" customHeight="1">
      <c r="A33" s="19">
        <v>30</v>
      </c>
      <c r="B33" s="44" t="s">
        <v>71</v>
      </c>
      <c r="C33" s="47"/>
      <c r="D33" s="38" t="s">
        <v>15</v>
      </c>
      <c r="E33" s="37" t="s">
        <v>72</v>
      </c>
      <c r="F33" s="39">
        <v>0.030289351851851855</v>
      </c>
      <c r="G33" s="7" t="str">
        <f t="shared" si="0"/>
        <v>4.22/km</v>
      </c>
      <c r="H33" s="10">
        <f>F33-$F$4</f>
        <v>0.005520833333333336</v>
      </c>
      <c r="I33" s="10">
        <f t="shared" si="2"/>
        <v>0.003703703703703709</v>
      </c>
    </row>
    <row r="34" spans="1:9" s="1" customFormat="1" ht="15" customHeight="1">
      <c r="A34" s="19">
        <v>31</v>
      </c>
      <c r="B34" s="44" t="s">
        <v>73</v>
      </c>
      <c r="C34" s="47"/>
      <c r="D34" s="38" t="s">
        <v>15</v>
      </c>
      <c r="E34" s="37" t="s">
        <v>40</v>
      </c>
      <c r="F34" s="39">
        <v>0.03037037037037037</v>
      </c>
      <c r="G34" s="7" t="str">
        <f t="shared" si="0"/>
        <v>4.22/km</v>
      </c>
      <c r="H34" s="10">
        <f aca="true" t="shared" si="3" ref="H34:H83">F34-$F$4</f>
        <v>0.005601851851851851</v>
      </c>
      <c r="I34" s="10">
        <f t="shared" si="2"/>
        <v>0.003784722222222224</v>
      </c>
    </row>
    <row r="35" spans="1:9" ht="15" customHeight="1">
      <c r="A35" s="19">
        <v>32</v>
      </c>
      <c r="B35" s="44" t="s">
        <v>74</v>
      </c>
      <c r="C35" s="47"/>
      <c r="D35" s="38" t="s">
        <v>20</v>
      </c>
      <c r="E35" s="37" t="s">
        <v>75</v>
      </c>
      <c r="F35" s="39">
        <v>0.030462962962962966</v>
      </c>
      <c r="G35" s="7" t="str">
        <f t="shared" si="0"/>
        <v>4.23/km</v>
      </c>
      <c r="H35" s="10">
        <f t="shared" si="3"/>
        <v>0.005694444444444446</v>
      </c>
      <c r="I35" s="10">
        <f t="shared" si="2"/>
        <v>0</v>
      </c>
    </row>
    <row r="36" spans="1:9" ht="15" customHeight="1">
      <c r="A36" s="19">
        <v>33</v>
      </c>
      <c r="B36" s="44" t="s">
        <v>76</v>
      </c>
      <c r="C36" s="47"/>
      <c r="D36" s="38" t="s">
        <v>16</v>
      </c>
      <c r="E36" s="37" t="s">
        <v>77</v>
      </c>
      <c r="F36" s="39">
        <v>0.03053240740740741</v>
      </c>
      <c r="G36" s="7" t="str">
        <f t="shared" si="0"/>
        <v>4.24/km</v>
      </c>
      <c r="H36" s="10">
        <f t="shared" si="3"/>
        <v>0.005763888888888891</v>
      </c>
      <c r="I36" s="10">
        <f aca="true" t="shared" si="4" ref="I36:I67">F36-INDEX($F$4:$F$256,MATCH(D36,$D$4:$D$256,0))</f>
        <v>0.005763888888888891</v>
      </c>
    </row>
    <row r="37" spans="1:9" ht="15" customHeight="1">
      <c r="A37" s="19">
        <v>34</v>
      </c>
      <c r="B37" s="44" t="s">
        <v>78</v>
      </c>
      <c r="C37" s="47"/>
      <c r="D37" s="38" t="s">
        <v>14</v>
      </c>
      <c r="E37" s="37" t="s">
        <v>28</v>
      </c>
      <c r="F37" s="39">
        <v>0.030671296296296294</v>
      </c>
      <c r="G37" s="7" t="str">
        <f t="shared" si="0"/>
        <v>4.25/km</v>
      </c>
      <c r="H37" s="10">
        <f t="shared" si="3"/>
        <v>0.005902777777777774</v>
      </c>
      <c r="I37" s="10">
        <f t="shared" si="4"/>
        <v>0.00512731481481481</v>
      </c>
    </row>
    <row r="38" spans="1:9" ht="15" customHeight="1">
      <c r="A38" s="23">
        <v>35</v>
      </c>
      <c r="B38" s="49" t="s">
        <v>79</v>
      </c>
      <c r="C38" s="50"/>
      <c r="D38" s="51" t="s">
        <v>17</v>
      </c>
      <c r="E38" s="52" t="s">
        <v>143</v>
      </c>
      <c r="F38" s="53">
        <v>0.030844907407407404</v>
      </c>
      <c r="G38" s="24" t="str">
        <f t="shared" si="0"/>
        <v>4.27/km</v>
      </c>
      <c r="H38" s="25">
        <f t="shared" si="3"/>
        <v>0.006076388888888885</v>
      </c>
      <c r="I38" s="25">
        <f t="shared" si="4"/>
        <v>0</v>
      </c>
    </row>
    <row r="39" spans="1:9" ht="15" customHeight="1">
      <c r="A39" s="19">
        <v>36</v>
      </c>
      <c r="B39" s="44" t="s">
        <v>80</v>
      </c>
      <c r="C39" s="47"/>
      <c r="D39" s="38" t="s">
        <v>81</v>
      </c>
      <c r="E39" s="37" t="s">
        <v>82</v>
      </c>
      <c r="F39" s="39">
        <v>0.030868055555555555</v>
      </c>
      <c r="G39" s="7" t="str">
        <f t="shared" si="0"/>
        <v>4.27/km</v>
      </c>
      <c r="H39" s="10">
        <f t="shared" si="3"/>
        <v>0.006099537037037035</v>
      </c>
      <c r="I39" s="10">
        <f t="shared" si="4"/>
        <v>0</v>
      </c>
    </row>
    <row r="40" spans="1:9" ht="15" customHeight="1">
      <c r="A40" s="19">
        <v>37</v>
      </c>
      <c r="B40" s="44" t="s">
        <v>83</v>
      </c>
      <c r="C40" s="47"/>
      <c r="D40" s="38" t="s">
        <v>20</v>
      </c>
      <c r="E40" s="37" t="s">
        <v>49</v>
      </c>
      <c r="F40" s="39">
        <v>0.031099537037037037</v>
      </c>
      <c r="G40" s="7" t="str">
        <f t="shared" si="0"/>
        <v>4.29/km</v>
      </c>
      <c r="H40" s="10">
        <f t="shared" si="3"/>
        <v>0.006331018518518517</v>
      </c>
      <c r="I40" s="10">
        <f t="shared" si="4"/>
        <v>0.0006365740740740707</v>
      </c>
    </row>
    <row r="41" spans="1:9" ht="15" customHeight="1">
      <c r="A41" s="19">
        <v>38</v>
      </c>
      <c r="B41" s="44" t="s">
        <v>84</v>
      </c>
      <c r="C41" s="47"/>
      <c r="D41" s="38" t="s">
        <v>15</v>
      </c>
      <c r="E41" s="37" t="s">
        <v>49</v>
      </c>
      <c r="F41" s="39">
        <v>0.03128472222222222</v>
      </c>
      <c r="G41" s="7" t="str">
        <f t="shared" si="0"/>
        <v>4.30/km</v>
      </c>
      <c r="H41" s="10">
        <f t="shared" si="3"/>
        <v>0.006516203703703701</v>
      </c>
      <c r="I41" s="10">
        <f t="shared" si="4"/>
        <v>0.004699074074074074</v>
      </c>
    </row>
    <row r="42" spans="1:9" ht="15" customHeight="1">
      <c r="A42" s="19">
        <v>39</v>
      </c>
      <c r="B42" s="44" t="s">
        <v>85</v>
      </c>
      <c r="C42" s="47"/>
      <c r="D42" s="38" t="s">
        <v>12</v>
      </c>
      <c r="E42" s="37" t="s">
        <v>86</v>
      </c>
      <c r="F42" s="39">
        <v>0.03128472222222222</v>
      </c>
      <c r="G42" s="7" t="str">
        <f t="shared" si="0"/>
        <v>4.30/km</v>
      </c>
      <c r="H42" s="10">
        <f t="shared" si="3"/>
        <v>0.006516203703703701</v>
      </c>
      <c r="I42" s="10">
        <f t="shared" si="4"/>
        <v>0.0026851851851851863</v>
      </c>
    </row>
    <row r="43" spans="1:9" ht="15" customHeight="1">
      <c r="A43" s="19">
        <v>40</v>
      </c>
      <c r="B43" s="44" t="s">
        <v>87</v>
      </c>
      <c r="C43" s="47"/>
      <c r="D43" s="38" t="s">
        <v>11</v>
      </c>
      <c r="E43" s="37" t="s">
        <v>28</v>
      </c>
      <c r="F43" s="39">
        <v>0.03142361111111111</v>
      </c>
      <c r="G43" s="7" t="str">
        <f t="shared" si="0"/>
        <v>4.32/km</v>
      </c>
      <c r="H43" s="10">
        <f t="shared" si="3"/>
        <v>0.006655092592592591</v>
      </c>
      <c r="I43" s="10">
        <f t="shared" si="4"/>
        <v>0</v>
      </c>
    </row>
    <row r="44" spans="1:9" ht="15" customHeight="1">
      <c r="A44" s="19">
        <v>41</v>
      </c>
      <c r="B44" s="44" t="s">
        <v>88</v>
      </c>
      <c r="C44" s="47"/>
      <c r="D44" s="38" t="s">
        <v>17</v>
      </c>
      <c r="E44" s="37" t="s">
        <v>70</v>
      </c>
      <c r="F44" s="39">
        <v>0.03149305555555556</v>
      </c>
      <c r="G44" s="7" t="str">
        <f t="shared" si="0"/>
        <v>4.32/km</v>
      </c>
      <c r="H44" s="10">
        <f t="shared" si="3"/>
        <v>0.006724537037037039</v>
      </c>
      <c r="I44" s="10">
        <f t="shared" si="4"/>
        <v>0.0006481481481481546</v>
      </c>
    </row>
    <row r="45" spans="1:9" ht="15" customHeight="1">
      <c r="A45" s="19">
        <v>42</v>
      </c>
      <c r="B45" s="44" t="s">
        <v>89</v>
      </c>
      <c r="C45" s="47"/>
      <c r="D45" s="38" t="s">
        <v>15</v>
      </c>
      <c r="E45" s="37" t="s">
        <v>40</v>
      </c>
      <c r="F45" s="39">
        <v>0.03149305555555556</v>
      </c>
      <c r="G45" s="7" t="str">
        <f t="shared" si="0"/>
        <v>4.32/km</v>
      </c>
      <c r="H45" s="10">
        <f t="shared" si="3"/>
        <v>0.006724537037037039</v>
      </c>
      <c r="I45" s="10">
        <f t="shared" si="4"/>
        <v>0.004907407407407412</v>
      </c>
    </row>
    <row r="46" spans="1:9" ht="15" customHeight="1">
      <c r="A46" s="19">
        <v>43</v>
      </c>
      <c r="B46" s="44" t="s">
        <v>90</v>
      </c>
      <c r="C46" s="47"/>
      <c r="D46" s="38" t="s">
        <v>15</v>
      </c>
      <c r="E46" s="37" t="s">
        <v>49</v>
      </c>
      <c r="F46" s="39">
        <v>0.03166666666666667</v>
      </c>
      <c r="G46" s="7" t="str">
        <f t="shared" si="0"/>
        <v>4.34/km</v>
      </c>
      <c r="H46" s="10">
        <f t="shared" si="3"/>
        <v>0.00689814814814815</v>
      </c>
      <c r="I46" s="10">
        <f t="shared" si="4"/>
        <v>0.005081018518518523</v>
      </c>
    </row>
    <row r="47" spans="1:9" ht="15" customHeight="1">
      <c r="A47" s="19">
        <v>44</v>
      </c>
      <c r="B47" s="44" t="s">
        <v>91</v>
      </c>
      <c r="C47" s="47"/>
      <c r="D47" s="38" t="s">
        <v>11</v>
      </c>
      <c r="E47" s="37" t="s">
        <v>28</v>
      </c>
      <c r="F47" s="39">
        <v>0.03190972222222222</v>
      </c>
      <c r="G47" s="7" t="str">
        <f t="shared" si="0"/>
        <v>4.36/km</v>
      </c>
      <c r="H47" s="10">
        <f t="shared" si="3"/>
        <v>0.007141203703703702</v>
      </c>
      <c r="I47" s="10">
        <f t="shared" si="4"/>
        <v>0.00048611111111111077</v>
      </c>
    </row>
    <row r="48" spans="1:9" ht="15" customHeight="1">
      <c r="A48" s="19">
        <v>45</v>
      </c>
      <c r="B48" s="44" t="s">
        <v>92</v>
      </c>
      <c r="C48" s="47"/>
      <c r="D48" s="38" t="s">
        <v>18</v>
      </c>
      <c r="E48" s="37" t="s">
        <v>93</v>
      </c>
      <c r="F48" s="39">
        <v>0.03241898148148148</v>
      </c>
      <c r="G48" s="7" t="str">
        <f t="shared" si="0"/>
        <v>4.40/km</v>
      </c>
      <c r="H48" s="10">
        <f t="shared" si="3"/>
        <v>0.00765046296296296</v>
      </c>
      <c r="I48" s="10">
        <f t="shared" si="4"/>
        <v>0.0063194444444444435</v>
      </c>
    </row>
    <row r="49" spans="1:9" ht="15" customHeight="1">
      <c r="A49" s="19">
        <v>46</v>
      </c>
      <c r="B49" s="44" t="s">
        <v>94</v>
      </c>
      <c r="C49" s="47"/>
      <c r="D49" s="38" t="s">
        <v>16</v>
      </c>
      <c r="E49" s="37" t="s">
        <v>24</v>
      </c>
      <c r="F49" s="39">
        <v>0.032581018518518516</v>
      </c>
      <c r="G49" s="7" t="str">
        <f t="shared" si="0"/>
        <v>4.42/km</v>
      </c>
      <c r="H49" s="10">
        <f t="shared" si="3"/>
        <v>0.0078124999999999965</v>
      </c>
      <c r="I49" s="10">
        <f t="shared" si="4"/>
        <v>0.0078124999999999965</v>
      </c>
    </row>
    <row r="50" spans="1:9" ht="15" customHeight="1">
      <c r="A50" s="19">
        <v>47</v>
      </c>
      <c r="B50" s="44" t="s">
        <v>95</v>
      </c>
      <c r="C50" s="47"/>
      <c r="D50" s="38" t="s">
        <v>19</v>
      </c>
      <c r="E50" s="37" t="s">
        <v>96</v>
      </c>
      <c r="F50" s="39">
        <v>0.032789351851851854</v>
      </c>
      <c r="G50" s="7" t="str">
        <f t="shared" si="0"/>
        <v>4.43/km</v>
      </c>
      <c r="H50" s="10">
        <f t="shared" si="3"/>
        <v>0.008020833333333335</v>
      </c>
      <c r="I50" s="10">
        <f t="shared" si="4"/>
        <v>0</v>
      </c>
    </row>
    <row r="51" spans="1:9" ht="15" customHeight="1">
      <c r="A51" s="19">
        <v>48</v>
      </c>
      <c r="B51" s="44" t="s">
        <v>97</v>
      </c>
      <c r="C51" s="47"/>
      <c r="D51" s="38" t="s">
        <v>15</v>
      </c>
      <c r="E51" s="37" t="s">
        <v>64</v>
      </c>
      <c r="F51" s="39">
        <v>0.0328125</v>
      </c>
      <c r="G51" s="7" t="str">
        <f t="shared" si="0"/>
        <v>4.44/km</v>
      </c>
      <c r="H51" s="10">
        <f t="shared" si="3"/>
        <v>0.008043981481481482</v>
      </c>
      <c r="I51" s="10">
        <f t="shared" si="4"/>
        <v>0.006226851851851855</v>
      </c>
    </row>
    <row r="52" spans="1:9" ht="15" customHeight="1">
      <c r="A52" s="19">
        <v>49</v>
      </c>
      <c r="B52" s="44" t="s">
        <v>98</v>
      </c>
      <c r="C52" s="47"/>
      <c r="D52" s="38" t="s">
        <v>16</v>
      </c>
      <c r="E52" s="37" t="s">
        <v>36</v>
      </c>
      <c r="F52" s="39">
        <v>0.03288194444444444</v>
      </c>
      <c r="G52" s="7" t="str">
        <f t="shared" si="0"/>
        <v>4.44/km</v>
      </c>
      <c r="H52" s="10">
        <f t="shared" si="3"/>
        <v>0.008113425925925923</v>
      </c>
      <c r="I52" s="10">
        <f t="shared" si="4"/>
        <v>0.008113425925925923</v>
      </c>
    </row>
    <row r="53" spans="1:9" ht="15" customHeight="1">
      <c r="A53" s="19">
        <v>50</v>
      </c>
      <c r="B53" s="44" t="s">
        <v>99</v>
      </c>
      <c r="C53" s="47"/>
      <c r="D53" s="38" t="s">
        <v>100</v>
      </c>
      <c r="E53" s="37" t="s">
        <v>77</v>
      </c>
      <c r="F53" s="39">
        <v>0.03298611111111111</v>
      </c>
      <c r="G53" s="7" t="str">
        <f t="shared" si="0"/>
        <v>4.45/km</v>
      </c>
      <c r="H53" s="10">
        <f t="shared" si="3"/>
        <v>0.008217592592592592</v>
      </c>
      <c r="I53" s="10">
        <f t="shared" si="4"/>
        <v>0</v>
      </c>
    </row>
    <row r="54" spans="1:9" ht="15" customHeight="1">
      <c r="A54" s="19">
        <v>51</v>
      </c>
      <c r="B54" s="44" t="s">
        <v>101</v>
      </c>
      <c r="C54" s="47"/>
      <c r="D54" s="38" t="s">
        <v>60</v>
      </c>
      <c r="E54" s="37" t="s">
        <v>102</v>
      </c>
      <c r="F54" s="39">
        <v>0.03380787037037037</v>
      </c>
      <c r="G54" s="7" t="str">
        <f t="shared" si="0"/>
        <v>4.52/km</v>
      </c>
      <c r="H54" s="10">
        <f t="shared" si="3"/>
        <v>0.00903935185185185</v>
      </c>
      <c r="I54" s="10">
        <f t="shared" si="4"/>
        <v>0.004270833333333331</v>
      </c>
    </row>
    <row r="55" spans="1:9" ht="15" customHeight="1">
      <c r="A55" s="19">
        <v>52</v>
      </c>
      <c r="B55" s="44" t="s">
        <v>103</v>
      </c>
      <c r="C55" s="47"/>
      <c r="D55" s="38" t="s">
        <v>18</v>
      </c>
      <c r="E55" s="37" t="s">
        <v>104</v>
      </c>
      <c r="F55" s="39">
        <v>0.033900462962962966</v>
      </c>
      <c r="G55" s="7" t="str">
        <f t="shared" si="0"/>
        <v>4.53/km</v>
      </c>
      <c r="H55" s="10">
        <f t="shared" si="3"/>
        <v>0.009131944444444446</v>
      </c>
      <c r="I55" s="10">
        <f t="shared" si="4"/>
        <v>0.00780092592592593</v>
      </c>
    </row>
    <row r="56" spans="1:9" ht="15" customHeight="1">
      <c r="A56" s="19">
        <v>53</v>
      </c>
      <c r="B56" s="44" t="s">
        <v>105</v>
      </c>
      <c r="C56" s="47"/>
      <c r="D56" s="38" t="s">
        <v>18</v>
      </c>
      <c r="E56" s="37" t="s">
        <v>40</v>
      </c>
      <c r="F56" s="39">
        <v>0.033900462962962966</v>
      </c>
      <c r="G56" s="7" t="str">
        <f t="shared" si="0"/>
        <v>4.53/km</v>
      </c>
      <c r="H56" s="10">
        <f t="shared" si="3"/>
        <v>0.009131944444444446</v>
      </c>
      <c r="I56" s="10">
        <f t="shared" si="4"/>
        <v>0.00780092592592593</v>
      </c>
    </row>
    <row r="57" spans="1:9" ht="15" customHeight="1">
      <c r="A57" s="19">
        <v>54</v>
      </c>
      <c r="B57" s="44" t="s">
        <v>106</v>
      </c>
      <c r="C57" s="47"/>
      <c r="D57" s="38" t="s">
        <v>16</v>
      </c>
      <c r="E57" s="37" t="s">
        <v>107</v>
      </c>
      <c r="F57" s="39">
        <v>0.034201388888888885</v>
      </c>
      <c r="G57" s="7" t="str">
        <f t="shared" si="0"/>
        <v>4.56/km</v>
      </c>
      <c r="H57" s="10">
        <f t="shared" si="3"/>
        <v>0.009432870370370366</v>
      </c>
      <c r="I57" s="10">
        <f t="shared" si="4"/>
        <v>0.009432870370370366</v>
      </c>
    </row>
    <row r="58" spans="1:9" ht="15" customHeight="1">
      <c r="A58" s="19">
        <v>55</v>
      </c>
      <c r="B58" s="44" t="s">
        <v>108</v>
      </c>
      <c r="C58" s="47"/>
      <c r="D58" s="38" t="s">
        <v>17</v>
      </c>
      <c r="E58" s="37" t="s">
        <v>24</v>
      </c>
      <c r="F58" s="39">
        <v>0.034201388888888885</v>
      </c>
      <c r="G58" s="7" t="str">
        <f t="shared" si="0"/>
        <v>4.56/km</v>
      </c>
      <c r="H58" s="10">
        <f t="shared" si="3"/>
        <v>0.009432870370370366</v>
      </c>
      <c r="I58" s="10">
        <f t="shared" si="4"/>
        <v>0.003356481481481481</v>
      </c>
    </row>
    <row r="59" spans="1:9" ht="15" customHeight="1">
      <c r="A59" s="19">
        <v>56</v>
      </c>
      <c r="B59" s="44" t="s">
        <v>109</v>
      </c>
      <c r="C59" s="47"/>
      <c r="D59" s="38" t="s">
        <v>19</v>
      </c>
      <c r="E59" s="37" t="s">
        <v>68</v>
      </c>
      <c r="F59" s="39">
        <v>0.03469907407407408</v>
      </c>
      <c r="G59" s="7" t="str">
        <f t="shared" si="0"/>
        <v>4.60/km</v>
      </c>
      <c r="H59" s="10">
        <f t="shared" si="3"/>
        <v>0.009930555555555557</v>
      </c>
      <c r="I59" s="10">
        <f t="shared" si="4"/>
        <v>0.0019097222222222224</v>
      </c>
    </row>
    <row r="60" spans="1:9" ht="15" customHeight="1">
      <c r="A60" s="19">
        <v>57</v>
      </c>
      <c r="B60" s="44" t="s">
        <v>110</v>
      </c>
      <c r="C60" s="47"/>
      <c r="D60" s="38" t="s">
        <v>18</v>
      </c>
      <c r="E60" s="37" t="s">
        <v>49</v>
      </c>
      <c r="F60" s="39">
        <v>0.03513888888888889</v>
      </c>
      <c r="G60" s="7" t="str">
        <f t="shared" si="0"/>
        <v>5.04/km</v>
      </c>
      <c r="H60" s="10">
        <f t="shared" si="3"/>
        <v>0.010370370370370374</v>
      </c>
      <c r="I60" s="10">
        <f t="shared" si="4"/>
        <v>0.009039351851851857</v>
      </c>
    </row>
    <row r="61" spans="1:9" ht="15" customHeight="1">
      <c r="A61" s="19">
        <v>58</v>
      </c>
      <c r="B61" s="44" t="s">
        <v>111</v>
      </c>
      <c r="C61" s="47"/>
      <c r="D61" s="38" t="s">
        <v>20</v>
      </c>
      <c r="E61" s="37" t="s">
        <v>112</v>
      </c>
      <c r="F61" s="39">
        <v>0.03534722222222222</v>
      </c>
      <c r="G61" s="7" t="str">
        <f t="shared" si="0"/>
        <v>5.05/km</v>
      </c>
      <c r="H61" s="10">
        <f t="shared" si="3"/>
        <v>0.010578703703703698</v>
      </c>
      <c r="I61" s="10">
        <f t="shared" si="4"/>
        <v>0.004884259259259251</v>
      </c>
    </row>
    <row r="62" spans="1:9" ht="15" customHeight="1">
      <c r="A62" s="19">
        <v>59</v>
      </c>
      <c r="B62" s="44" t="s">
        <v>113</v>
      </c>
      <c r="C62" s="47"/>
      <c r="D62" s="38" t="s">
        <v>60</v>
      </c>
      <c r="E62" s="37" t="s">
        <v>28</v>
      </c>
      <c r="F62" s="39">
        <v>0.03534722222222222</v>
      </c>
      <c r="G62" s="7" t="str">
        <f t="shared" si="0"/>
        <v>5.05/km</v>
      </c>
      <c r="H62" s="10">
        <f t="shared" si="3"/>
        <v>0.010578703703703698</v>
      </c>
      <c r="I62" s="10">
        <f t="shared" si="4"/>
        <v>0.005810185185185179</v>
      </c>
    </row>
    <row r="63" spans="1:9" ht="15" customHeight="1">
      <c r="A63" s="19">
        <v>60</v>
      </c>
      <c r="B63" s="44" t="s">
        <v>114</v>
      </c>
      <c r="C63" s="47"/>
      <c r="D63" s="38" t="s">
        <v>100</v>
      </c>
      <c r="E63" s="37" t="s">
        <v>115</v>
      </c>
      <c r="F63" s="39">
        <v>0.03543981481481481</v>
      </c>
      <c r="G63" s="7" t="str">
        <f t="shared" si="0"/>
        <v>5.06/km</v>
      </c>
      <c r="H63" s="10">
        <f t="shared" si="3"/>
        <v>0.010671296296296293</v>
      </c>
      <c r="I63" s="10">
        <f t="shared" si="4"/>
        <v>0.002453703703703701</v>
      </c>
    </row>
    <row r="64" spans="1:9" ht="15" customHeight="1">
      <c r="A64" s="19">
        <v>61</v>
      </c>
      <c r="B64" s="44" t="s">
        <v>116</v>
      </c>
      <c r="C64" s="47"/>
      <c r="D64" s="38" t="s">
        <v>15</v>
      </c>
      <c r="E64" s="37" t="s">
        <v>64</v>
      </c>
      <c r="F64" s="39">
        <v>0.03549768518518519</v>
      </c>
      <c r="G64" s="7" t="str">
        <f t="shared" si="0"/>
        <v>5.07/km</v>
      </c>
      <c r="H64" s="10">
        <f t="shared" si="3"/>
        <v>0.010729166666666668</v>
      </c>
      <c r="I64" s="10">
        <f t="shared" si="4"/>
        <v>0.008912037037037041</v>
      </c>
    </row>
    <row r="65" spans="1:9" ht="15" customHeight="1">
      <c r="A65" s="19">
        <v>62</v>
      </c>
      <c r="B65" s="44" t="s">
        <v>117</v>
      </c>
      <c r="C65" s="47"/>
      <c r="D65" s="38" t="s">
        <v>13</v>
      </c>
      <c r="E65" s="37" t="s">
        <v>51</v>
      </c>
      <c r="F65" s="39">
        <v>0.03552083333333333</v>
      </c>
      <c r="G65" s="7" t="str">
        <f t="shared" si="0"/>
        <v>5.07/km</v>
      </c>
      <c r="H65" s="10">
        <f t="shared" si="3"/>
        <v>0.010752314814814808</v>
      </c>
      <c r="I65" s="10">
        <f t="shared" si="4"/>
        <v>0.009421296296296292</v>
      </c>
    </row>
    <row r="66" spans="1:9" ht="15" customHeight="1">
      <c r="A66" s="19">
        <v>63</v>
      </c>
      <c r="B66" s="44" t="s">
        <v>88</v>
      </c>
      <c r="C66" s="47"/>
      <c r="D66" s="38" t="s">
        <v>18</v>
      </c>
      <c r="E66" s="37" t="s">
        <v>70</v>
      </c>
      <c r="F66" s="39">
        <v>0.03581018518518519</v>
      </c>
      <c r="G66" s="7" t="str">
        <f t="shared" si="0"/>
        <v>5.09/km</v>
      </c>
      <c r="H66" s="10">
        <f t="shared" si="3"/>
        <v>0.011041666666666668</v>
      </c>
      <c r="I66" s="10">
        <f t="shared" si="4"/>
        <v>0.009710648148148152</v>
      </c>
    </row>
    <row r="67" spans="1:9" ht="15" customHeight="1">
      <c r="A67" s="19">
        <v>64</v>
      </c>
      <c r="B67" s="44" t="s">
        <v>118</v>
      </c>
      <c r="C67" s="47"/>
      <c r="D67" s="38" t="s">
        <v>13</v>
      </c>
      <c r="E67" s="37" t="s">
        <v>51</v>
      </c>
      <c r="F67" s="39">
        <v>0.03596064814814815</v>
      </c>
      <c r="G67" s="7" t="str">
        <f t="shared" si="0"/>
        <v>5.11/km</v>
      </c>
      <c r="H67" s="10">
        <f t="shared" si="3"/>
        <v>0.011192129629629632</v>
      </c>
      <c r="I67" s="10">
        <f t="shared" si="4"/>
        <v>0.009861111111111116</v>
      </c>
    </row>
    <row r="68" spans="1:9" ht="15" customHeight="1">
      <c r="A68" s="19">
        <v>65</v>
      </c>
      <c r="B68" s="44" t="s">
        <v>119</v>
      </c>
      <c r="C68" s="47"/>
      <c r="D68" s="38" t="s">
        <v>60</v>
      </c>
      <c r="E68" s="37" t="s">
        <v>120</v>
      </c>
      <c r="F68" s="39">
        <v>0.03670138888888889</v>
      </c>
      <c r="G68" s="7" t="str">
        <f aca="true" t="shared" si="5" ref="G68:G85">TEXT(INT((HOUR(F68)*3600+MINUTE(F68)*60+SECOND(F68))/$I$2/60),"0")&amp;"."&amp;TEXT(MOD((HOUR(F68)*3600+MINUTE(F68)*60+SECOND(F68))/$I$2,60),"00")&amp;"/km"</f>
        <v>5.17/km</v>
      </c>
      <c r="H68" s="10">
        <f t="shared" si="3"/>
        <v>0.011932870370370368</v>
      </c>
      <c r="I68" s="10">
        <f aca="true" t="shared" si="6" ref="I68:I83">F68-INDEX($F$4:$F$256,MATCH(D68,$D$4:$D$256,0))</f>
        <v>0.007164351851851849</v>
      </c>
    </row>
    <row r="69" spans="1:9" ht="15" customHeight="1">
      <c r="A69" s="19">
        <v>66</v>
      </c>
      <c r="B69" s="44" t="s">
        <v>121</v>
      </c>
      <c r="C69" s="47"/>
      <c r="D69" s="38" t="s">
        <v>17</v>
      </c>
      <c r="E69" s="37" t="s">
        <v>77</v>
      </c>
      <c r="F69" s="39">
        <v>0.03680555555555556</v>
      </c>
      <c r="G69" s="7" t="str">
        <f t="shared" si="5"/>
        <v>5.18/km</v>
      </c>
      <c r="H69" s="10">
        <f t="shared" si="3"/>
        <v>0.012037037037037037</v>
      </c>
      <c r="I69" s="10">
        <f t="shared" si="6"/>
        <v>0.005960648148148152</v>
      </c>
    </row>
    <row r="70" spans="1:9" ht="15" customHeight="1">
      <c r="A70" s="19">
        <v>67</v>
      </c>
      <c r="B70" s="44" t="s">
        <v>122</v>
      </c>
      <c r="C70" s="47"/>
      <c r="D70" s="38" t="s">
        <v>12</v>
      </c>
      <c r="E70" s="37" t="s">
        <v>64</v>
      </c>
      <c r="F70" s="39">
        <v>0.03680555555555556</v>
      </c>
      <c r="G70" s="7" t="str">
        <f t="shared" si="5"/>
        <v>5.18/km</v>
      </c>
      <c r="H70" s="10">
        <f t="shared" si="3"/>
        <v>0.012037037037037037</v>
      </c>
      <c r="I70" s="10">
        <f t="shared" si="6"/>
        <v>0.008206018518518522</v>
      </c>
    </row>
    <row r="71" spans="1:9" ht="15" customHeight="1">
      <c r="A71" s="19">
        <v>68</v>
      </c>
      <c r="B71" s="44" t="s">
        <v>123</v>
      </c>
      <c r="C71" s="47"/>
      <c r="D71" s="38" t="s">
        <v>19</v>
      </c>
      <c r="E71" s="37" t="s">
        <v>51</v>
      </c>
      <c r="F71" s="39">
        <v>0.0370949074074074</v>
      </c>
      <c r="G71" s="7" t="str">
        <f t="shared" si="5"/>
        <v>5.21/km</v>
      </c>
      <c r="H71" s="10">
        <f t="shared" si="3"/>
        <v>0.012326388888888883</v>
      </c>
      <c r="I71" s="10">
        <f t="shared" si="6"/>
        <v>0.004305555555555549</v>
      </c>
    </row>
    <row r="72" spans="1:9" ht="15" customHeight="1">
      <c r="A72" s="19">
        <v>69</v>
      </c>
      <c r="B72" s="44" t="s">
        <v>124</v>
      </c>
      <c r="C72" s="47"/>
      <c r="D72" s="38" t="s">
        <v>20</v>
      </c>
      <c r="E72" s="37" t="s">
        <v>125</v>
      </c>
      <c r="F72" s="39">
        <v>0.03788194444444444</v>
      </c>
      <c r="G72" s="7" t="str">
        <f t="shared" si="5"/>
        <v>5.27/km</v>
      </c>
      <c r="H72" s="10">
        <f t="shared" si="3"/>
        <v>0.01311342592592592</v>
      </c>
      <c r="I72" s="10">
        <f t="shared" si="6"/>
        <v>0.007418981481481474</v>
      </c>
    </row>
    <row r="73" spans="1:9" ht="15" customHeight="1">
      <c r="A73" s="19">
        <v>70</v>
      </c>
      <c r="B73" s="44" t="s">
        <v>126</v>
      </c>
      <c r="C73" s="47"/>
      <c r="D73" s="38" t="s">
        <v>16</v>
      </c>
      <c r="E73" s="37" t="s">
        <v>51</v>
      </c>
      <c r="F73" s="39">
        <v>0.03806712962962963</v>
      </c>
      <c r="G73" s="7" t="str">
        <f t="shared" si="5"/>
        <v>5.29/km</v>
      </c>
      <c r="H73" s="10">
        <f t="shared" si="3"/>
        <v>0.013298611111111112</v>
      </c>
      <c r="I73" s="10">
        <f t="shared" si="6"/>
        <v>0.013298611111111112</v>
      </c>
    </row>
    <row r="74" spans="1:9" ht="15" customHeight="1">
      <c r="A74" s="19">
        <v>71</v>
      </c>
      <c r="B74" s="44" t="s">
        <v>127</v>
      </c>
      <c r="C74" s="47"/>
      <c r="D74" s="38" t="s">
        <v>16</v>
      </c>
      <c r="E74" s="37" t="s">
        <v>77</v>
      </c>
      <c r="F74" s="39">
        <v>0.03863425925925926</v>
      </c>
      <c r="G74" s="7" t="str">
        <f t="shared" si="5"/>
        <v>5.34/km</v>
      </c>
      <c r="H74" s="10">
        <f t="shared" si="3"/>
        <v>0.013865740740740738</v>
      </c>
      <c r="I74" s="10">
        <f t="shared" si="6"/>
        <v>0.013865740740740738</v>
      </c>
    </row>
    <row r="75" spans="1:9" ht="15" customHeight="1">
      <c r="A75" s="19">
        <v>72</v>
      </c>
      <c r="B75" s="44" t="s">
        <v>128</v>
      </c>
      <c r="C75" s="47"/>
      <c r="D75" s="38" t="s">
        <v>12</v>
      </c>
      <c r="E75" s="37" t="s">
        <v>96</v>
      </c>
      <c r="F75" s="39">
        <v>0.038703703703703705</v>
      </c>
      <c r="G75" s="7" t="str">
        <f t="shared" si="5"/>
        <v>5.34/km</v>
      </c>
      <c r="H75" s="10">
        <f t="shared" si="3"/>
        <v>0.013935185185185186</v>
      </c>
      <c r="I75" s="10">
        <f t="shared" si="6"/>
        <v>0.010104166666666671</v>
      </c>
    </row>
    <row r="76" spans="1:9" ht="15" customHeight="1">
      <c r="A76" s="19">
        <v>73</v>
      </c>
      <c r="B76" s="44" t="s">
        <v>129</v>
      </c>
      <c r="C76" s="47"/>
      <c r="D76" s="38" t="s">
        <v>17</v>
      </c>
      <c r="E76" s="37" t="s">
        <v>107</v>
      </c>
      <c r="F76" s="39">
        <v>0.039155092592592596</v>
      </c>
      <c r="G76" s="7" t="str">
        <f t="shared" si="5"/>
        <v>5.38/km</v>
      </c>
      <c r="H76" s="10">
        <f t="shared" si="3"/>
        <v>0.014386574074074076</v>
      </c>
      <c r="I76" s="10">
        <f t="shared" si="6"/>
        <v>0.008310185185185191</v>
      </c>
    </row>
    <row r="77" spans="1:9" ht="15" customHeight="1">
      <c r="A77" s="19">
        <v>74</v>
      </c>
      <c r="B77" s="44" t="s">
        <v>130</v>
      </c>
      <c r="C77" s="47"/>
      <c r="D77" s="38" t="s">
        <v>19</v>
      </c>
      <c r="E77" s="37" t="s">
        <v>131</v>
      </c>
      <c r="F77" s="39">
        <v>0.039155092592592596</v>
      </c>
      <c r="G77" s="7" t="str">
        <f t="shared" si="5"/>
        <v>5.38/km</v>
      </c>
      <c r="H77" s="10">
        <f t="shared" si="3"/>
        <v>0.014386574074074076</v>
      </c>
      <c r="I77" s="10">
        <f t="shared" si="6"/>
        <v>0.006365740740740741</v>
      </c>
    </row>
    <row r="78" spans="1:9" ht="15" customHeight="1">
      <c r="A78" s="19">
        <v>75</v>
      </c>
      <c r="B78" s="44" t="s">
        <v>132</v>
      </c>
      <c r="C78" s="47"/>
      <c r="D78" s="38" t="s">
        <v>11</v>
      </c>
      <c r="E78" s="37" t="s">
        <v>107</v>
      </c>
      <c r="F78" s="39">
        <v>0.039155092592592596</v>
      </c>
      <c r="G78" s="7" t="str">
        <f t="shared" si="5"/>
        <v>5.38/km</v>
      </c>
      <c r="H78" s="10">
        <f t="shared" si="3"/>
        <v>0.014386574074074076</v>
      </c>
      <c r="I78" s="10">
        <f t="shared" si="6"/>
        <v>0.007731481481481485</v>
      </c>
    </row>
    <row r="79" spans="1:9" ht="15" customHeight="1">
      <c r="A79" s="19">
        <v>76</v>
      </c>
      <c r="B79" s="44" t="s">
        <v>133</v>
      </c>
      <c r="C79" s="47"/>
      <c r="D79" s="38" t="s">
        <v>60</v>
      </c>
      <c r="E79" s="37" t="s">
        <v>134</v>
      </c>
      <c r="F79" s="39">
        <v>0.0408912037037037</v>
      </c>
      <c r="G79" s="7" t="str">
        <f t="shared" si="5"/>
        <v>5.53/km</v>
      </c>
      <c r="H79" s="10">
        <f t="shared" si="3"/>
        <v>0.01612268518518518</v>
      </c>
      <c r="I79" s="10">
        <f t="shared" si="6"/>
        <v>0.011354166666666662</v>
      </c>
    </row>
    <row r="80" spans="1:9" ht="15" customHeight="1">
      <c r="A80" s="19">
        <v>77</v>
      </c>
      <c r="B80" s="44" t="s">
        <v>135</v>
      </c>
      <c r="C80" s="47"/>
      <c r="D80" s="38" t="s">
        <v>18</v>
      </c>
      <c r="E80" s="37" t="s">
        <v>77</v>
      </c>
      <c r="F80" s="39">
        <v>0.04770833333333333</v>
      </c>
      <c r="G80" s="7" t="str">
        <f t="shared" si="5"/>
        <v>6.52/km</v>
      </c>
      <c r="H80" s="10">
        <f t="shared" si="3"/>
        <v>0.022939814814814812</v>
      </c>
      <c r="I80" s="10">
        <f t="shared" si="6"/>
        <v>0.021608796296296296</v>
      </c>
    </row>
    <row r="81" spans="1:9" ht="15" customHeight="1">
      <c r="A81" s="19">
        <v>78</v>
      </c>
      <c r="B81" s="44" t="s">
        <v>136</v>
      </c>
      <c r="C81" s="47"/>
      <c r="D81" s="38" t="s">
        <v>60</v>
      </c>
      <c r="E81" s="37" t="s">
        <v>70</v>
      </c>
      <c r="F81" s="39">
        <v>0.048935185185185186</v>
      </c>
      <c r="G81" s="7" t="str">
        <f t="shared" si="5"/>
        <v>7.03/km</v>
      </c>
      <c r="H81" s="10">
        <f t="shared" si="3"/>
        <v>0.024166666666666666</v>
      </c>
      <c r="I81" s="10">
        <f t="shared" si="6"/>
        <v>0.019398148148148147</v>
      </c>
    </row>
    <row r="82" spans="1:9" ht="15" customHeight="1">
      <c r="A82" s="19">
        <v>79</v>
      </c>
      <c r="B82" s="44" t="s">
        <v>137</v>
      </c>
      <c r="C82" s="47"/>
      <c r="D82" s="38" t="s">
        <v>11</v>
      </c>
      <c r="E82" s="37" t="s">
        <v>138</v>
      </c>
      <c r="F82" s="39">
        <v>0.04923611111111111</v>
      </c>
      <c r="G82" s="7" t="str">
        <f t="shared" si="5"/>
        <v>7.05/km</v>
      </c>
      <c r="H82" s="10">
        <f t="shared" si="3"/>
        <v>0.024467592592592593</v>
      </c>
      <c r="I82" s="10">
        <f t="shared" si="6"/>
        <v>0.017812500000000002</v>
      </c>
    </row>
    <row r="83" spans="1:9" ht="15" customHeight="1">
      <c r="A83" s="19">
        <v>80</v>
      </c>
      <c r="B83" s="44" t="s">
        <v>139</v>
      </c>
      <c r="C83" s="47"/>
      <c r="D83" s="38" t="s">
        <v>81</v>
      </c>
      <c r="E83" s="37" t="s">
        <v>70</v>
      </c>
      <c r="F83" s="39">
        <v>0.0503125</v>
      </c>
      <c r="G83" s="7" t="str">
        <f t="shared" si="5"/>
        <v>7.15/km</v>
      </c>
      <c r="H83" s="10">
        <f t="shared" si="3"/>
        <v>0.025543981481481483</v>
      </c>
      <c r="I83" s="10">
        <f t="shared" si="6"/>
        <v>0.019444444444444448</v>
      </c>
    </row>
    <row r="84" spans="1:9" ht="15" customHeight="1">
      <c r="A84" s="19">
        <v>81</v>
      </c>
      <c r="B84" s="44" t="s">
        <v>140</v>
      </c>
      <c r="C84" s="47"/>
      <c r="D84" s="38" t="s">
        <v>12</v>
      </c>
      <c r="E84" s="37" t="s">
        <v>24</v>
      </c>
      <c r="F84" s="39">
        <v>0</v>
      </c>
      <c r="G84" s="7" t="str">
        <f t="shared" si="5"/>
        <v>0.00/km</v>
      </c>
      <c r="H84" s="39">
        <v>0</v>
      </c>
      <c r="I84" s="39">
        <v>0</v>
      </c>
    </row>
    <row r="85" spans="1:9" ht="15" customHeight="1" thickBot="1">
      <c r="A85" s="20">
        <v>82</v>
      </c>
      <c r="B85" s="45" t="s">
        <v>141</v>
      </c>
      <c r="C85" s="48"/>
      <c r="D85" s="41" t="s">
        <v>20</v>
      </c>
      <c r="E85" s="40" t="s">
        <v>142</v>
      </c>
      <c r="F85" s="42">
        <v>0</v>
      </c>
      <c r="G85" s="8" t="str">
        <f t="shared" si="5"/>
        <v>0.00/km</v>
      </c>
      <c r="H85" s="42">
        <v>0</v>
      </c>
      <c r="I85" s="42">
        <v>0</v>
      </c>
    </row>
  </sheetData>
  <autoFilter ref="A3:I8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9" t="str">
        <f>Individuale!A1</f>
        <v>Trofeo Perseo 1ª edizione 5ª prova</v>
      </c>
      <c r="B1" s="60"/>
      <c r="C1" s="61"/>
    </row>
    <row r="2" spans="1:3" ht="33" customHeight="1" thickBot="1">
      <c r="A2" s="62" t="str">
        <f>Individuale!A2&amp;" km. "&amp;Individuale!I2</f>
        <v>Rieti (RI) Italia - Domenica 19/04/2009 km. 10</v>
      </c>
      <c r="B2" s="63"/>
      <c r="C2" s="64"/>
    </row>
    <row r="3" spans="1:3" ht="24.75" customHeight="1" thickBot="1">
      <c r="A3" s="16" t="s">
        <v>1</v>
      </c>
      <c r="B3" s="17" t="s">
        <v>5</v>
      </c>
      <c r="C3" s="17" t="s">
        <v>10</v>
      </c>
    </row>
    <row r="4" spans="1:3" ht="12.75">
      <c r="A4" s="21">
        <v>1</v>
      </c>
      <c r="B4" s="27" t="s">
        <v>28</v>
      </c>
      <c r="C4" s="30">
        <v>10</v>
      </c>
    </row>
    <row r="5" spans="1:3" ht="12.75">
      <c r="A5" s="7">
        <v>2</v>
      </c>
      <c r="B5" s="28" t="s">
        <v>70</v>
      </c>
      <c r="C5" s="31">
        <v>5</v>
      </c>
    </row>
    <row r="6" spans="1:3" ht="12.75">
      <c r="A6" s="7">
        <v>3</v>
      </c>
      <c r="B6" s="28" t="s">
        <v>77</v>
      </c>
      <c r="C6" s="31">
        <v>5</v>
      </c>
    </row>
    <row r="7" spans="1:3" ht="12.75">
      <c r="A7" s="7">
        <v>4</v>
      </c>
      <c r="B7" s="28" t="s">
        <v>51</v>
      </c>
      <c r="C7" s="31">
        <v>5</v>
      </c>
    </row>
    <row r="8" spans="1:3" ht="12.75">
      <c r="A8" s="7">
        <v>5</v>
      </c>
      <c r="B8" s="28" t="s">
        <v>49</v>
      </c>
      <c r="C8" s="31">
        <v>5</v>
      </c>
    </row>
    <row r="9" spans="1:3" ht="12.75">
      <c r="A9" s="7">
        <v>6</v>
      </c>
      <c r="B9" s="28" t="s">
        <v>64</v>
      </c>
      <c r="C9" s="31">
        <v>4</v>
      </c>
    </row>
    <row r="10" spans="1:3" ht="12.75">
      <c r="A10" s="7">
        <v>7</v>
      </c>
      <c r="B10" s="28" t="s">
        <v>40</v>
      </c>
      <c r="C10" s="31">
        <v>4</v>
      </c>
    </row>
    <row r="11" spans="1:3" ht="12.75">
      <c r="A11" s="7">
        <v>8</v>
      </c>
      <c r="B11" s="28" t="s">
        <v>24</v>
      </c>
      <c r="C11" s="31">
        <v>4</v>
      </c>
    </row>
    <row r="12" spans="1:3" ht="12.75">
      <c r="A12" s="7">
        <v>9</v>
      </c>
      <c r="B12" s="28" t="s">
        <v>32</v>
      </c>
      <c r="C12" s="31">
        <v>3</v>
      </c>
    </row>
    <row r="13" spans="1:3" ht="12.75">
      <c r="A13" s="7">
        <v>10</v>
      </c>
      <c r="B13" s="28" t="s">
        <v>107</v>
      </c>
      <c r="C13" s="31">
        <v>3</v>
      </c>
    </row>
    <row r="14" spans="1:3" ht="12.75">
      <c r="A14" s="7">
        <v>11</v>
      </c>
      <c r="B14" s="28" t="s">
        <v>26</v>
      </c>
      <c r="C14" s="31">
        <v>3</v>
      </c>
    </row>
    <row r="15" spans="1:3" ht="12.75">
      <c r="A15" s="7">
        <v>12</v>
      </c>
      <c r="B15" s="28" t="s">
        <v>36</v>
      </c>
      <c r="C15" s="31">
        <v>2</v>
      </c>
    </row>
    <row r="16" spans="1:3" ht="12.75">
      <c r="A16" s="7">
        <v>13</v>
      </c>
      <c r="B16" s="28" t="s">
        <v>96</v>
      </c>
      <c r="C16" s="31">
        <v>2</v>
      </c>
    </row>
    <row r="17" spans="1:3" ht="12.75">
      <c r="A17" s="7">
        <v>14</v>
      </c>
      <c r="B17" s="28" t="s">
        <v>68</v>
      </c>
      <c r="C17" s="31">
        <v>2</v>
      </c>
    </row>
    <row r="18" spans="1:3" ht="12.75">
      <c r="A18" s="7">
        <v>15</v>
      </c>
      <c r="B18" s="28" t="s">
        <v>138</v>
      </c>
      <c r="C18" s="31">
        <v>1</v>
      </c>
    </row>
    <row r="19" spans="1:3" ht="12.75">
      <c r="A19" s="7">
        <v>16</v>
      </c>
      <c r="B19" s="28" t="s">
        <v>102</v>
      </c>
      <c r="C19" s="31">
        <v>1</v>
      </c>
    </row>
    <row r="20" spans="1:3" ht="12.75">
      <c r="A20" s="7">
        <v>17</v>
      </c>
      <c r="B20" s="28" t="s">
        <v>56</v>
      </c>
      <c r="C20" s="31">
        <v>1</v>
      </c>
    </row>
    <row r="21" spans="1:3" ht="12.75">
      <c r="A21" s="7">
        <v>18</v>
      </c>
      <c r="B21" s="28" t="s">
        <v>112</v>
      </c>
      <c r="C21" s="31">
        <v>1</v>
      </c>
    </row>
    <row r="22" spans="1:3" ht="12.75">
      <c r="A22" s="24">
        <v>19</v>
      </c>
      <c r="B22" s="26" t="s">
        <v>143</v>
      </c>
      <c r="C22" s="33">
        <v>1</v>
      </c>
    </row>
    <row r="23" spans="1:3" ht="12.75">
      <c r="A23" s="7">
        <v>20</v>
      </c>
      <c r="B23" s="28" t="s">
        <v>134</v>
      </c>
      <c r="C23" s="31">
        <v>1</v>
      </c>
    </row>
    <row r="24" spans="1:3" ht="12.75">
      <c r="A24" s="7">
        <v>21</v>
      </c>
      <c r="B24" s="28" t="s">
        <v>34</v>
      </c>
      <c r="C24" s="31">
        <v>1</v>
      </c>
    </row>
    <row r="25" spans="1:3" ht="12.75">
      <c r="A25" s="7">
        <v>22</v>
      </c>
      <c r="B25" s="28" t="s">
        <v>104</v>
      </c>
      <c r="C25" s="31">
        <v>1</v>
      </c>
    </row>
    <row r="26" spans="1:3" ht="12.75">
      <c r="A26" s="7">
        <v>23</v>
      </c>
      <c r="B26" s="28" t="s">
        <v>42</v>
      </c>
      <c r="C26" s="31">
        <v>1</v>
      </c>
    </row>
    <row r="27" spans="1:3" ht="12.75">
      <c r="A27" s="7">
        <v>24</v>
      </c>
      <c r="B27" s="28" t="s">
        <v>125</v>
      </c>
      <c r="C27" s="31">
        <v>1</v>
      </c>
    </row>
    <row r="28" spans="1:3" ht="12.75">
      <c r="A28" s="7">
        <v>25</v>
      </c>
      <c r="B28" s="28" t="s">
        <v>120</v>
      </c>
      <c r="C28" s="31">
        <v>1</v>
      </c>
    </row>
    <row r="29" spans="1:3" ht="12.75">
      <c r="A29" s="7">
        <v>26</v>
      </c>
      <c r="B29" s="28" t="s">
        <v>93</v>
      </c>
      <c r="C29" s="31">
        <v>1</v>
      </c>
    </row>
    <row r="30" spans="1:3" ht="12.75">
      <c r="A30" s="7">
        <v>27</v>
      </c>
      <c r="B30" s="28" t="s">
        <v>22</v>
      </c>
      <c r="C30" s="31">
        <v>1</v>
      </c>
    </row>
    <row r="31" spans="1:3" ht="12.75">
      <c r="A31" s="7">
        <v>28</v>
      </c>
      <c r="B31" s="28" t="s">
        <v>61</v>
      </c>
      <c r="C31" s="31">
        <v>1</v>
      </c>
    </row>
    <row r="32" spans="1:3" ht="12.75">
      <c r="A32" s="7">
        <v>29</v>
      </c>
      <c r="B32" s="28" t="s">
        <v>47</v>
      </c>
      <c r="C32" s="31">
        <v>1</v>
      </c>
    </row>
    <row r="33" spans="1:3" ht="12.75">
      <c r="A33" s="7">
        <v>30</v>
      </c>
      <c r="B33" s="28" t="s">
        <v>86</v>
      </c>
      <c r="C33" s="31">
        <v>1</v>
      </c>
    </row>
    <row r="34" spans="1:3" ht="12.75">
      <c r="A34" s="7">
        <v>31</v>
      </c>
      <c r="B34" s="28" t="s">
        <v>75</v>
      </c>
      <c r="C34" s="31">
        <v>1</v>
      </c>
    </row>
    <row r="35" spans="1:3" ht="12.75">
      <c r="A35" s="7">
        <v>32</v>
      </c>
      <c r="B35" s="28" t="s">
        <v>131</v>
      </c>
      <c r="C35" s="31">
        <v>1</v>
      </c>
    </row>
    <row r="36" spans="1:3" ht="12.75">
      <c r="A36" s="7">
        <v>33</v>
      </c>
      <c r="B36" s="28" t="s">
        <v>66</v>
      </c>
      <c r="C36" s="31">
        <v>1</v>
      </c>
    </row>
    <row r="37" spans="1:3" ht="12.75">
      <c r="A37" s="7">
        <v>34</v>
      </c>
      <c r="B37" s="28" t="s">
        <v>82</v>
      </c>
      <c r="C37" s="31">
        <v>1</v>
      </c>
    </row>
    <row r="38" spans="1:3" ht="12.75">
      <c r="A38" s="7">
        <v>35</v>
      </c>
      <c r="B38" s="28" t="s">
        <v>115</v>
      </c>
      <c r="C38" s="31">
        <v>1</v>
      </c>
    </row>
    <row r="39" spans="1:3" ht="12.75">
      <c r="A39" s="7">
        <v>36</v>
      </c>
      <c r="B39" s="28" t="s">
        <v>54</v>
      </c>
      <c r="C39" s="31">
        <v>1</v>
      </c>
    </row>
    <row r="40" spans="1:3" ht="12.75">
      <c r="A40" s="7">
        <v>37</v>
      </c>
      <c r="B40" s="28" t="s">
        <v>58</v>
      </c>
      <c r="C40" s="31">
        <v>1</v>
      </c>
    </row>
    <row r="41" spans="1:3" ht="12.75">
      <c r="A41" s="7">
        <v>38</v>
      </c>
      <c r="B41" s="28" t="s">
        <v>142</v>
      </c>
      <c r="C41" s="31">
        <v>1</v>
      </c>
    </row>
    <row r="42" spans="1:3" ht="13.5" thickBot="1">
      <c r="A42" s="8">
        <v>39</v>
      </c>
      <c r="B42" s="29" t="s">
        <v>72</v>
      </c>
      <c r="C42" s="32">
        <v>1</v>
      </c>
    </row>
    <row r="43" ht="12.75">
      <c r="C43" s="3">
        <f>SUM(C4:C42)</f>
        <v>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2009-07-06T17:43:05Z</dcterms:modified>
  <cp:category/>
  <cp:version/>
  <cp:contentType/>
  <cp:contentStatus/>
</cp:coreProperties>
</file>