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<sst xmlns="http://schemas.openxmlformats.org/spreadsheetml/2006/main" count="634" uniqueCount="304">
  <si>
    <t>Lamiri</t>
  </si>
  <si>
    <t>Mohammed</t>
  </si>
  <si>
    <t>M40-44</t>
  </si>
  <si>
    <t>Ass. Ecomaratona Dei Marsi</t>
  </si>
  <si>
    <t>El Makrout</t>
  </si>
  <si>
    <t>Cherkaoui</t>
  </si>
  <si>
    <t>M30-34</t>
  </si>
  <si>
    <t>Tibur Ecotrail</t>
  </si>
  <si>
    <t>Valvassori</t>
  </si>
  <si>
    <t>Cristian</t>
  </si>
  <si>
    <t>Atina Trail Running</t>
  </si>
  <si>
    <t>Fiocca</t>
  </si>
  <si>
    <t>Michele</t>
  </si>
  <si>
    <t>Foot Works Roma</t>
  </si>
  <si>
    <t>Diana</t>
  </si>
  <si>
    <t>Francesco</t>
  </si>
  <si>
    <t>Nuova Atletica Isernia</t>
  </si>
  <si>
    <t>Rossi</t>
  </si>
  <si>
    <t>Nico</t>
  </si>
  <si>
    <t>M18-29</t>
  </si>
  <si>
    <t>Di Manno</t>
  </si>
  <si>
    <t>Antonio</t>
  </si>
  <si>
    <t>M45-49</t>
  </si>
  <si>
    <t>Visocchi</t>
  </si>
  <si>
    <t>Roberto</t>
  </si>
  <si>
    <t>Corrado</t>
  </si>
  <si>
    <t>Stefano</t>
  </si>
  <si>
    <t>Iacobacci</t>
  </si>
  <si>
    <t>Mario</t>
  </si>
  <si>
    <t>M50-54</t>
  </si>
  <si>
    <t>Podistica Avezzano</t>
  </si>
  <si>
    <t>Parisi</t>
  </si>
  <si>
    <t>Magno</t>
  </si>
  <si>
    <t>Libero</t>
  </si>
  <si>
    <t>Pierluigi</t>
  </si>
  <si>
    <t>Gianni</t>
  </si>
  <si>
    <t>Let's Run For Solidarity</t>
  </si>
  <si>
    <t>Rossini</t>
  </si>
  <si>
    <t>Massimiliano</t>
  </si>
  <si>
    <t>Barone</t>
  </si>
  <si>
    <t>Atletica Abruzzo Aq</t>
  </si>
  <si>
    <t>Gramajo</t>
  </si>
  <si>
    <t>Tobias</t>
  </si>
  <si>
    <t>M35-39</t>
  </si>
  <si>
    <t>Macera</t>
  </si>
  <si>
    <t>Atletica San Giorgio A Liri</t>
  </si>
  <si>
    <t>Tersigni</t>
  </si>
  <si>
    <t>Attilio</t>
  </si>
  <si>
    <t>Ss Lazio Atletica</t>
  </si>
  <si>
    <t>Pagliari</t>
  </si>
  <si>
    <t>Fabio</t>
  </si>
  <si>
    <t>M55-59</t>
  </si>
  <si>
    <t>Paone</t>
  </si>
  <si>
    <t>Antonello</t>
  </si>
  <si>
    <t>Nuova Atletica Lanciano</t>
  </si>
  <si>
    <t>Colipi</t>
  </si>
  <si>
    <t>Giovanni</t>
  </si>
  <si>
    <t>Zarlenga</t>
  </si>
  <si>
    <t>Pietro</t>
  </si>
  <si>
    <t>Taglieri</t>
  </si>
  <si>
    <t>Enzo</t>
  </si>
  <si>
    <t>M60 e oltre</t>
  </si>
  <si>
    <t>Plus Ultra</t>
  </si>
  <si>
    <t>Proia</t>
  </si>
  <si>
    <t>Vincenzo</t>
  </si>
  <si>
    <t>Gaspari</t>
  </si>
  <si>
    <t>Emilio</t>
  </si>
  <si>
    <t>Mezzofondo Club Ascoli</t>
  </si>
  <si>
    <t>Isidori</t>
  </si>
  <si>
    <t>Ettore</t>
  </si>
  <si>
    <t>Atl. Di Marco Sport</t>
  </si>
  <si>
    <t>Braccia</t>
  </si>
  <si>
    <t>Cozzolino</t>
  </si>
  <si>
    <t>Rea</t>
  </si>
  <si>
    <t>Carlo</t>
  </si>
  <si>
    <t>Brinchi</t>
  </si>
  <si>
    <t>Marcello</t>
  </si>
  <si>
    <t>Cestra</t>
  </si>
  <si>
    <t>Marco</t>
  </si>
  <si>
    <t>Polisportiva Namaste'</t>
  </si>
  <si>
    <t>Tavolieri</t>
  </si>
  <si>
    <t>Massimo</t>
  </si>
  <si>
    <t>Priolo</t>
  </si>
  <si>
    <t>Atl. Amatori Molise</t>
  </si>
  <si>
    <t>Grzegorzewsky</t>
  </si>
  <si>
    <t>Michal</t>
  </si>
  <si>
    <t>Runners Club Anagni</t>
  </si>
  <si>
    <t>Vellucci</t>
  </si>
  <si>
    <t>Giuseppe</t>
  </si>
  <si>
    <t>Pod. Questura Latina</t>
  </si>
  <si>
    <t>Moroni</t>
  </si>
  <si>
    <t>Luca</t>
  </si>
  <si>
    <t>Free Runners</t>
  </si>
  <si>
    <t>Subiaco</t>
  </si>
  <si>
    <t>Pod. Terracina</t>
  </si>
  <si>
    <t>D'acunto</t>
  </si>
  <si>
    <t>Pasquale</t>
  </si>
  <si>
    <t>Polisportiva Maremoto</t>
  </si>
  <si>
    <t>Tari</t>
  </si>
  <si>
    <t>Carmelino</t>
  </si>
  <si>
    <t>Nardone</t>
  </si>
  <si>
    <t>Matteo</t>
  </si>
  <si>
    <t>Aprocis Runners Team</t>
  </si>
  <si>
    <t>Sora Runners Club</t>
  </si>
  <si>
    <t>Bernardo</t>
  </si>
  <si>
    <t>Remo</t>
  </si>
  <si>
    <t>Masciangelo</t>
  </si>
  <si>
    <t>Carmine</t>
  </si>
  <si>
    <t>Asd Csks Club Lanciano</t>
  </si>
  <si>
    <t>Pozzi</t>
  </si>
  <si>
    <t>Monaco</t>
  </si>
  <si>
    <t>Adriano</t>
  </si>
  <si>
    <t>Palma</t>
  </si>
  <si>
    <t>Riccardo</t>
  </si>
  <si>
    <t>Testa</t>
  </si>
  <si>
    <t>Runners Termoli</t>
  </si>
  <si>
    <t>Palermo</t>
  </si>
  <si>
    <t>Magic Runners</t>
  </si>
  <si>
    <t>Michelangeli</t>
  </si>
  <si>
    <t>Aurelio</t>
  </si>
  <si>
    <t>Parks Trail</t>
  </si>
  <si>
    <t>Verini</t>
  </si>
  <si>
    <t>Valentina</t>
  </si>
  <si>
    <t>F40-49</t>
  </si>
  <si>
    <t>Trombetta</t>
  </si>
  <si>
    <t>Davide</t>
  </si>
  <si>
    <t>Iannetta</t>
  </si>
  <si>
    <t>Luigi</t>
  </si>
  <si>
    <t>Della Rocca</t>
  </si>
  <si>
    <t>Club Vai Santa Maria</t>
  </si>
  <si>
    <t>Martina</t>
  </si>
  <si>
    <t>Inuit Triathlon</t>
  </si>
  <si>
    <t>Fionda</t>
  </si>
  <si>
    <t>Pratelli</t>
  </si>
  <si>
    <t>Asd Spirito Trail</t>
  </si>
  <si>
    <t>Libertone</t>
  </si>
  <si>
    <t>Polisportiva Molise</t>
  </si>
  <si>
    <t>D'orsi</t>
  </si>
  <si>
    <t>Antonietta</t>
  </si>
  <si>
    <t>Zarfati</t>
  </si>
  <si>
    <t>Leprotti Villa Ada</t>
  </si>
  <si>
    <t>Graziani</t>
  </si>
  <si>
    <t>Rodolfo</t>
  </si>
  <si>
    <t>Ricasoli</t>
  </si>
  <si>
    <t>Uisp Latina</t>
  </si>
  <si>
    <t>Terribile</t>
  </si>
  <si>
    <t>Giancarlo</t>
  </si>
  <si>
    <t>Ascenzi</t>
  </si>
  <si>
    <t>Lacerra</t>
  </si>
  <si>
    <t>Fiorenzo</t>
  </si>
  <si>
    <t>D'annunzio</t>
  </si>
  <si>
    <t>Fabrizio</t>
  </si>
  <si>
    <t>Bianchi</t>
  </si>
  <si>
    <t>Patrizia</t>
  </si>
  <si>
    <t>Tentarelli</t>
  </si>
  <si>
    <t>Manuel</t>
  </si>
  <si>
    <t>Gs Cologna Spiaggia</t>
  </si>
  <si>
    <t>Esposito</t>
  </si>
  <si>
    <t>Vitaliano</t>
  </si>
  <si>
    <t>Asd Aequa Trail Running</t>
  </si>
  <si>
    <t>Izzi</t>
  </si>
  <si>
    <t>Agostino</t>
  </si>
  <si>
    <t>Golvelli</t>
  </si>
  <si>
    <t>Bifera</t>
  </si>
  <si>
    <t>Tiziana</t>
  </si>
  <si>
    <t>F30-39</t>
  </si>
  <si>
    <t>Paolo</t>
  </si>
  <si>
    <t>Monacelli</t>
  </si>
  <si>
    <t>Gargaro</t>
  </si>
  <si>
    <t>Inix Sport</t>
  </si>
  <si>
    <t>Scognamiglio</t>
  </si>
  <si>
    <t>Paglia</t>
  </si>
  <si>
    <t>Gino</t>
  </si>
  <si>
    <t>Makowiec</t>
  </si>
  <si>
    <t>Elzbieta</t>
  </si>
  <si>
    <t>Settevendemmie</t>
  </si>
  <si>
    <t>Gaetano</t>
  </si>
  <si>
    <t>Podistica Luco Dei Marsi</t>
  </si>
  <si>
    <t>La Mantia</t>
  </si>
  <si>
    <t>Marathon Club Palermo</t>
  </si>
  <si>
    <t>Pietrarca</t>
  </si>
  <si>
    <t>Pasqualino</t>
  </si>
  <si>
    <t>Ceccano</t>
  </si>
  <si>
    <t>Rocco</t>
  </si>
  <si>
    <t>La Rocca</t>
  </si>
  <si>
    <t>Rontani</t>
  </si>
  <si>
    <t>Umberto</t>
  </si>
  <si>
    <t>Baldi</t>
  </si>
  <si>
    <t>Beatrice</t>
  </si>
  <si>
    <t>F18-29</t>
  </si>
  <si>
    <t>Ccr</t>
  </si>
  <si>
    <t>Colecchia</t>
  </si>
  <si>
    <t>Egidio</t>
  </si>
  <si>
    <t>Capasso</t>
  </si>
  <si>
    <t>Proietti</t>
  </si>
  <si>
    <t>Silvano</t>
  </si>
  <si>
    <t>Pugliese</t>
  </si>
  <si>
    <t>Due Ponti Sporting Club</t>
  </si>
  <si>
    <t>Aquilio</t>
  </si>
  <si>
    <t>Gianluca</t>
  </si>
  <si>
    <t>Ciardiello</t>
  </si>
  <si>
    <t>Sergio</t>
  </si>
  <si>
    <t>Nuova Atl. Nettuno</t>
  </si>
  <si>
    <t>Fornari</t>
  </si>
  <si>
    <t>Antonella</t>
  </si>
  <si>
    <t>Fatato</t>
  </si>
  <si>
    <t>Martini</t>
  </si>
  <si>
    <t>Paponetti</t>
  </si>
  <si>
    <t>Cesira</t>
  </si>
  <si>
    <t>Gaetani</t>
  </si>
  <si>
    <t>Tirelli</t>
  </si>
  <si>
    <t>Franco</t>
  </si>
  <si>
    <t>Nuova Pod. Latina</t>
  </si>
  <si>
    <t>Nardi</t>
  </si>
  <si>
    <t>Asd Mountain &amp; Freedom</t>
  </si>
  <si>
    <t>Policella</t>
  </si>
  <si>
    <t>Gerard</t>
  </si>
  <si>
    <t>Olivieri</t>
  </si>
  <si>
    <t>Monticelli</t>
  </si>
  <si>
    <t>Isabelle</t>
  </si>
  <si>
    <t>Mozo</t>
  </si>
  <si>
    <t>Laura</t>
  </si>
  <si>
    <t>Finocchio</t>
  </si>
  <si>
    <t>Gragnianiello</t>
  </si>
  <si>
    <t>International Security Service</t>
  </si>
  <si>
    <t>Cotelessa</t>
  </si>
  <si>
    <t>Maurizio</t>
  </si>
  <si>
    <t>Simonelli</t>
  </si>
  <si>
    <t>Vitale</t>
  </si>
  <si>
    <t>Annalisa</t>
  </si>
  <si>
    <t>Infusi</t>
  </si>
  <si>
    <t>Claudio</t>
  </si>
  <si>
    <t>Corona</t>
  </si>
  <si>
    <t>Podistica Dei Fiori</t>
  </si>
  <si>
    <t>Ferranti</t>
  </si>
  <si>
    <t>F50 e oltre</t>
  </si>
  <si>
    <t>Niculae</t>
  </si>
  <si>
    <t>Iorio</t>
  </si>
  <si>
    <t>Tommaso</t>
  </si>
  <si>
    <t>Antimo</t>
  </si>
  <si>
    <t>De Angelis</t>
  </si>
  <si>
    <t>Pomponio</t>
  </si>
  <si>
    <t>Tanzilli</t>
  </si>
  <si>
    <t>Alessandro</t>
  </si>
  <si>
    <t>Sgammato</t>
  </si>
  <si>
    <t>Amelia</t>
  </si>
  <si>
    <t>Lanni</t>
  </si>
  <si>
    <t>Am. Fiat Cassino</t>
  </si>
  <si>
    <t>Di Pastena</t>
  </si>
  <si>
    <t>Podistica Tiburtina</t>
  </si>
  <si>
    <t>Arroyave</t>
  </si>
  <si>
    <t>Marta</t>
  </si>
  <si>
    <t>Salvi</t>
  </si>
  <si>
    <t>Stefania</t>
  </si>
  <si>
    <t>Baldassari</t>
  </si>
  <si>
    <t>Alonzi</t>
  </si>
  <si>
    <t>Ennio</t>
  </si>
  <si>
    <t>Cavallaro</t>
  </si>
  <si>
    <t>Anna</t>
  </si>
  <si>
    <t>Astra Roma</t>
  </si>
  <si>
    <t>Fantozzi</t>
  </si>
  <si>
    <t>Domenico</t>
  </si>
  <si>
    <t>Ippoliti</t>
  </si>
  <si>
    <t>Angela</t>
  </si>
  <si>
    <t>Antonelli</t>
  </si>
  <si>
    <t>Daniele</t>
  </si>
  <si>
    <t>Chicarella</t>
  </si>
  <si>
    <t>Giorgio</t>
  </si>
  <si>
    <t>Ferrari</t>
  </si>
  <si>
    <t>Margherita</t>
  </si>
  <si>
    <t>Garabello</t>
  </si>
  <si>
    <t>Liberatletica</t>
  </si>
  <si>
    <t>Di Salvatore</t>
  </si>
  <si>
    <t>Alvise</t>
  </si>
  <si>
    <t>Kurschinski</t>
  </si>
  <si>
    <t>Asd Orienting Roma</t>
  </si>
  <si>
    <t>Nardelli</t>
  </si>
  <si>
    <t>Reali</t>
  </si>
  <si>
    <t>Manna</t>
  </si>
  <si>
    <t>Popolo</t>
  </si>
  <si>
    <t>Atletica Run &amp; Fun San Severo</t>
  </si>
  <si>
    <t>Tenace</t>
  </si>
  <si>
    <t>Martorelli</t>
  </si>
  <si>
    <t>Maria</t>
  </si>
  <si>
    <t>Bobo'</t>
  </si>
  <si>
    <t>Mauro</t>
  </si>
  <si>
    <t>Amatori Castelfusano</t>
  </si>
  <si>
    <t>Lettieri</t>
  </si>
  <si>
    <t>Carolina</t>
  </si>
  <si>
    <t>A.S.D. Podistica Solidarietà</t>
  </si>
  <si>
    <t>Trail dei Monti della Meta</t>
  </si>
  <si>
    <t>6ª edizione</t>
  </si>
  <si>
    <t>Picinisco (FR) Italia - Domenica 03/02/2013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</si>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</sst>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pane ySplit="4" topLeftCell="BM5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290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291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292</v>
      </c>
      <c r="B3" s="31"/>
      <c r="C3" s="31"/>
      <c r="D3" s="31"/>
      <c r="E3" s="31"/>
      <c r="F3" s="31"/>
      <c r="G3" s="31"/>
      <c r="H3" s="3" t="s">
        <v>294</v>
      </c>
      <c r="I3" s="4">
        <v>12</v>
      </c>
    </row>
    <row r="4" spans="1:9" ht="37.5" customHeight="1">
      <c r="A4" s="5" t="s">
        <v>295</v>
      </c>
      <c r="B4" s="6" t="s">
        <v>296</v>
      </c>
      <c r="C4" s="7" t="s">
        <v>297</v>
      </c>
      <c r="D4" s="7" t="s">
        <v>298</v>
      </c>
      <c r="E4" s="8" t="s">
        <v>299</v>
      </c>
      <c r="F4" s="7" t="s">
        <v>300</v>
      </c>
      <c r="G4" s="7" t="s">
        <v>301</v>
      </c>
      <c r="H4" s="9" t="s">
        <v>302</v>
      </c>
      <c r="I4" s="9" t="s">
        <v>303</v>
      </c>
    </row>
    <row r="5" spans="1:9" s="13" customFormat="1" ht="15" customHeight="1">
      <c r="A5" s="10">
        <v>1</v>
      </c>
      <c r="B5" s="11" t="s">
        <v>0</v>
      </c>
      <c r="C5" s="11" t="s">
        <v>1</v>
      </c>
      <c r="D5" s="39" t="s">
        <v>2</v>
      </c>
      <c r="E5" s="40" t="s">
        <v>3</v>
      </c>
      <c r="F5" s="26">
        <v>0.04628472222222222</v>
      </c>
      <c r="G5" s="10" t="str">
        <f aca="true" t="shared" si="0" ref="G5:G68">TEXT(INT((HOUR(F5)*3600+MINUTE(F5)*60+SECOND(F5))/$I$3/60),"0")&amp;"."&amp;TEXT(MOD((HOUR(F5)*3600+MINUTE(F5)*60+SECOND(F5))/$I$3,60),"00")&amp;"/km"</f>
        <v>5.33/km</v>
      </c>
      <c r="H5" s="12">
        <f aca="true" t="shared" si="1" ref="H5:H68">F5-$F$5</f>
        <v>0</v>
      </c>
      <c r="I5" s="12">
        <f>F5-INDEX($F$5:$F$145,MATCH(D5,$D$5:$D$145,0))</f>
        <v>0</v>
      </c>
    </row>
    <row r="6" spans="1:9" s="13" customFormat="1" ht="15" customHeight="1">
      <c r="A6" s="14">
        <v>2</v>
      </c>
      <c r="B6" s="15" t="s">
        <v>4</v>
      </c>
      <c r="C6" s="15" t="s">
        <v>5</v>
      </c>
      <c r="D6" s="41" t="s">
        <v>6</v>
      </c>
      <c r="E6" s="42" t="s">
        <v>7</v>
      </c>
      <c r="F6" s="27">
        <v>0.05028935185185185</v>
      </c>
      <c r="G6" s="14" t="str">
        <f t="shared" si="0"/>
        <v>6.02/km</v>
      </c>
      <c r="H6" s="16">
        <f t="shared" si="1"/>
        <v>0.004004629629629629</v>
      </c>
      <c r="I6" s="16">
        <f>F6-INDEX($F$5:$F$145,MATCH(D6,$D$5:$D$145,0))</f>
        <v>0</v>
      </c>
    </row>
    <row r="7" spans="1:9" s="13" customFormat="1" ht="15" customHeight="1">
      <c r="A7" s="14">
        <v>3</v>
      </c>
      <c r="B7" s="15" t="s">
        <v>8</v>
      </c>
      <c r="C7" s="15" t="s">
        <v>9</v>
      </c>
      <c r="D7" s="41" t="s">
        <v>2</v>
      </c>
      <c r="E7" s="42" t="s">
        <v>10</v>
      </c>
      <c r="F7" s="27">
        <v>0.05108796296296297</v>
      </c>
      <c r="G7" s="14" t="str">
        <f t="shared" si="0"/>
        <v>6.08/km</v>
      </c>
      <c r="H7" s="16">
        <f t="shared" si="1"/>
        <v>0.004803240740740747</v>
      </c>
      <c r="I7" s="16">
        <f>F7-INDEX($F$5:$F$145,MATCH(D7,$D$5:$D$145,0))</f>
        <v>0.004803240740740747</v>
      </c>
    </row>
    <row r="8" spans="1:9" s="13" customFormat="1" ht="15" customHeight="1">
      <c r="A8" s="14">
        <v>4</v>
      </c>
      <c r="B8" s="15" t="s">
        <v>11</v>
      </c>
      <c r="C8" s="15" t="s">
        <v>12</v>
      </c>
      <c r="D8" s="41" t="s">
        <v>6</v>
      </c>
      <c r="E8" s="42" t="s">
        <v>13</v>
      </c>
      <c r="F8" s="27">
        <v>0.05179398148148148</v>
      </c>
      <c r="G8" s="14" t="str">
        <f t="shared" si="0"/>
        <v>6.13/km</v>
      </c>
      <c r="H8" s="16">
        <f t="shared" si="1"/>
        <v>0.005509259259259262</v>
      </c>
      <c r="I8" s="16">
        <f>F8-INDEX($F$5:$F$145,MATCH(D8,$D$5:$D$145,0))</f>
        <v>0.0015046296296296335</v>
      </c>
    </row>
    <row r="9" spans="1:9" s="13" customFormat="1" ht="15" customHeight="1">
      <c r="A9" s="14">
        <v>5</v>
      </c>
      <c r="B9" s="15" t="s">
        <v>14</v>
      </c>
      <c r="C9" s="15" t="s">
        <v>15</v>
      </c>
      <c r="D9" s="41" t="s">
        <v>2</v>
      </c>
      <c r="E9" s="42" t="s">
        <v>16</v>
      </c>
      <c r="F9" s="27">
        <v>0.05212962962962963</v>
      </c>
      <c r="G9" s="14" t="str">
        <f t="shared" si="0"/>
        <v>6.15/km</v>
      </c>
      <c r="H9" s="16">
        <f t="shared" si="1"/>
        <v>0.00584490740740741</v>
      </c>
      <c r="I9" s="16">
        <f>F9-INDEX($F$5:$F$145,MATCH(D9,$D$5:$D$145,0))</f>
        <v>0.00584490740740741</v>
      </c>
    </row>
    <row r="10" spans="1:9" s="13" customFormat="1" ht="15" customHeight="1">
      <c r="A10" s="14">
        <v>6</v>
      </c>
      <c r="B10" s="15" t="s">
        <v>17</v>
      </c>
      <c r="C10" s="15" t="s">
        <v>18</v>
      </c>
      <c r="D10" s="41" t="s">
        <v>19</v>
      </c>
      <c r="E10" s="42" t="s">
        <v>10</v>
      </c>
      <c r="F10" s="27">
        <v>0.05247685185185185</v>
      </c>
      <c r="G10" s="14" t="str">
        <f t="shared" si="0"/>
        <v>6.18/km</v>
      </c>
      <c r="H10" s="16">
        <f t="shared" si="1"/>
        <v>0.006192129629629631</v>
      </c>
      <c r="I10" s="16">
        <f>F10-INDEX($F$5:$F$145,MATCH(D10,$D$5:$D$145,0))</f>
        <v>0</v>
      </c>
    </row>
    <row r="11" spans="1:9" s="13" customFormat="1" ht="15" customHeight="1">
      <c r="A11" s="14">
        <v>7</v>
      </c>
      <c r="B11" s="15" t="s">
        <v>20</v>
      </c>
      <c r="C11" s="15" t="s">
        <v>21</v>
      </c>
      <c r="D11" s="41" t="s">
        <v>22</v>
      </c>
      <c r="E11" s="42" t="s">
        <v>10</v>
      </c>
      <c r="F11" s="27">
        <v>0.05403935185185185</v>
      </c>
      <c r="G11" s="14" t="str">
        <f t="shared" si="0"/>
        <v>6.29/km</v>
      </c>
      <c r="H11" s="16">
        <f t="shared" si="1"/>
        <v>0.007754629629629632</v>
      </c>
      <c r="I11" s="16">
        <f>F11-INDEX($F$5:$F$145,MATCH(D11,$D$5:$D$145,0))</f>
        <v>0</v>
      </c>
    </row>
    <row r="12" spans="1:9" s="13" customFormat="1" ht="15" customHeight="1">
      <c r="A12" s="14">
        <v>8</v>
      </c>
      <c r="B12" s="15" t="s">
        <v>23</v>
      </c>
      <c r="C12" s="15" t="s">
        <v>24</v>
      </c>
      <c r="D12" s="41" t="s">
        <v>2</v>
      </c>
      <c r="E12" s="42" t="s">
        <v>10</v>
      </c>
      <c r="F12" s="27">
        <v>0.054328703703703705</v>
      </c>
      <c r="G12" s="14" t="str">
        <f t="shared" si="0"/>
        <v>6.31/km</v>
      </c>
      <c r="H12" s="16">
        <f t="shared" si="1"/>
        <v>0.008043981481481485</v>
      </c>
      <c r="I12" s="16">
        <f>F12-INDEX($F$5:$F$145,MATCH(D12,$D$5:$D$145,0))</f>
        <v>0.008043981481481485</v>
      </c>
    </row>
    <row r="13" spans="1:9" s="13" customFormat="1" ht="15" customHeight="1">
      <c r="A13" s="14">
        <v>9</v>
      </c>
      <c r="B13" s="15" t="s">
        <v>25</v>
      </c>
      <c r="C13" s="15" t="s">
        <v>26</v>
      </c>
      <c r="D13" s="41" t="s">
        <v>2</v>
      </c>
      <c r="E13" s="42" t="s">
        <v>7</v>
      </c>
      <c r="F13" s="27">
        <v>0.05438657407407407</v>
      </c>
      <c r="G13" s="14" t="str">
        <f t="shared" si="0"/>
        <v>6.32/km</v>
      </c>
      <c r="H13" s="16">
        <f t="shared" si="1"/>
        <v>0.008101851851851853</v>
      </c>
      <c r="I13" s="16">
        <f>F13-INDEX($F$5:$F$145,MATCH(D13,$D$5:$D$145,0))</f>
        <v>0.008101851851851853</v>
      </c>
    </row>
    <row r="14" spans="1:9" s="13" customFormat="1" ht="15" customHeight="1">
      <c r="A14" s="14">
        <v>10</v>
      </c>
      <c r="B14" s="15" t="s">
        <v>27</v>
      </c>
      <c r="C14" s="15" t="s">
        <v>28</v>
      </c>
      <c r="D14" s="41" t="s">
        <v>29</v>
      </c>
      <c r="E14" s="42" t="s">
        <v>30</v>
      </c>
      <c r="F14" s="27">
        <v>0.05482638888888889</v>
      </c>
      <c r="G14" s="14" t="str">
        <f t="shared" si="0"/>
        <v>6.35/km</v>
      </c>
      <c r="H14" s="16">
        <f t="shared" si="1"/>
        <v>0.00854166666666667</v>
      </c>
      <c r="I14" s="16">
        <f>F14-INDEX($F$5:$F$145,MATCH(D14,$D$5:$D$145,0))</f>
        <v>0</v>
      </c>
    </row>
    <row r="15" spans="1:9" s="13" customFormat="1" ht="15" customHeight="1">
      <c r="A15" s="14">
        <v>11</v>
      </c>
      <c r="B15" s="15" t="s">
        <v>31</v>
      </c>
      <c r="C15" s="15" t="s">
        <v>32</v>
      </c>
      <c r="D15" s="41" t="s">
        <v>29</v>
      </c>
      <c r="E15" s="42" t="s">
        <v>33</v>
      </c>
      <c r="F15" s="27">
        <v>0.05517361111111111</v>
      </c>
      <c r="G15" s="14" t="str">
        <f t="shared" si="0"/>
        <v>6.37/km</v>
      </c>
      <c r="H15" s="16">
        <f t="shared" si="1"/>
        <v>0.00888888888888889</v>
      </c>
      <c r="I15" s="16">
        <f>F15-INDEX($F$5:$F$145,MATCH(D15,$D$5:$D$145,0))</f>
        <v>0.000347222222222221</v>
      </c>
    </row>
    <row r="16" spans="1:9" s="13" customFormat="1" ht="15" customHeight="1">
      <c r="A16" s="14">
        <v>12</v>
      </c>
      <c r="B16" s="15" t="s">
        <v>34</v>
      </c>
      <c r="C16" s="15" t="s">
        <v>35</v>
      </c>
      <c r="D16" s="41" t="s">
        <v>2</v>
      </c>
      <c r="E16" s="42" t="s">
        <v>36</v>
      </c>
      <c r="F16" s="27">
        <v>0.05543981481481481</v>
      </c>
      <c r="G16" s="14" t="str">
        <f t="shared" si="0"/>
        <v>6.39/km</v>
      </c>
      <c r="H16" s="16">
        <f t="shared" si="1"/>
        <v>0.00915509259259259</v>
      </c>
      <c r="I16" s="16">
        <f>F16-INDEX($F$5:$F$145,MATCH(D16,$D$5:$D$145,0))</f>
        <v>0.00915509259259259</v>
      </c>
    </row>
    <row r="17" spans="1:9" s="13" customFormat="1" ht="15" customHeight="1">
      <c r="A17" s="14">
        <v>13</v>
      </c>
      <c r="B17" s="15" t="s">
        <v>37</v>
      </c>
      <c r="C17" s="15" t="s">
        <v>38</v>
      </c>
      <c r="D17" s="41" t="s">
        <v>22</v>
      </c>
      <c r="E17" s="42" t="s">
        <v>7</v>
      </c>
      <c r="F17" s="27">
        <v>0.05578703703703703</v>
      </c>
      <c r="G17" s="14" t="str">
        <f t="shared" si="0"/>
        <v>6.42/km</v>
      </c>
      <c r="H17" s="16">
        <f t="shared" si="1"/>
        <v>0.00950231481481481</v>
      </c>
      <c r="I17" s="16">
        <f>F17-INDEX($F$5:$F$145,MATCH(D17,$D$5:$D$145,0))</f>
        <v>0.0017476851851851785</v>
      </c>
    </row>
    <row r="18" spans="1:9" s="13" customFormat="1" ht="15" customHeight="1">
      <c r="A18" s="14">
        <v>14</v>
      </c>
      <c r="B18" s="15" t="s">
        <v>39</v>
      </c>
      <c r="C18" s="15" t="s">
        <v>35</v>
      </c>
      <c r="D18" s="41" t="s">
        <v>22</v>
      </c>
      <c r="E18" s="42" t="s">
        <v>40</v>
      </c>
      <c r="F18" s="27">
        <v>0.055983796296296295</v>
      </c>
      <c r="G18" s="14" t="str">
        <f t="shared" si="0"/>
        <v>6.43/km</v>
      </c>
      <c r="H18" s="16">
        <f t="shared" si="1"/>
        <v>0.009699074074074075</v>
      </c>
      <c r="I18" s="16">
        <f>F18-INDEX($F$5:$F$145,MATCH(D18,$D$5:$D$145,0))</f>
        <v>0.001944444444444443</v>
      </c>
    </row>
    <row r="19" spans="1:9" s="13" customFormat="1" ht="15" customHeight="1">
      <c r="A19" s="14">
        <v>15</v>
      </c>
      <c r="B19" s="15" t="s">
        <v>41</v>
      </c>
      <c r="C19" s="15" t="s">
        <v>42</v>
      </c>
      <c r="D19" s="41" t="s">
        <v>43</v>
      </c>
      <c r="E19" s="42" t="s">
        <v>10</v>
      </c>
      <c r="F19" s="27">
        <v>0.056226851851851854</v>
      </c>
      <c r="G19" s="14" t="str">
        <f t="shared" si="0"/>
        <v>6.45/km</v>
      </c>
      <c r="H19" s="16">
        <f t="shared" si="1"/>
        <v>0.009942129629629634</v>
      </c>
      <c r="I19" s="16">
        <f>F19-INDEX($F$5:$F$145,MATCH(D19,$D$5:$D$145,0))</f>
        <v>0</v>
      </c>
    </row>
    <row r="20" spans="1:9" s="13" customFormat="1" ht="15" customHeight="1">
      <c r="A20" s="14">
        <v>16</v>
      </c>
      <c r="B20" s="15" t="s">
        <v>44</v>
      </c>
      <c r="C20" s="15" t="s">
        <v>12</v>
      </c>
      <c r="D20" s="41" t="s">
        <v>6</v>
      </c>
      <c r="E20" s="42" t="s">
        <v>45</v>
      </c>
      <c r="F20" s="27">
        <v>0.05668981481481481</v>
      </c>
      <c r="G20" s="14" t="str">
        <f t="shared" si="0"/>
        <v>6.48/km</v>
      </c>
      <c r="H20" s="16">
        <f t="shared" si="1"/>
        <v>0.01040509259259259</v>
      </c>
      <c r="I20" s="16">
        <f>F20-INDEX($F$5:$F$145,MATCH(D20,$D$5:$D$145,0))</f>
        <v>0.006400462962962962</v>
      </c>
    </row>
    <row r="21" spans="1:9" s="13" customFormat="1" ht="15" customHeight="1">
      <c r="A21" s="14">
        <v>17</v>
      </c>
      <c r="B21" s="15" t="s">
        <v>46</v>
      </c>
      <c r="C21" s="15" t="s">
        <v>47</v>
      </c>
      <c r="D21" s="41" t="s">
        <v>22</v>
      </c>
      <c r="E21" s="42" t="s">
        <v>48</v>
      </c>
      <c r="F21" s="27">
        <v>0.05686342592592592</v>
      </c>
      <c r="G21" s="14" t="str">
        <f t="shared" si="0"/>
        <v>6.49/km</v>
      </c>
      <c r="H21" s="16">
        <f t="shared" si="1"/>
        <v>0.010578703703703701</v>
      </c>
      <c r="I21" s="16">
        <f>F21-INDEX($F$5:$F$145,MATCH(D21,$D$5:$D$145,0))</f>
        <v>0.002824074074074069</v>
      </c>
    </row>
    <row r="22" spans="1:9" s="13" customFormat="1" ht="15" customHeight="1">
      <c r="A22" s="14">
        <v>18</v>
      </c>
      <c r="B22" s="15" t="s">
        <v>49</v>
      </c>
      <c r="C22" s="15" t="s">
        <v>50</v>
      </c>
      <c r="D22" s="41" t="s">
        <v>51</v>
      </c>
      <c r="E22" s="42" t="s">
        <v>10</v>
      </c>
      <c r="F22" s="27">
        <v>0.05694444444444444</v>
      </c>
      <c r="G22" s="14" t="str">
        <f t="shared" si="0"/>
        <v>6.50/km</v>
      </c>
      <c r="H22" s="16">
        <f t="shared" si="1"/>
        <v>0.010659722222222223</v>
      </c>
      <c r="I22" s="16">
        <f>F22-INDEX($F$5:$F$145,MATCH(D22,$D$5:$D$145,0))</f>
        <v>0</v>
      </c>
    </row>
    <row r="23" spans="1:9" s="13" customFormat="1" ht="15" customHeight="1">
      <c r="A23" s="14">
        <v>19</v>
      </c>
      <c r="B23" s="15" t="s">
        <v>52</v>
      </c>
      <c r="C23" s="15" t="s">
        <v>53</v>
      </c>
      <c r="D23" s="41" t="s">
        <v>29</v>
      </c>
      <c r="E23" s="42" t="s">
        <v>54</v>
      </c>
      <c r="F23" s="27">
        <v>0.05708333333333334</v>
      </c>
      <c r="G23" s="14" t="str">
        <f t="shared" si="0"/>
        <v>6.51/km</v>
      </c>
      <c r="H23" s="16">
        <f t="shared" si="1"/>
        <v>0.01079861111111112</v>
      </c>
      <c r="I23" s="16">
        <f>F23-INDEX($F$5:$F$145,MATCH(D23,$D$5:$D$145,0))</f>
        <v>0.0022569444444444503</v>
      </c>
    </row>
    <row r="24" spans="1:9" s="13" customFormat="1" ht="15" customHeight="1">
      <c r="A24" s="14">
        <v>20</v>
      </c>
      <c r="B24" s="15" t="s">
        <v>55</v>
      </c>
      <c r="C24" s="15" t="s">
        <v>56</v>
      </c>
      <c r="D24" s="41" t="s">
        <v>22</v>
      </c>
      <c r="E24" s="42" t="s">
        <v>10</v>
      </c>
      <c r="F24" s="27">
        <v>0.05726851851851852</v>
      </c>
      <c r="G24" s="14" t="str">
        <f t="shared" si="0"/>
        <v>6.52/km</v>
      </c>
      <c r="H24" s="16">
        <f t="shared" si="1"/>
        <v>0.010983796296296297</v>
      </c>
      <c r="I24" s="16">
        <f>F24-INDEX($F$5:$F$145,MATCH(D24,$D$5:$D$145,0))</f>
        <v>0.003229166666666665</v>
      </c>
    </row>
    <row r="25" spans="1:9" s="13" customFormat="1" ht="15" customHeight="1">
      <c r="A25" s="14">
        <v>21</v>
      </c>
      <c r="B25" s="15" t="s">
        <v>57</v>
      </c>
      <c r="C25" s="15" t="s">
        <v>58</v>
      </c>
      <c r="D25" s="41" t="s">
        <v>6</v>
      </c>
      <c r="E25" s="42" t="s">
        <v>10</v>
      </c>
      <c r="F25" s="27">
        <v>0.05726851851851852</v>
      </c>
      <c r="G25" s="14" t="str">
        <f t="shared" si="0"/>
        <v>6.52/km</v>
      </c>
      <c r="H25" s="16">
        <f t="shared" si="1"/>
        <v>0.010983796296296297</v>
      </c>
      <c r="I25" s="16">
        <f>F25-INDEX($F$5:$F$145,MATCH(D25,$D$5:$D$145,0))</f>
        <v>0.006979166666666668</v>
      </c>
    </row>
    <row r="26" spans="1:9" s="13" customFormat="1" ht="15" customHeight="1">
      <c r="A26" s="14">
        <v>22</v>
      </c>
      <c r="B26" s="15" t="s">
        <v>59</v>
      </c>
      <c r="C26" s="15" t="s">
        <v>60</v>
      </c>
      <c r="D26" s="41" t="s">
        <v>61</v>
      </c>
      <c r="E26" s="42" t="s">
        <v>62</v>
      </c>
      <c r="F26" s="27">
        <v>0.05728009259259259</v>
      </c>
      <c r="G26" s="14" t="str">
        <f t="shared" si="0"/>
        <v>6.52/km</v>
      </c>
      <c r="H26" s="16">
        <f t="shared" si="1"/>
        <v>0.01099537037037037</v>
      </c>
      <c r="I26" s="16">
        <f>F26-INDEX($F$5:$F$145,MATCH(D26,$D$5:$D$145,0))</f>
        <v>0</v>
      </c>
    </row>
    <row r="27" spans="1:9" s="13" customFormat="1" ht="15" customHeight="1">
      <c r="A27" s="14">
        <v>23</v>
      </c>
      <c r="B27" s="15" t="s">
        <v>63</v>
      </c>
      <c r="C27" s="15" t="s">
        <v>64</v>
      </c>
      <c r="D27" s="41" t="s">
        <v>61</v>
      </c>
      <c r="E27" s="42" t="s">
        <v>33</v>
      </c>
      <c r="F27" s="27">
        <v>0.05820601851851851</v>
      </c>
      <c r="G27" s="14" t="str">
        <f t="shared" si="0"/>
        <v>6.59/km</v>
      </c>
      <c r="H27" s="16">
        <f t="shared" si="1"/>
        <v>0.011921296296296291</v>
      </c>
      <c r="I27" s="16">
        <f>F27-INDEX($F$5:$F$145,MATCH(D27,$D$5:$D$145,0))</f>
        <v>0.0009259259259259203</v>
      </c>
    </row>
    <row r="28" spans="1:9" s="17" customFormat="1" ht="15" customHeight="1">
      <c r="A28" s="14">
        <v>24</v>
      </c>
      <c r="B28" s="15" t="s">
        <v>65</v>
      </c>
      <c r="C28" s="15" t="s">
        <v>66</v>
      </c>
      <c r="D28" s="41" t="s">
        <v>43</v>
      </c>
      <c r="E28" s="42" t="s">
        <v>67</v>
      </c>
      <c r="F28" s="27">
        <v>0.058726851851851856</v>
      </c>
      <c r="G28" s="14" t="str">
        <f t="shared" si="0"/>
        <v>7.03/km</v>
      </c>
      <c r="H28" s="16">
        <f t="shared" si="1"/>
        <v>0.012442129629629636</v>
      </c>
      <c r="I28" s="16">
        <f>F28-INDEX($F$5:$F$145,MATCH(D28,$D$5:$D$145,0))</f>
        <v>0.0025000000000000022</v>
      </c>
    </row>
    <row r="29" spans="1:9" ht="15" customHeight="1">
      <c r="A29" s="14">
        <v>25</v>
      </c>
      <c r="B29" s="15" t="s">
        <v>68</v>
      </c>
      <c r="C29" s="15" t="s">
        <v>69</v>
      </c>
      <c r="D29" s="41" t="s">
        <v>51</v>
      </c>
      <c r="E29" s="42" t="s">
        <v>70</v>
      </c>
      <c r="F29" s="27">
        <v>0.05902777777777778</v>
      </c>
      <c r="G29" s="14" t="str">
        <f t="shared" si="0"/>
        <v>7.05/km</v>
      </c>
      <c r="H29" s="16">
        <f t="shared" si="1"/>
        <v>0.012743055555555563</v>
      </c>
      <c r="I29" s="16">
        <f>F29-INDEX($F$5:$F$145,MATCH(D29,$D$5:$D$145,0))</f>
        <v>0.00208333333333334</v>
      </c>
    </row>
    <row r="30" spans="1:9" ht="15" customHeight="1">
      <c r="A30" s="14">
        <v>26</v>
      </c>
      <c r="B30" s="15" t="s">
        <v>71</v>
      </c>
      <c r="C30" s="15" t="s">
        <v>15</v>
      </c>
      <c r="D30" s="41" t="s">
        <v>6</v>
      </c>
      <c r="E30" s="42" t="s">
        <v>33</v>
      </c>
      <c r="F30" s="27">
        <v>0.059444444444444446</v>
      </c>
      <c r="G30" s="14" t="str">
        <f t="shared" si="0"/>
        <v>7.08/km</v>
      </c>
      <c r="H30" s="16">
        <f t="shared" si="1"/>
        <v>0.013159722222222225</v>
      </c>
      <c r="I30" s="16">
        <f>F30-INDEX($F$5:$F$145,MATCH(D30,$D$5:$D$145,0))</f>
        <v>0.009155092592592597</v>
      </c>
    </row>
    <row r="31" spans="1:9" ht="15" customHeight="1">
      <c r="A31" s="14">
        <v>27</v>
      </c>
      <c r="B31" s="15" t="s">
        <v>72</v>
      </c>
      <c r="C31" s="15" t="s">
        <v>21</v>
      </c>
      <c r="D31" s="41" t="s">
        <v>22</v>
      </c>
      <c r="E31" s="42" t="s">
        <v>33</v>
      </c>
      <c r="F31" s="27">
        <v>0.05979166666666667</v>
      </c>
      <c r="G31" s="14" t="str">
        <f t="shared" si="0"/>
        <v>7.11/km</v>
      </c>
      <c r="H31" s="16">
        <f t="shared" si="1"/>
        <v>0.013506944444444446</v>
      </c>
      <c r="I31" s="16">
        <f>F31-INDEX($F$5:$F$145,MATCH(D31,$D$5:$D$145,0))</f>
        <v>0.005752314814814814</v>
      </c>
    </row>
    <row r="32" spans="1:9" ht="15" customHeight="1">
      <c r="A32" s="14">
        <v>28</v>
      </c>
      <c r="B32" s="15" t="s">
        <v>73</v>
      </c>
      <c r="C32" s="15" t="s">
        <v>74</v>
      </c>
      <c r="D32" s="41" t="s">
        <v>43</v>
      </c>
      <c r="E32" s="42" t="s">
        <v>10</v>
      </c>
      <c r="F32" s="27">
        <v>0.06046296296296296</v>
      </c>
      <c r="G32" s="14" t="str">
        <f t="shared" si="0"/>
        <v>7.15/km</v>
      </c>
      <c r="H32" s="16">
        <f t="shared" si="1"/>
        <v>0.014178240740740741</v>
      </c>
      <c r="I32" s="16">
        <f>F32-INDEX($F$5:$F$145,MATCH(D32,$D$5:$D$145,0))</f>
        <v>0.004236111111111107</v>
      </c>
    </row>
    <row r="33" spans="1:9" ht="15" customHeight="1">
      <c r="A33" s="14">
        <v>29</v>
      </c>
      <c r="B33" s="15" t="s">
        <v>75</v>
      </c>
      <c r="C33" s="15" t="s">
        <v>76</v>
      </c>
      <c r="D33" s="41" t="s">
        <v>2</v>
      </c>
      <c r="E33" s="42" t="s">
        <v>7</v>
      </c>
      <c r="F33" s="27">
        <v>0.0609375</v>
      </c>
      <c r="G33" s="14" t="str">
        <f t="shared" si="0"/>
        <v>7.19/km</v>
      </c>
      <c r="H33" s="16">
        <f t="shared" si="1"/>
        <v>0.014652777777777778</v>
      </c>
      <c r="I33" s="16">
        <f>F33-INDEX($F$5:$F$145,MATCH(D33,$D$5:$D$145,0))</f>
        <v>0.014652777777777778</v>
      </c>
    </row>
    <row r="34" spans="1:9" ht="15" customHeight="1">
      <c r="A34" s="14">
        <v>30</v>
      </c>
      <c r="B34" s="15" t="s">
        <v>77</v>
      </c>
      <c r="C34" s="15" t="s">
        <v>78</v>
      </c>
      <c r="D34" s="41" t="s">
        <v>22</v>
      </c>
      <c r="E34" s="42" t="s">
        <v>79</v>
      </c>
      <c r="F34" s="27">
        <v>0.06115740740740741</v>
      </c>
      <c r="G34" s="14" t="str">
        <f t="shared" si="0"/>
        <v>7.20/km</v>
      </c>
      <c r="H34" s="16">
        <f t="shared" si="1"/>
        <v>0.01487268518518519</v>
      </c>
      <c r="I34" s="16">
        <f>F34-INDEX($F$5:$F$145,MATCH(D34,$D$5:$D$145,0))</f>
        <v>0.007118055555555558</v>
      </c>
    </row>
    <row r="35" spans="1:9" ht="15" customHeight="1">
      <c r="A35" s="14">
        <v>31</v>
      </c>
      <c r="B35" s="15" t="s">
        <v>80</v>
      </c>
      <c r="C35" s="15" t="s">
        <v>81</v>
      </c>
      <c r="D35" s="41" t="s">
        <v>2</v>
      </c>
      <c r="E35" s="42" t="s">
        <v>10</v>
      </c>
      <c r="F35" s="27">
        <v>0.06138888888888889</v>
      </c>
      <c r="G35" s="14" t="str">
        <f t="shared" si="0"/>
        <v>7.22/km</v>
      </c>
      <c r="H35" s="16">
        <f t="shared" si="1"/>
        <v>0.015104166666666669</v>
      </c>
      <c r="I35" s="16">
        <f>F35-INDEX($F$5:$F$145,MATCH(D35,$D$5:$D$145,0))</f>
        <v>0.015104166666666669</v>
      </c>
    </row>
    <row r="36" spans="1:9" ht="15" customHeight="1">
      <c r="A36" s="14">
        <v>32</v>
      </c>
      <c r="B36" s="15" t="s">
        <v>82</v>
      </c>
      <c r="C36" s="15" t="s">
        <v>76</v>
      </c>
      <c r="D36" s="41" t="s">
        <v>29</v>
      </c>
      <c r="E36" s="42" t="s">
        <v>83</v>
      </c>
      <c r="F36" s="27">
        <v>0.061469907407407404</v>
      </c>
      <c r="G36" s="14" t="str">
        <f t="shared" si="0"/>
        <v>7.23/km</v>
      </c>
      <c r="H36" s="16">
        <f t="shared" si="1"/>
        <v>0.015185185185185184</v>
      </c>
      <c r="I36" s="16">
        <f>F36-INDEX($F$5:$F$145,MATCH(D36,$D$5:$D$145,0))</f>
        <v>0.006643518518518514</v>
      </c>
    </row>
    <row r="37" spans="1:9" ht="15" customHeight="1">
      <c r="A37" s="14">
        <v>33</v>
      </c>
      <c r="B37" s="15" t="s">
        <v>84</v>
      </c>
      <c r="C37" s="15" t="s">
        <v>85</v>
      </c>
      <c r="D37" s="41" t="s">
        <v>43</v>
      </c>
      <c r="E37" s="42" t="s">
        <v>86</v>
      </c>
      <c r="F37" s="27">
        <v>0.0615625</v>
      </c>
      <c r="G37" s="14" t="str">
        <f t="shared" si="0"/>
        <v>7.23/km</v>
      </c>
      <c r="H37" s="16">
        <f t="shared" si="1"/>
        <v>0.015277777777777779</v>
      </c>
      <c r="I37" s="16">
        <f>F37-INDEX($F$5:$F$145,MATCH(D37,$D$5:$D$145,0))</f>
        <v>0.005335648148148145</v>
      </c>
    </row>
    <row r="38" spans="1:9" ht="15" customHeight="1">
      <c r="A38" s="14">
        <v>34</v>
      </c>
      <c r="B38" s="15" t="s">
        <v>87</v>
      </c>
      <c r="C38" s="15" t="s">
        <v>88</v>
      </c>
      <c r="D38" s="41" t="s">
        <v>22</v>
      </c>
      <c r="E38" s="42" t="s">
        <v>89</v>
      </c>
      <c r="F38" s="27">
        <v>0.06173611111111111</v>
      </c>
      <c r="G38" s="14" t="str">
        <f t="shared" si="0"/>
        <v>7.25/km</v>
      </c>
      <c r="H38" s="16">
        <f t="shared" si="1"/>
        <v>0.01545138888888889</v>
      </c>
      <c r="I38" s="16">
        <f>F38-INDEX($F$5:$F$145,MATCH(D38,$D$5:$D$145,0))</f>
        <v>0.007696759259259257</v>
      </c>
    </row>
    <row r="39" spans="1:9" ht="15" customHeight="1">
      <c r="A39" s="14">
        <v>35</v>
      </c>
      <c r="B39" s="15" t="s">
        <v>90</v>
      </c>
      <c r="C39" s="15" t="s">
        <v>91</v>
      </c>
      <c r="D39" s="41" t="s">
        <v>6</v>
      </c>
      <c r="E39" s="42" t="s">
        <v>92</v>
      </c>
      <c r="F39" s="27">
        <v>0.061932870370370374</v>
      </c>
      <c r="G39" s="14" t="str">
        <f t="shared" si="0"/>
        <v>7.26/km</v>
      </c>
      <c r="H39" s="16">
        <f t="shared" si="1"/>
        <v>0.015648148148148154</v>
      </c>
      <c r="I39" s="16">
        <f>F39-INDEX($F$5:$F$145,MATCH(D39,$D$5:$D$145,0))</f>
        <v>0.011643518518518525</v>
      </c>
    </row>
    <row r="40" spans="1:9" ht="15" customHeight="1">
      <c r="A40" s="14">
        <v>36</v>
      </c>
      <c r="B40" s="15" t="s">
        <v>93</v>
      </c>
      <c r="C40" s="15" t="s">
        <v>66</v>
      </c>
      <c r="D40" s="41" t="s">
        <v>51</v>
      </c>
      <c r="E40" s="42" t="s">
        <v>94</v>
      </c>
      <c r="F40" s="27">
        <v>0.06240740740740741</v>
      </c>
      <c r="G40" s="14" t="str">
        <f t="shared" si="0"/>
        <v>7.29/km</v>
      </c>
      <c r="H40" s="16">
        <f t="shared" si="1"/>
        <v>0.01612268518518519</v>
      </c>
      <c r="I40" s="16">
        <f>F40-INDEX($F$5:$F$145,MATCH(D40,$D$5:$D$145,0))</f>
        <v>0.005462962962962968</v>
      </c>
    </row>
    <row r="41" spans="1:9" ht="15" customHeight="1">
      <c r="A41" s="14">
        <v>37</v>
      </c>
      <c r="B41" s="15" t="s">
        <v>95</v>
      </c>
      <c r="C41" s="15" t="s">
        <v>96</v>
      </c>
      <c r="D41" s="41" t="s">
        <v>2</v>
      </c>
      <c r="E41" s="42" t="s">
        <v>97</v>
      </c>
      <c r="F41" s="27">
        <v>0.0625462962962963</v>
      </c>
      <c r="G41" s="14" t="str">
        <f t="shared" si="0"/>
        <v>7.30/km</v>
      </c>
      <c r="H41" s="16">
        <f t="shared" si="1"/>
        <v>0.016261574074074074</v>
      </c>
      <c r="I41" s="16">
        <f>F41-INDEX($F$5:$F$145,MATCH(D41,$D$5:$D$145,0))</f>
        <v>0.016261574074074074</v>
      </c>
    </row>
    <row r="42" spans="1:9" ht="15" customHeight="1">
      <c r="A42" s="14">
        <v>38</v>
      </c>
      <c r="B42" s="15" t="s">
        <v>98</v>
      </c>
      <c r="C42" s="15" t="s">
        <v>99</v>
      </c>
      <c r="D42" s="41" t="s">
        <v>22</v>
      </c>
      <c r="E42" s="42" t="s">
        <v>10</v>
      </c>
      <c r="F42" s="27">
        <v>0.06256944444444444</v>
      </c>
      <c r="G42" s="14" t="str">
        <f t="shared" si="0"/>
        <v>7.31/km</v>
      </c>
      <c r="H42" s="16">
        <f t="shared" si="1"/>
        <v>0.01628472222222222</v>
      </c>
      <c r="I42" s="16">
        <f>F42-INDEX($F$5:$F$145,MATCH(D42,$D$5:$D$145,0))</f>
        <v>0.008530092592592589</v>
      </c>
    </row>
    <row r="43" spans="1:9" ht="15" customHeight="1">
      <c r="A43" s="14">
        <v>39</v>
      </c>
      <c r="B43" s="15" t="s">
        <v>100</v>
      </c>
      <c r="C43" s="15" t="s">
        <v>101</v>
      </c>
      <c r="D43" s="41" t="s">
        <v>43</v>
      </c>
      <c r="E43" s="42" t="s">
        <v>102</v>
      </c>
      <c r="F43" s="27">
        <v>0.06284722222222222</v>
      </c>
      <c r="G43" s="14" t="str">
        <f t="shared" si="0"/>
        <v>7.33/km</v>
      </c>
      <c r="H43" s="16">
        <f t="shared" si="1"/>
        <v>0.0165625</v>
      </c>
      <c r="I43" s="16">
        <f>F43-INDEX($F$5:$F$145,MATCH(D43,$D$5:$D$145,0))</f>
        <v>0.006620370370370367</v>
      </c>
    </row>
    <row r="44" spans="1:9" ht="15" customHeight="1">
      <c r="A44" s="14">
        <v>40</v>
      </c>
      <c r="B44" s="15" t="s">
        <v>31</v>
      </c>
      <c r="C44" s="15" t="s">
        <v>26</v>
      </c>
      <c r="D44" s="41" t="s">
        <v>43</v>
      </c>
      <c r="E44" s="42" t="s">
        <v>103</v>
      </c>
      <c r="F44" s="27">
        <v>0.06297453703703704</v>
      </c>
      <c r="G44" s="14" t="str">
        <f t="shared" si="0"/>
        <v>7.33/km</v>
      </c>
      <c r="H44" s="16">
        <f t="shared" si="1"/>
        <v>0.016689814814814817</v>
      </c>
      <c r="I44" s="16">
        <f>F44-INDEX($F$5:$F$145,MATCH(D44,$D$5:$D$145,0))</f>
        <v>0.006747685185185183</v>
      </c>
    </row>
    <row r="45" spans="1:9" ht="15" customHeight="1">
      <c r="A45" s="14">
        <v>41</v>
      </c>
      <c r="B45" s="15" t="s">
        <v>104</v>
      </c>
      <c r="C45" s="15" t="s">
        <v>105</v>
      </c>
      <c r="D45" s="41" t="s">
        <v>22</v>
      </c>
      <c r="E45" s="42" t="s">
        <v>16</v>
      </c>
      <c r="F45" s="27">
        <v>0.06318287037037036</v>
      </c>
      <c r="G45" s="14" t="str">
        <f t="shared" si="0"/>
        <v>7.35/km</v>
      </c>
      <c r="H45" s="16">
        <f t="shared" si="1"/>
        <v>0.01689814814814814</v>
      </c>
      <c r="I45" s="16">
        <f>F45-INDEX($F$5:$F$145,MATCH(D45,$D$5:$D$145,0))</f>
        <v>0.00914351851851851</v>
      </c>
    </row>
    <row r="46" spans="1:9" ht="15" customHeight="1">
      <c r="A46" s="14">
        <v>42</v>
      </c>
      <c r="B46" s="15" t="s">
        <v>106</v>
      </c>
      <c r="C46" s="15" t="s">
        <v>107</v>
      </c>
      <c r="D46" s="41" t="s">
        <v>2</v>
      </c>
      <c r="E46" s="42" t="s">
        <v>108</v>
      </c>
      <c r="F46" s="27">
        <v>0.06359953703703704</v>
      </c>
      <c r="G46" s="14" t="str">
        <f t="shared" si="0"/>
        <v>7.38/km</v>
      </c>
      <c r="H46" s="16">
        <f t="shared" si="1"/>
        <v>0.017314814814814818</v>
      </c>
      <c r="I46" s="16">
        <f>F46-INDEX($F$5:$F$145,MATCH(D46,$D$5:$D$145,0))</f>
        <v>0.017314814814814818</v>
      </c>
    </row>
    <row r="47" spans="1:9" ht="15" customHeight="1">
      <c r="A47" s="14">
        <v>43</v>
      </c>
      <c r="B47" s="15" t="s">
        <v>109</v>
      </c>
      <c r="C47" s="15" t="s">
        <v>78</v>
      </c>
      <c r="D47" s="41" t="s">
        <v>29</v>
      </c>
      <c r="E47" s="42" t="s">
        <v>7</v>
      </c>
      <c r="F47" s="27">
        <v>0.06383101851851852</v>
      </c>
      <c r="G47" s="14" t="str">
        <f t="shared" si="0"/>
        <v>7.40/km</v>
      </c>
      <c r="H47" s="16">
        <f t="shared" si="1"/>
        <v>0.017546296296296303</v>
      </c>
      <c r="I47" s="16">
        <f>F47-INDEX($F$5:$F$145,MATCH(D47,$D$5:$D$145,0))</f>
        <v>0.009004629629629633</v>
      </c>
    </row>
    <row r="48" spans="1:9" ht="15" customHeight="1">
      <c r="A48" s="14">
        <v>44</v>
      </c>
      <c r="B48" s="15" t="s">
        <v>110</v>
      </c>
      <c r="C48" s="15" t="s">
        <v>111</v>
      </c>
      <c r="D48" s="41" t="s">
        <v>43</v>
      </c>
      <c r="E48" s="42" t="s">
        <v>83</v>
      </c>
      <c r="F48" s="27">
        <v>0.06398148148148149</v>
      </c>
      <c r="G48" s="14" t="str">
        <f t="shared" si="0"/>
        <v>7.41/km</v>
      </c>
      <c r="H48" s="16">
        <f t="shared" si="1"/>
        <v>0.017696759259259266</v>
      </c>
      <c r="I48" s="16">
        <f>F48-INDEX($F$5:$F$145,MATCH(D48,$D$5:$D$145,0))</f>
        <v>0.007754629629629632</v>
      </c>
    </row>
    <row r="49" spans="1:9" ht="15" customHeight="1">
      <c r="A49" s="14">
        <v>45</v>
      </c>
      <c r="B49" s="15" t="s">
        <v>112</v>
      </c>
      <c r="C49" s="15" t="s">
        <v>113</v>
      </c>
      <c r="D49" s="41" t="s">
        <v>22</v>
      </c>
      <c r="E49" s="42" t="s">
        <v>97</v>
      </c>
      <c r="F49" s="27">
        <v>0.06413194444444444</v>
      </c>
      <c r="G49" s="14" t="str">
        <f t="shared" si="0"/>
        <v>7.42/km</v>
      </c>
      <c r="H49" s="16">
        <f t="shared" si="1"/>
        <v>0.017847222222222216</v>
      </c>
      <c r="I49" s="16">
        <f>F49-INDEX($F$5:$F$145,MATCH(D49,$D$5:$D$145,0))</f>
        <v>0.010092592592592584</v>
      </c>
    </row>
    <row r="50" spans="1:9" ht="15" customHeight="1">
      <c r="A50" s="14">
        <v>46</v>
      </c>
      <c r="B50" s="15" t="s">
        <v>114</v>
      </c>
      <c r="C50" s="15" t="s">
        <v>18</v>
      </c>
      <c r="D50" s="41" t="s">
        <v>43</v>
      </c>
      <c r="E50" s="42" t="s">
        <v>115</v>
      </c>
      <c r="F50" s="27">
        <v>0.0641550925925926</v>
      </c>
      <c r="G50" s="14" t="str">
        <f t="shared" si="0"/>
        <v>7.42/km</v>
      </c>
      <c r="H50" s="16">
        <f t="shared" si="1"/>
        <v>0.017870370370370377</v>
      </c>
      <c r="I50" s="16">
        <f>F50-INDEX($F$5:$F$145,MATCH(D50,$D$5:$D$145,0))</f>
        <v>0.007928240740740743</v>
      </c>
    </row>
    <row r="51" spans="1:9" ht="15" customHeight="1">
      <c r="A51" s="14">
        <v>47</v>
      </c>
      <c r="B51" s="15" t="s">
        <v>116</v>
      </c>
      <c r="C51" s="15" t="s">
        <v>78</v>
      </c>
      <c r="D51" s="41" t="s">
        <v>22</v>
      </c>
      <c r="E51" s="42" t="s">
        <v>117</v>
      </c>
      <c r="F51" s="27">
        <v>0.0645949074074074</v>
      </c>
      <c r="G51" s="14" t="str">
        <f t="shared" si="0"/>
        <v>7.45/km</v>
      </c>
      <c r="H51" s="16">
        <f t="shared" si="1"/>
        <v>0.018310185185185186</v>
      </c>
      <c r="I51" s="16">
        <f>F51-INDEX($F$5:$F$145,MATCH(D51,$D$5:$D$145,0))</f>
        <v>0.010555555555555554</v>
      </c>
    </row>
    <row r="52" spans="1:9" ht="15" customHeight="1">
      <c r="A52" s="14">
        <v>48</v>
      </c>
      <c r="B52" s="15" t="s">
        <v>118</v>
      </c>
      <c r="C52" s="15" t="s">
        <v>119</v>
      </c>
      <c r="D52" s="41" t="s">
        <v>51</v>
      </c>
      <c r="E52" s="42" t="s">
        <v>120</v>
      </c>
      <c r="F52" s="27">
        <v>0.06471064814814814</v>
      </c>
      <c r="G52" s="14" t="str">
        <f t="shared" si="0"/>
        <v>7.46/km</v>
      </c>
      <c r="H52" s="16">
        <f t="shared" si="1"/>
        <v>0.018425925925925922</v>
      </c>
      <c r="I52" s="16">
        <f>F52-INDEX($F$5:$F$145,MATCH(D52,$D$5:$D$145,0))</f>
        <v>0.007766203703703699</v>
      </c>
    </row>
    <row r="53" spans="1:9" ht="15" customHeight="1">
      <c r="A53" s="14">
        <v>49</v>
      </c>
      <c r="B53" s="15" t="s">
        <v>121</v>
      </c>
      <c r="C53" s="15" t="s">
        <v>122</v>
      </c>
      <c r="D53" s="41" t="s">
        <v>123</v>
      </c>
      <c r="E53" s="42" t="s">
        <v>7</v>
      </c>
      <c r="F53" s="27">
        <v>0.06476851851851852</v>
      </c>
      <c r="G53" s="14" t="str">
        <f t="shared" si="0"/>
        <v>7.46/km</v>
      </c>
      <c r="H53" s="16">
        <f t="shared" si="1"/>
        <v>0.018483796296296297</v>
      </c>
      <c r="I53" s="16">
        <f>F53-INDEX($F$5:$F$145,MATCH(D53,$D$5:$D$145,0))</f>
        <v>0</v>
      </c>
    </row>
    <row r="54" spans="1:9" ht="15" customHeight="1">
      <c r="A54" s="14">
        <v>50</v>
      </c>
      <c r="B54" s="15" t="s">
        <v>124</v>
      </c>
      <c r="C54" s="15" t="s">
        <v>125</v>
      </c>
      <c r="D54" s="41" t="s">
        <v>43</v>
      </c>
      <c r="E54" s="42" t="s">
        <v>33</v>
      </c>
      <c r="F54" s="27">
        <v>0.06482638888888889</v>
      </c>
      <c r="G54" s="14" t="str">
        <f t="shared" si="0"/>
        <v>7.47/km</v>
      </c>
      <c r="H54" s="16">
        <f t="shared" si="1"/>
        <v>0.01854166666666667</v>
      </c>
      <c r="I54" s="16">
        <f>F54-INDEX($F$5:$F$145,MATCH(D54,$D$5:$D$145,0))</f>
        <v>0.008599537037037037</v>
      </c>
    </row>
    <row r="55" spans="1:9" ht="15" customHeight="1">
      <c r="A55" s="14">
        <v>51</v>
      </c>
      <c r="B55" s="15" t="s">
        <v>126</v>
      </c>
      <c r="C55" s="15" t="s">
        <v>127</v>
      </c>
      <c r="D55" s="41" t="s">
        <v>19</v>
      </c>
      <c r="E55" s="42" t="s">
        <v>10</v>
      </c>
      <c r="F55" s="27">
        <v>0.06518518518518518</v>
      </c>
      <c r="G55" s="14" t="str">
        <f t="shared" si="0"/>
        <v>7.49/km</v>
      </c>
      <c r="H55" s="16">
        <f t="shared" si="1"/>
        <v>0.01890046296296296</v>
      </c>
      <c r="I55" s="16">
        <f>F55-INDEX($F$5:$F$145,MATCH(D55,$D$5:$D$145,0))</f>
        <v>0.012708333333333328</v>
      </c>
    </row>
    <row r="56" spans="1:9" ht="15" customHeight="1">
      <c r="A56" s="14">
        <v>52</v>
      </c>
      <c r="B56" s="15" t="s">
        <v>128</v>
      </c>
      <c r="C56" s="15" t="s">
        <v>21</v>
      </c>
      <c r="D56" s="41" t="s">
        <v>43</v>
      </c>
      <c r="E56" s="42" t="s">
        <v>129</v>
      </c>
      <c r="F56" s="27">
        <v>0.06549768518518519</v>
      </c>
      <c r="G56" s="14" t="str">
        <f t="shared" si="0"/>
        <v>7.52/km</v>
      </c>
      <c r="H56" s="16">
        <f t="shared" si="1"/>
        <v>0.019212962962962966</v>
      </c>
      <c r="I56" s="16">
        <f>F56-INDEX($F$5:$F$145,MATCH(D56,$D$5:$D$145,0))</f>
        <v>0.009270833333333332</v>
      </c>
    </row>
    <row r="57" spans="1:9" ht="15" customHeight="1">
      <c r="A57" s="14">
        <v>53</v>
      </c>
      <c r="B57" s="15" t="s">
        <v>130</v>
      </c>
      <c r="C57" s="15" t="s">
        <v>78</v>
      </c>
      <c r="D57" s="41" t="s">
        <v>22</v>
      </c>
      <c r="E57" s="42" t="s">
        <v>131</v>
      </c>
      <c r="F57" s="27">
        <v>0.06579861111111111</v>
      </c>
      <c r="G57" s="14" t="str">
        <f t="shared" si="0"/>
        <v>7.54/km</v>
      </c>
      <c r="H57" s="16">
        <f t="shared" si="1"/>
        <v>0.019513888888888893</v>
      </c>
      <c r="I57" s="16">
        <f>F57-INDEX($F$5:$F$145,MATCH(D57,$D$5:$D$145,0))</f>
        <v>0.011759259259259261</v>
      </c>
    </row>
    <row r="58" spans="1:9" ht="15" customHeight="1">
      <c r="A58" s="14">
        <v>54</v>
      </c>
      <c r="B58" s="15" t="s">
        <v>132</v>
      </c>
      <c r="C58" s="15" t="s">
        <v>88</v>
      </c>
      <c r="D58" s="41" t="s">
        <v>61</v>
      </c>
      <c r="E58" s="42" t="s">
        <v>10</v>
      </c>
      <c r="F58" s="27">
        <v>0.06599537037037037</v>
      </c>
      <c r="G58" s="14" t="str">
        <f t="shared" si="0"/>
        <v>7.55/km</v>
      </c>
      <c r="H58" s="16">
        <f t="shared" si="1"/>
        <v>0.01971064814814815</v>
      </c>
      <c r="I58" s="16">
        <f>F58-INDEX($F$5:$F$145,MATCH(D58,$D$5:$D$145,0))</f>
        <v>0.00871527777777778</v>
      </c>
    </row>
    <row r="59" spans="1:9" ht="15" customHeight="1">
      <c r="A59" s="14">
        <v>55</v>
      </c>
      <c r="B59" s="15" t="s">
        <v>133</v>
      </c>
      <c r="C59" s="15" t="s">
        <v>88</v>
      </c>
      <c r="D59" s="41" t="s">
        <v>43</v>
      </c>
      <c r="E59" s="42" t="s">
        <v>134</v>
      </c>
      <c r="F59" s="27">
        <v>0.06633101851851851</v>
      </c>
      <c r="G59" s="14" t="str">
        <f t="shared" si="0"/>
        <v>7.58/km</v>
      </c>
      <c r="H59" s="16">
        <f t="shared" si="1"/>
        <v>0.02004629629629629</v>
      </c>
      <c r="I59" s="16">
        <f>F59-INDEX($F$5:$F$145,MATCH(D59,$D$5:$D$145,0))</f>
        <v>0.010104166666666657</v>
      </c>
    </row>
    <row r="60" spans="1:9" ht="15" customHeight="1">
      <c r="A60" s="14">
        <v>56</v>
      </c>
      <c r="B60" s="15" t="s">
        <v>135</v>
      </c>
      <c r="C60" s="15" t="s">
        <v>12</v>
      </c>
      <c r="D60" s="41" t="s">
        <v>51</v>
      </c>
      <c r="E60" s="42" t="s">
        <v>136</v>
      </c>
      <c r="F60" s="27">
        <v>0.06674768518518519</v>
      </c>
      <c r="G60" s="14" t="str">
        <f t="shared" si="0"/>
        <v>8.01/km</v>
      </c>
      <c r="H60" s="16">
        <f t="shared" si="1"/>
        <v>0.020462962962962968</v>
      </c>
      <c r="I60" s="16">
        <f>F60-INDEX($F$5:$F$145,MATCH(D60,$D$5:$D$145,0))</f>
        <v>0.009803240740740744</v>
      </c>
    </row>
    <row r="61" spans="1:9" ht="15" customHeight="1">
      <c r="A61" s="14">
        <v>57</v>
      </c>
      <c r="B61" s="15" t="s">
        <v>137</v>
      </c>
      <c r="C61" s="15" t="s">
        <v>138</v>
      </c>
      <c r="D61" s="41" t="s">
        <v>123</v>
      </c>
      <c r="E61" s="42" t="s">
        <v>33</v>
      </c>
      <c r="F61" s="27">
        <v>0.06708333333333333</v>
      </c>
      <c r="G61" s="14" t="str">
        <f t="shared" si="0"/>
        <v>8.03/km</v>
      </c>
      <c r="H61" s="16">
        <f t="shared" si="1"/>
        <v>0.020798611111111108</v>
      </c>
      <c r="I61" s="16">
        <f>F61-INDEX($F$5:$F$145,MATCH(D61,$D$5:$D$145,0))</f>
        <v>0.0023148148148148112</v>
      </c>
    </row>
    <row r="62" spans="1:9" ht="15" customHeight="1">
      <c r="A62" s="14">
        <v>58</v>
      </c>
      <c r="B62" s="15" t="s">
        <v>139</v>
      </c>
      <c r="C62" s="15" t="s">
        <v>26</v>
      </c>
      <c r="D62" s="41" t="s">
        <v>2</v>
      </c>
      <c r="E62" s="42" t="s">
        <v>140</v>
      </c>
      <c r="F62" s="27">
        <v>0.06711805555555556</v>
      </c>
      <c r="G62" s="14" t="str">
        <f t="shared" si="0"/>
        <v>8.03/km</v>
      </c>
      <c r="H62" s="16">
        <f t="shared" si="1"/>
        <v>0.020833333333333336</v>
      </c>
      <c r="I62" s="16">
        <f>F62-INDEX($F$5:$F$145,MATCH(D62,$D$5:$D$145,0))</f>
        <v>0.020833333333333336</v>
      </c>
    </row>
    <row r="63" spans="1:9" ht="15" customHeight="1">
      <c r="A63" s="14">
        <v>59</v>
      </c>
      <c r="B63" s="15" t="s">
        <v>141</v>
      </c>
      <c r="C63" s="15" t="s">
        <v>142</v>
      </c>
      <c r="D63" s="41" t="s">
        <v>29</v>
      </c>
      <c r="E63" s="42" t="s">
        <v>62</v>
      </c>
      <c r="F63" s="27">
        <v>0.0671412037037037</v>
      </c>
      <c r="G63" s="14" t="str">
        <f t="shared" si="0"/>
        <v>8.03/km</v>
      </c>
      <c r="H63" s="16">
        <f t="shared" si="1"/>
        <v>0.020856481481481483</v>
      </c>
      <c r="I63" s="16">
        <f>F63-INDEX($F$5:$F$145,MATCH(D63,$D$5:$D$145,0))</f>
        <v>0.012314814814814813</v>
      </c>
    </row>
    <row r="64" spans="1:9" ht="15" customHeight="1">
      <c r="A64" s="14">
        <v>60</v>
      </c>
      <c r="B64" s="15" t="s">
        <v>143</v>
      </c>
      <c r="C64" s="15" t="s">
        <v>78</v>
      </c>
      <c r="D64" s="41" t="s">
        <v>43</v>
      </c>
      <c r="E64" s="42" t="s">
        <v>144</v>
      </c>
      <c r="F64" s="27">
        <v>0.06724537037037037</v>
      </c>
      <c r="G64" s="14" t="str">
        <f t="shared" si="0"/>
        <v>8.04/km</v>
      </c>
      <c r="H64" s="16">
        <f t="shared" si="1"/>
        <v>0.020960648148148152</v>
      </c>
      <c r="I64" s="16">
        <f>F64-INDEX($F$5:$F$145,MATCH(D64,$D$5:$D$145,0))</f>
        <v>0.011018518518518518</v>
      </c>
    </row>
    <row r="65" spans="1:9" ht="15" customHeight="1">
      <c r="A65" s="14">
        <v>61</v>
      </c>
      <c r="B65" s="15" t="s">
        <v>145</v>
      </c>
      <c r="C65" s="15" t="s">
        <v>146</v>
      </c>
      <c r="D65" s="41" t="s">
        <v>2</v>
      </c>
      <c r="E65" s="42" t="s">
        <v>103</v>
      </c>
      <c r="F65" s="27">
        <v>0.0675</v>
      </c>
      <c r="G65" s="14" t="str">
        <f t="shared" si="0"/>
        <v>8.06/km</v>
      </c>
      <c r="H65" s="16">
        <f t="shared" si="1"/>
        <v>0.021215277777777784</v>
      </c>
      <c r="I65" s="16">
        <f>F65-INDEX($F$5:$F$145,MATCH(D65,$D$5:$D$145,0))</f>
        <v>0.021215277777777784</v>
      </c>
    </row>
    <row r="66" spans="1:9" ht="15" customHeight="1">
      <c r="A66" s="14">
        <v>62</v>
      </c>
      <c r="B66" s="15" t="s">
        <v>147</v>
      </c>
      <c r="C66" s="15" t="s">
        <v>81</v>
      </c>
      <c r="D66" s="41" t="s">
        <v>2</v>
      </c>
      <c r="E66" s="42" t="s">
        <v>86</v>
      </c>
      <c r="F66" s="27">
        <v>0.06758101851851851</v>
      </c>
      <c r="G66" s="14" t="str">
        <f t="shared" si="0"/>
        <v>8.07/km</v>
      </c>
      <c r="H66" s="16">
        <f t="shared" si="1"/>
        <v>0.021296296296296292</v>
      </c>
      <c r="I66" s="16">
        <f>F66-INDEX($F$5:$F$145,MATCH(D66,$D$5:$D$145,0))</f>
        <v>0.021296296296296292</v>
      </c>
    </row>
    <row r="67" spans="1:9" ht="15" customHeight="1">
      <c r="A67" s="14">
        <v>63</v>
      </c>
      <c r="B67" s="15" t="s">
        <v>148</v>
      </c>
      <c r="C67" s="15" t="s">
        <v>149</v>
      </c>
      <c r="D67" s="41" t="s">
        <v>51</v>
      </c>
      <c r="E67" s="42" t="s">
        <v>79</v>
      </c>
      <c r="F67" s="27">
        <v>0.06758101851851851</v>
      </c>
      <c r="G67" s="14" t="str">
        <f t="shared" si="0"/>
        <v>8.07/km</v>
      </c>
      <c r="H67" s="16">
        <f t="shared" si="1"/>
        <v>0.021296296296296292</v>
      </c>
      <c r="I67" s="16">
        <f>F67-INDEX($F$5:$F$145,MATCH(D67,$D$5:$D$145,0))</f>
        <v>0.010636574074074069</v>
      </c>
    </row>
    <row r="68" spans="1:9" ht="15" customHeight="1">
      <c r="A68" s="14">
        <v>64</v>
      </c>
      <c r="B68" s="15" t="s">
        <v>150</v>
      </c>
      <c r="C68" s="15" t="s">
        <v>151</v>
      </c>
      <c r="D68" s="41" t="s">
        <v>22</v>
      </c>
      <c r="E68" s="42" t="s">
        <v>10</v>
      </c>
      <c r="F68" s="27">
        <v>0.06807870370370371</v>
      </c>
      <c r="G68" s="14" t="str">
        <f t="shared" si="0"/>
        <v>8.10/km</v>
      </c>
      <c r="H68" s="16">
        <f t="shared" si="1"/>
        <v>0.02179398148148149</v>
      </c>
      <c r="I68" s="16">
        <f>F68-INDEX($F$5:$F$145,MATCH(D68,$D$5:$D$145,0))</f>
        <v>0.014039351851851858</v>
      </c>
    </row>
    <row r="69" spans="1:9" ht="15" customHeight="1">
      <c r="A69" s="14">
        <v>65</v>
      </c>
      <c r="B69" s="15" t="s">
        <v>126</v>
      </c>
      <c r="C69" s="15" t="s">
        <v>50</v>
      </c>
      <c r="D69" s="41" t="s">
        <v>22</v>
      </c>
      <c r="E69" s="42" t="s">
        <v>10</v>
      </c>
      <c r="F69" s="27">
        <v>0.06807870370370371</v>
      </c>
      <c r="G69" s="14" t="str">
        <f aca="true" t="shared" si="2" ref="G69:G132">TEXT(INT((HOUR(F69)*3600+MINUTE(F69)*60+SECOND(F69))/$I$3/60),"0")&amp;"."&amp;TEXT(MOD((HOUR(F69)*3600+MINUTE(F69)*60+SECOND(F69))/$I$3,60),"00")&amp;"/km"</f>
        <v>8.10/km</v>
      </c>
      <c r="H69" s="16">
        <f aca="true" t="shared" si="3" ref="H69:H132">F69-$F$5</f>
        <v>0.02179398148148149</v>
      </c>
      <c r="I69" s="16">
        <f>F69-INDEX($F$5:$F$145,MATCH(D69,$D$5:$D$145,0))</f>
        <v>0.014039351851851858</v>
      </c>
    </row>
    <row r="70" spans="1:9" ht="15" customHeight="1">
      <c r="A70" s="14">
        <v>66</v>
      </c>
      <c r="B70" s="15" t="s">
        <v>152</v>
      </c>
      <c r="C70" s="15" t="s">
        <v>153</v>
      </c>
      <c r="D70" s="41" t="s">
        <v>123</v>
      </c>
      <c r="E70" s="42" t="s">
        <v>62</v>
      </c>
      <c r="F70" s="27">
        <v>0.06814814814814814</v>
      </c>
      <c r="G70" s="14" t="str">
        <f t="shared" si="2"/>
        <v>8.11/km</v>
      </c>
      <c r="H70" s="16">
        <f t="shared" si="3"/>
        <v>0.021863425925925918</v>
      </c>
      <c r="I70" s="16">
        <f>F70-INDEX($F$5:$F$145,MATCH(D70,$D$5:$D$145,0))</f>
        <v>0.0033796296296296213</v>
      </c>
    </row>
    <row r="71" spans="1:9" ht="15" customHeight="1">
      <c r="A71" s="14">
        <v>67</v>
      </c>
      <c r="B71" s="15" t="s">
        <v>154</v>
      </c>
      <c r="C71" s="15" t="s">
        <v>155</v>
      </c>
      <c r="D71" s="41" t="s">
        <v>6</v>
      </c>
      <c r="E71" s="42" t="s">
        <v>156</v>
      </c>
      <c r="F71" s="27">
        <v>0.06827546296296295</v>
      </c>
      <c r="G71" s="14" t="str">
        <f t="shared" si="2"/>
        <v>8.12/km</v>
      </c>
      <c r="H71" s="16">
        <f t="shared" si="3"/>
        <v>0.021990740740740734</v>
      </c>
      <c r="I71" s="16">
        <f>F71-INDEX($F$5:$F$145,MATCH(D71,$D$5:$D$145,0))</f>
        <v>0.017986111111111105</v>
      </c>
    </row>
    <row r="72" spans="1:9" ht="15" customHeight="1">
      <c r="A72" s="14">
        <v>68</v>
      </c>
      <c r="B72" s="15" t="s">
        <v>157</v>
      </c>
      <c r="C72" s="15" t="s">
        <v>158</v>
      </c>
      <c r="D72" s="41" t="s">
        <v>29</v>
      </c>
      <c r="E72" s="42" t="s">
        <v>159</v>
      </c>
      <c r="F72" s="27">
        <v>0.06873842592592593</v>
      </c>
      <c r="G72" s="14" t="str">
        <f t="shared" si="2"/>
        <v>8.15/km</v>
      </c>
      <c r="H72" s="16">
        <f t="shared" si="3"/>
        <v>0.022453703703703705</v>
      </c>
      <c r="I72" s="16">
        <f>F72-INDEX($F$5:$F$145,MATCH(D72,$D$5:$D$145,0))</f>
        <v>0.013912037037037035</v>
      </c>
    </row>
    <row r="73" spans="1:9" ht="15" customHeight="1">
      <c r="A73" s="14">
        <v>69</v>
      </c>
      <c r="B73" s="15" t="s">
        <v>160</v>
      </c>
      <c r="C73" s="15" t="s">
        <v>161</v>
      </c>
      <c r="D73" s="41" t="s">
        <v>29</v>
      </c>
      <c r="E73" s="42" t="s">
        <v>103</v>
      </c>
      <c r="F73" s="27">
        <v>0.0688425925925926</v>
      </c>
      <c r="G73" s="14" t="str">
        <f t="shared" si="2"/>
        <v>8.16/km</v>
      </c>
      <c r="H73" s="16">
        <f t="shared" si="3"/>
        <v>0.022557870370370374</v>
      </c>
      <c r="I73" s="16">
        <f>F73-INDEX($F$5:$F$145,MATCH(D73,$D$5:$D$145,0))</f>
        <v>0.014016203703703704</v>
      </c>
    </row>
    <row r="74" spans="1:9" ht="15" customHeight="1">
      <c r="A74" s="34">
        <v>70</v>
      </c>
      <c r="B74" s="35" t="s">
        <v>162</v>
      </c>
      <c r="C74" s="35" t="s">
        <v>56</v>
      </c>
      <c r="D74" s="45" t="s">
        <v>61</v>
      </c>
      <c r="E74" s="46" t="s">
        <v>289</v>
      </c>
      <c r="F74" s="36">
        <v>0.0691550925925926</v>
      </c>
      <c r="G74" s="34" t="str">
        <f t="shared" si="2"/>
        <v>8.18/km</v>
      </c>
      <c r="H74" s="37">
        <f t="shared" si="3"/>
        <v>0.02287037037037038</v>
      </c>
      <c r="I74" s="37">
        <f>F74-INDEX($F$5:$F$145,MATCH(D74,$D$5:$D$145,0))</f>
        <v>0.01187500000000001</v>
      </c>
    </row>
    <row r="75" spans="1:9" ht="15" customHeight="1">
      <c r="A75" s="14">
        <v>71</v>
      </c>
      <c r="B75" s="15" t="s">
        <v>163</v>
      </c>
      <c r="C75" s="15" t="s">
        <v>164</v>
      </c>
      <c r="D75" s="41" t="s">
        <v>165</v>
      </c>
      <c r="E75" s="42" t="s">
        <v>33</v>
      </c>
      <c r="F75" s="27">
        <v>0.06934027777777778</v>
      </c>
      <c r="G75" s="14" t="str">
        <f t="shared" si="2"/>
        <v>8.19/km</v>
      </c>
      <c r="H75" s="16">
        <f t="shared" si="3"/>
        <v>0.02305555555555556</v>
      </c>
      <c r="I75" s="16">
        <f>F75-INDEX($F$5:$F$145,MATCH(D75,$D$5:$D$145,0))</f>
        <v>0</v>
      </c>
    </row>
    <row r="76" spans="1:9" ht="15" customHeight="1">
      <c r="A76" s="14">
        <v>72</v>
      </c>
      <c r="B76" s="15" t="s">
        <v>39</v>
      </c>
      <c r="C76" s="15" t="s">
        <v>166</v>
      </c>
      <c r="D76" s="41" t="s">
        <v>29</v>
      </c>
      <c r="E76" s="42" t="s">
        <v>83</v>
      </c>
      <c r="F76" s="27">
        <v>0.06943287037037037</v>
      </c>
      <c r="G76" s="14" t="str">
        <f t="shared" si="2"/>
        <v>8.20/km</v>
      </c>
      <c r="H76" s="16">
        <f t="shared" si="3"/>
        <v>0.023148148148148147</v>
      </c>
      <c r="I76" s="16">
        <f>F76-INDEX($F$5:$F$145,MATCH(D76,$D$5:$D$145,0))</f>
        <v>0.014606481481481477</v>
      </c>
    </row>
    <row r="77" spans="1:9" ht="15" customHeight="1">
      <c r="A77" s="14">
        <v>73</v>
      </c>
      <c r="B77" s="15" t="s">
        <v>167</v>
      </c>
      <c r="C77" s="15" t="s">
        <v>168</v>
      </c>
      <c r="D77" s="41" t="s">
        <v>165</v>
      </c>
      <c r="E77" s="42" t="s">
        <v>169</v>
      </c>
      <c r="F77" s="27">
        <v>0.07026620370370369</v>
      </c>
      <c r="G77" s="14" t="str">
        <f t="shared" si="2"/>
        <v>8.26/km</v>
      </c>
      <c r="H77" s="16">
        <f t="shared" si="3"/>
        <v>0.02398148148148147</v>
      </c>
      <c r="I77" s="16">
        <f>F77-INDEX($F$5:$F$145,MATCH(D77,$D$5:$D$145,0))</f>
        <v>0.0009259259259259134</v>
      </c>
    </row>
    <row r="78" spans="1:9" ht="15" customHeight="1">
      <c r="A78" s="14">
        <v>74</v>
      </c>
      <c r="B78" s="15" t="s">
        <v>170</v>
      </c>
      <c r="C78" s="15" t="s">
        <v>64</v>
      </c>
      <c r="D78" s="41" t="s">
        <v>51</v>
      </c>
      <c r="E78" s="42" t="s">
        <v>30</v>
      </c>
      <c r="F78" s="27">
        <v>0.07049768518518519</v>
      </c>
      <c r="G78" s="14" t="str">
        <f t="shared" si="2"/>
        <v>8.28/km</v>
      </c>
      <c r="H78" s="16">
        <f t="shared" si="3"/>
        <v>0.02421296296296297</v>
      </c>
      <c r="I78" s="16">
        <f>F78-INDEX($F$5:$F$145,MATCH(D78,$D$5:$D$145,0))</f>
        <v>0.013553240740740748</v>
      </c>
    </row>
    <row r="79" spans="1:9" ht="15" customHeight="1">
      <c r="A79" s="14">
        <v>75</v>
      </c>
      <c r="B79" s="15" t="s">
        <v>171</v>
      </c>
      <c r="C79" s="15" t="s">
        <v>172</v>
      </c>
      <c r="D79" s="41" t="s">
        <v>51</v>
      </c>
      <c r="E79" s="42" t="s">
        <v>10</v>
      </c>
      <c r="F79" s="27">
        <v>0.07056712962962963</v>
      </c>
      <c r="G79" s="14" t="str">
        <f t="shared" si="2"/>
        <v>8.28/km</v>
      </c>
      <c r="H79" s="16">
        <f t="shared" si="3"/>
        <v>0.024282407407407412</v>
      </c>
      <c r="I79" s="16">
        <f>F79-INDEX($F$5:$F$145,MATCH(D79,$D$5:$D$145,0))</f>
        <v>0.013622685185185189</v>
      </c>
    </row>
    <row r="80" spans="1:9" ht="15" customHeight="1">
      <c r="A80" s="14">
        <v>76</v>
      </c>
      <c r="B80" s="15" t="s">
        <v>173</v>
      </c>
      <c r="C80" s="15" t="s">
        <v>174</v>
      </c>
      <c r="D80" s="41" t="s">
        <v>165</v>
      </c>
      <c r="E80" s="42" t="s">
        <v>86</v>
      </c>
      <c r="F80" s="27">
        <v>0.07059027777777778</v>
      </c>
      <c r="G80" s="14" t="str">
        <f t="shared" si="2"/>
        <v>8.28/km</v>
      </c>
      <c r="H80" s="16">
        <f t="shared" si="3"/>
        <v>0.02430555555555556</v>
      </c>
      <c r="I80" s="16">
        <f>F80-INDEX($F$5:$F$145,MATCH(D80,$D$5:$D$145,0))</f>
        <v>0.0012500000000000011</v>
      </c>
    </row>
    <row r="81" spans="1:9" ht="15" customHeight="1">
      <c r="A81" s="14">
        <v>77</v>
      </c>
      <c r="B81" s="15" t="s">
        <v>175</v>
      </c>
      <c r="C81" s="15" t="s">
        <v>176</v>
      </c>
      <c r="D81" s="41" t="s">
        <v>61</v>
      </c>
      <c r="E81" s="42" t="s">
        <v>177</v>
      </c>
      <c r="F81" s="27">
        <v>0.07061342592592591</v>
      </c>
      <c r="G81" s="14" t="str">
        <f t="shared" si="2"/>
        <v>8.28/km</v>
      </c>
      <c r="H81" s="16">
        <f t="shared" si="3"/>
        <v>0.024328703703703693</v>
      </c>
      <c r="I81" s="16">
        <f>F81-INDEX($F$5:$F$145,MATCH(D81,$D$5:$D$145,0))</f>
        <v>0.013333333333333322</v>
      </c>
    </row>
    <row r="82" spans="1:9" ht="15" customHeight="1">
      <c r="A82" s="14">
        <v>78</v>
      </c>
      <c r="B82" s="15" t="s">
        <v>178</v>
      </c>
      <c r="C82" s="15" t="s">
        <v>56</v>
      </c>
      <c r="D82" s="41" t="s">
        <v>43</v>
      </c>
      <c r="E82" s="42" t="s">
        <v>179</v>
      </c>
      <c r="F82" s="27">
        <v>0.07114583333333334</v>
      </c>
      <c r="G82" s="14" t="str">
        <f t="shared" si="2"/>
        <v>8.32/km</v>
      </c>
      <c r="H82" s="16">
        <f t="shared" si="3"/>
        <v>0.02486111111111112</v>
      </c>
      <c r="I82" s="16">
        <f>F82-INDEX($F$5:$F$145,MATCH(D82,$D$5:$D$145,0))</f>
        <v>0.014918981481481484</v>
      </c>
    </row>
    <row r="83" spans="1:9" ht="15" customHeight="1">
      <c r="A83" s="14">
        <v>79</v>
      </c>
      <c r="B83" s="15" t="s">
        <v>180</v>
      </c>
      <c r="C83" s="15" t="s">
        <v>181</v>
      </c>
      <c r="D83" s="41" t="s">
        <v>22</v>
      </c>
      <c r="E83" s="42" t="s">
        <v>83</v>
      </c>
      <c r="F83" s="27">
        <v>0.07155092592592592</v>
      </c>
      <c r="G83" s="14" t="str">
        <f t="shared" si="2"/>
        <v>8.35/km</v>
      </c>
      <c r="H83" s="16">
        <f t="shared" si="3"/>
        <v>0.0252662037037037</v>
      </c>
      <c r="I83" s="16">
        <f>F83-INDEX($F$5:$F$145,MATCH(D83,$D$5:$D$145,0))</f>
        <v>0.01751157407407407</v>
      </c>
    </row>
    <row r="84" spans="1:9" ht="15" customHeight="1">
      <c r="A84" s="14">
        <v>80</v>
      </c>
      <c r="B84" s="15" t="s">
        <v>182</v>
      </c>
      <c r="C84" s="15" t="s">
        <v>183</v>
      </c>
      <c r="D84" s="41" t="s">
        <v>22</v>
      </c>
      <c r="E84" s="42" t="s">
        <v>103</v>
      </c>
      <c r="F84" s="27">
        <v>0.0724074074074074</v>
      </c>
      <c r="G84" s="14" t="str">
        <f t="shared" si="2"/>
        <v>8.41/km</v>
      </c>
      <c r="H84" s="16">
        <f t="shared" si="3"/>
        <v>0.026122685185185186</v>
      </c>
      <c r="I84" s="16">
        <f>F84-INDEX($F$5:$F$145,MATCH(D84,$D$5:$D$145,0))</f>
        <v>0.018368055555555554</v>
      </c>
    </row>
    <row r="85" spans="1:9" ht="15" customHeight="1">
      <c r="A85" s="14">
        <v>81</v>
      </c>
      <c r="B85" s="15" t="s">
        <v>184</v>
      </c>
      <c r="C85" s="15" t="s">
        <v>76</v>
      </c>
      <c r="D85" s="41" t="s">
        <v>2</v>
      </c>
      <c r="E85" s="42" t="s">
        <v>10</v>
      </c>
      <c r="F85" s="27">
        <v>0.0725925925925926</v>
      </c>
      <c r="G85" s="14" t="str">
        <f t="shared" si="2"/>
        <v>8.43/km</v>
      </c>
      <c r="H85" s="16">
        <f t="shared" si="3"/>
        <v>0.026307870370370377</v>
      </c>
      <c r="I85" s="16">
        <f>F85-INDEX($F$5:$F$145,MATCH(D85,$D$5:$D$145,0))</f>
        <v>0.026307870370370377</v>
      </c>
    </row>
    <row r="86" spans="1:9" ht="15" customHeight="1">
      <c r="A86" s="14">
        <v>82</v>
      </c>
      <c r="B86" s="15" t="s">
        <v>185</v>
      </c>
      <c r="C86" s="15" t="s">
        <v>186</v>
      </c>
      <c r="D86" s="41" t="s">
        <v>22</v>
      </c>
      <c r="E86" s="42" t="s">
        <v>86</v>
      </c>
      <c r="F86" s="27">
        <v>0.07260416666666666</v>
      </c>
      <c r="G86" s="14" t="str">
        <f t="shared" si="2"/>
        <v>8.43/km</v>
      </c>
      <c r="H86" s="16">
        <f t="shared" si="3"/>
        <v>0.026319444444444444</v>
      </c>
      <c r="I86" s="16">
        <f>F86-INDEX($F$5:$F$145,MATCH(D86,$D$5:$D$145,0))</f>
        <v>0.018564814814814812</v>
      </c>
    </row>
    <row r="87" spans="1:9" ht="15" customHeight="1">
      <c r="A87" s="14">
        <v>83</v>
      </c>
      <c r="B87" s="15" t="s">
        <v>187</v>
      </c>
      <c r="C87" s="15" t="s">
        <v>188</v>
      </c>
      <c r="D87" s="41" t="s">
        <v>189</v>
      </c>
      <c r="E87" s="42" t="s">
        <v>190</v>
      </c>
      <c r="F87" s="27">
        <v>0.07288194444444444</v>
      </c>
      <c r="G87" s="14" t="str">
        <f t="shared" si="2"/>
        <v>8.45/km</v>
      </c>
      <c r="H87" s="16">
        <f t="shared" si="3"/>
        <v>0.026597222222222223</v>
      </c>
      <c r="I87" s="16">
        <f>F87-INDEX($F$5:$F$145,MATCH(D87,$D$5:$D$145,0))</f>
        <v>0</v>
      </c>
    </row>
    <row r="88" spans="1:9" ht="15" customHeight="1">
      <c r="A88" s="14">
        <v>84</v>
      </c>
      <c r="B88" s="15" t="s">
        <v>191</v>
      </c>
      <c r="C88" s="15" t="s">
        <v>192</v>
      </c>
      <c r="D88" s="41" t="s">
        <v>22</v>
      </c>
      <c r="E88" s="42" t="s">
        <v>16</v>
      </c>
      <c r="F88" s="27">
        <v>0.07325231481481481</v>
      </c>
      <c r="G88" s="14" t="str">
        <f t="shared" si="2"/>
        <v>8.47/km</v>
      </c>
      <c r="H88" s="16">
        <f t="shared" si="3"/>
        <v>0.02696759259259259</v>
      </c>
      <c r="I88" s="16">
        <f>F88-INDEX($F$5:$F$145,MATCH(D88,$D$5:$D$145,0))</f>
        <v>0.01921296296296296</v>
      </c>
    </row>
    <row r="89" spans="1:9" ht="15" customHeight="1">
      <c r="A89" s="14">
        <v>85</v>
      </c>
      <c r="B89" s="15" t="s">
        <v>193</v>
      </c>
      <c r="C89" s="15" t="s">
        <v>56</v>
      </c>
      <c r="D89" s="41" t="s">
        <v>43</v>
      </c>
      <c r="E89" s="42" t="s">
        <v>97</v>
      </c>
      <c r="F89" s="27">
        <v>0.07364583333333334</v>
      </c>
      <c r="G89" s="14" t="str">
        <f t="shared" si="2"/>
        <v>8.50/km</v>
      </c>
      <c r="H89" s="16">
        <f t="shared" si="3"/>
        <v>0.02736111111111112</v>
      </c>
      <c r="I89" s="16">
        <f>F89-INDEX($F$5:$F$145,MATCH(D89,$D$5:$D$145,0))</f>
        <v>0.017418981481481487</v>
      </c>
    </row>
    <row r="90" spans="1:9" ht="15" customHeight="1">
      <c r="A90" s="14">
        <v>86</v>
      </c>
      <c r="B90" s="15" t="s">
        <v>194</v>
      </c>
      <c r="C90" s="15" t="s">
        <v>195</v>
      </c>
      <c r="D90" s="41" t="s">
        <v>29</v>
      </c>
      <c r="E90" s="42" t="s">
        <v>86</v>
      </c>
      <c r="F90" s="27">
        <v>0.07407407407407407</v>
      </c>
      <c r="G90" s="14" t="str">
        <f t="shared" si="2"/>
        <v>8.53/km</v>
      </c>
      <c r="H90" s="16">
        <f t="shared" si="3"/>
        <v>0.02778935185185185</v>
      </c>
      <c r="I90" s="16">
        <f>F90-INDEX($F$5:$F$145,MATCH(D90,$D$5:$D$145,0))</f>
        <v>0.01924768518518518</v>
      </c>
    </row>
    <row r="91" spans="1:9" ht="15" customHeight="1">
      <c r="A91" s="14">
        <v>87</v>
      </c>
      <c r="B91" s="15" t="s">
        <v>196</v>
      </c>
      <c r="C91" s="15" t="s">
        <v>88</v>
      </c>
      <c r="D91" s="41" t="s">
        <v>29</v>
      </c>
      <c r="E91" s="42" t="s">
        <v>197</v>
      </c>
      <c r="F91" s="27">
        <v>0.07454861111111111</v>
      </c>
      <c r="G91" s="14" t="str">
        <f t="shared" si="2"/>
        <v>8.57/km</v>
      </c>
      <c r="H91" s="16">
        <f t="shared" si="3"/>
        <v>0.028263888888888887</v>
      </c>
      <c r="I91" s="16">
        <f>F91-INDEX($F$5:$F$145,MATCH(D91,$D$5:$D$145,0))</f>
        <v>0.019722222222222217</v>
      </c>
    </row>
    <row r="92" spans="1:9" ht="15" customHeight="1">
      <c r="A92" s="14">
        <v>88</v>
      </c>
      <c r="B92" s="15" t="s">
        <v>198</v>
      </c>
      <c r="C92" s="15" t="s">
        <v>199</v>
      </c>
      <c r="D92" s="41" t="s">
        <v>2</v>
      </c>
      <c r="E92" s="42" t="s">
        <v>62</v>
      </c>
      <c r="F92" s="27">
        <v>0.07460648148148148</v>
      </c>
      <c r="G92" s="14" t="str">
        <f t="shared" si="2"/>
        <v>8.57/km</v>
      </c>
      <c r="H92" s="16">
        <f t="shared" si="3"/>
        <v>0.028321759259259262</v>
      </c>
      <c r="I92" s="16">
        <f>F92-INDEX($F$5:$F$145,MATCH(D92,$D$5:$D$145,0))</f>
        <v>0.028321759259259262</v>
      </c>
    </row>
    <row r="93" spans="1:9" ht="15" customHeight="1">
      <c r="A93" s="14">
        <v>89</v>
      </c>
      <c r="B93" s="15" t="s">
        <v>200</v>
      </c>
      <c r="C93" s="15" t="s">
        <v>201</v>
      </c>
      <c r="D93" s="41" t="s">
        <v>43</v>
      </c>
      <c r="E93" s="42" t="s">
        <v>202</v>
      </c>
      <c r="F93" s="27">
        <v>0.07474537037037036</v>
      </c>
      <c r="G93" s="14" t="str">
        <f t="shared" si="2"/>
        <v>8.58/km</v>
      </c>
      <c r="H93" s="16">
        <f t="shared" si="3"/>
        <v>0.028460648148148145</v>
      </c>
      <c r="I93" s="16">
        <f>F93-INDEX($F$5:$F$145,MATCH(D93,$D$5:$D$145,0))</f>
        <v>0.01851851851851851</v>
      </c>
    </row>
    <row r="94" spans="1:9" ht="15" customHeight="1">
      <c r="A94" s="14">
        <v>90</v>
      </c>
      <c r="B94" s="15" t="s">
        <v>203</v>
      </c>
      <c r="C94" s="15" t="s">
        <v>204</v>
      </c>
      <c r="D94" s="41" t="s">
        <v>123</v>
      </c>
      <c r="E94" s="42" t="s">
        <v>7</v>
      </c>
      <c r="F94" s="27">
        <v>0.07490740740740741</v>
      </c>
      <c r="G94" s="14" t="str">
        <f t="shared" si="2"/>
        <v>8.59/km</v>
      </c>
      <c r="H94" s="16">
        <f t="shared" si="3"/>
        <v>0.02862268518518519</v>
      </c>
      <c r="I94" s="16">
        <f>F94-INDEX($F$5:$F$145,MATCH(D94,$D$5:$D$145,0))</f>
        <v>0.010138888888888892</v>
      </c>
    </row>
    <row r="95" spans="1:9" ht="15" customHeight="1">
      <c r="A95" s="14">
        <v>91</v>
      </c>
      <c r="B95" s="15" t="s">
        <v>205</v>
      </c>
      <c r="C95" s="15" t="s">
        <v>107</v>
      </c>
      <c r="D95" s="41" t="s">
        <v>22</v>
      </c>
      <c r="E95" s="42" t="s">
        <v>62</v>
      </c>
      <c r="F95" s="27">
        <v>0.07535879629629628</v>
      </c>
      <c r="G95" s="14" t="str">
        <f t="shared" si="2"/>
        <v>9.03/km</v>
      </c>
      <c r="H95" s="16">
        <f t="shared" si="3"/>
        <v>0.029074074074074065</v>
      </c>
      <c r="I95" s="16">
        <f>F95-INDEX($F$5:$F$145,MATCH(D95,$D$5:$D$145,0))</f>
        <v>0.021319444444444433</v>
      </c>
    </row>
    <row r="96" spans="1:9" ht="15" customHeight="1">
      <c r="A96" s="14">
        <v>92</v>
      </c>
      <c r="B96" s="15" t="s">
        <v>206</v>
      </c>
      <c r="C96" s="15" t="s">
        <v>166</v>
      </c>
      <c r="D96" s="41" t="s">
        <v>29</v>
      </c>
      <c r="E96" s="42" t="s">
        <v>10</v>
      </c>
      <c r="F96" s="27">
        <v>0.07564814814814814</v>
      </c>
      <c r="G96" s="14" t="str">
        <f t="shared" si="2"/>
        <v>9.05/km</v>
      </c>
      <c r="H96" s="16">
        <f t="shared" si="3"/>
        <v>0.029363425925925925</v>
      </c>
      <c r="I96" s="16">
        <f>F96-INDEX($F$5:$F$145,MATCH(D96,$D$5:$D$145,0))</f>
        <v>0.020821759259259255</v>
      </c>
    </row>
    <row r="97" spans="1:9" ht="15" customHeight="1">
      <c r="A97" s="14">
        <v>93</v>
      </c>
      <c r="B97" s="15" t="s">
        <v>207</v>
      </c>
      <c r="C97" s="15" t="s">
        <v>208</v>
      </c>
      <c r="D97" s="41" t="s">
        <v>165</v>
      </c>
      <c r="E97" s="42" t="s">
        <v>62</v>
      </c>
      <c r="F97" s="27">
        <v>0.07578703703703704</v>
      </c>
      <c r="G97" s="14" t="str">
        <f t="shared" si="2"/>
        <v>9.06/km</v>
      </c>
      <c r="H97" s="16">
        <f t="shared" si="3"/>
        <v>0.02950231481481482</v>
      </c>
      <c r="I97" s="16">
        <f>F97-INDEX($F$5:$F$145,MATCH(D97,$D$5:$D$145,0))</f>
        <v>0.006446759259259263</v>
      </c>
    </row>
    <row r="98" spans="1:9" ht="15" customHeight="1">
      <c r="A98" s="14">
        <v>94</v>
      </c>
      <c r="B98" s="15" t="s">
        <v>209</v>
      </c>
      <c r="C98" s="15" t="s">
        <v>15</v>
      </c>
      <c r="D98" s="41" t="s">
        <v>22</v>
      </c>
      <c r="E98" s="42" t="s">
        <v>62</v>
      </c>
      <c r="F98" s="27">
        <v>0.07578703703703704</v>
      </c>
      <c r="G98" s="14" t="str">
        <f t="shared" si="2"/>
        <v>9.06/km</v>
      </c>
      <c r="H98" s="16">
        <f t="shared" si="3"/>
        <v>0.02950231481481482</v>
      </c>
      <c r="I98" s="16">
        <f>F98-INDEX($F$5:$F$145,MATCH(D98,$D$5:$D$145,0))</f>
        <v>0.02174768518518519</v>
      </c>
    </row>
    <row r="99" spans="1:9" ht="15" customHeight="1">
      <c r="A99" s="14">
        <v>95</v>
      </c>
      <c r="B99" s="15" t="s">
        <v>210</v>
      </c>
      <c r="C99" s="15" t="s">
        <v>211</v>
      </c>
      <c r="D99" s="41" t="s">
        <v>22</v>
      </c>
      <c r="E99" s="42" t="s">
        <v>212</v>
      </c>
      <c r="F99" s="27">
        <v>0.07650462962962963</v>
      </c>
      <c r="G99" s="14" t="str">
        <f t="shared" si="2"/>
        <v>9.11/km</v>
      </c>
      <c r="H99" s="16">
        <f t="shared" si="3"/>
        <v>0.03021990740740741</v>
      </c>
      <c r="I99" s="16">
        <f>F99-INDEX($F$5:$F$145,MATCH(D99,$D$5:$D$145,0))</f>
        <v>0.02246527777777778</v>
      </c>
    </row>
    <row r="100" spans="1:9" ht="15" customHeight="1">
      <c r="A100" s="14">
        <v>96</v>
      </c>
      <c r="B100" s="15" t="s">
        <v>213</v>
      </c>
      <c r="C100" s="15" t="s">
        <v>161</v>
      </c>
      <c r="D100" s="41" t="s">
        <v>61</v>
      </c>
      <c r="E100" s="42" t="s">
        <v>214</v>
      </c>
      <c r="F100" s="27">
        <v>0.07658564814814815</v>
      </c>
      <c r="G100" s="14" t="str">
        <f t="shared" si="2"/>
        <v>9.11/km</v>
      </c>
      <c r="H100" s="16">
        <f t="shared" si="3"/>
        <v>0.030300925925925933</v>
      </c>
      <c r="I100" s="16">
        <f>F100-INDEX($F$5:$F$145,MATCH(D100,$D$5:$D$145,0))</f>
        <v>0.019305555555555562</v>
      </c>
    </row>
    <row r="101" spans="1:9" ht="15" customHeight="1">
      <c r="A101" s="14">
        <v>97</v>
      </c>
      <c r="B101" s="15" t="s">
        <v>215</v>
      </c>
      <c r="C101" s="15" t="s">
        <v>216</v>
      </c>
      <c r="D101" s="41" t="s">
        <v>2</v>
      </c>
      <c r="E101" s="42" t="s">
        <v>10</v>
      </c>
      <c r="F101" s="27">
        <v>0.07667824074074074</v>
      </c>
      <c r="G101" s="14" t="str">
        <f t="shared" si="2"/>
        <v>9.12/km</v>
      </c>
      <c r="H101" s="16">
        <f t="shared" si="3"/>
        <v>0.03039351851851852</v>
      </c>
      <c r="I101" s="16">
        <f>F101-INDEX($F$5:$F$145,MATCH(D101,$D$5:$D$145,0))</f>
        <v>0.03039351851851852</v>
      </c>
    </row>
    <row r="102" spans="1:9" ht="15" customHeight="1">
      <c r="A102" s="14">
        <v>98</v>
      </c>
      <c r="B102" s="15" t="s">
        <v>217</v>
      </c>
      <c r="C102" s="15" t="s">
        <v>211</v>
      </c>
      <c r="D102" s="41" t="s">
        <v>2</v>
      </c>
      <c r="E102" s="42" t="s">
        <v>30</v>
      </c>
      <c r="F102" s="27">
        <v>0.07709490740740742</v>
      </c>
      <c r="G102" s="14" t="str">
        <f t="shared" si="2"/>
        <v>9.15/km</v>
      </c>
      <c r="H102" s="16">
        <f t="shared" si="3"/>
        <v>0.030810185185185197</v>
      </c>
      <c r="I102" s="16">
        <f>F102-INDEX($F$5:$F$145,MATCH(D102,$D$5:$D$145,0))</f>
        <v>0.030810185185185197</v>
      </c>
    </row>
    <row r="103" spans="1:9" ht="15" customHeight="1">
      <c r="A103" s="14">
        <v>99</v>
      </c>
      <c r="B103" s="15" t="s">
        <v>218</v>
      </c>
      <c r="C103" s="15" t="s">
        <v>219</v>
      </c>
      <c r="D103" s="41" t="s">
        <v>123</v>
      </c>
      <c r="E103" s="42" t="s">
        <v>10</v>
      </c>
      <c r="F103" s="27">
        <v>0.0774537037037037</v>
      </c>
      <c r="G103" s="14" t="str">
        <f t="shared" si="2"/>
        <v>9.18/km</v>
      </c>
      <c r="H103" s="16">
        <f t="shared" si="3"/>
        <v>0.031168981481481485</v>
      </c>
      <c r="I103" s="16">
        <f>F103-INDEX($F$5:$F$145,MATCH(D103,$D$5:$D$145,0))</f>
        <v>0.012685185185185188</v>
      </c>
    </row>
    <row r="104" spans="1:9" ht="15" customHeight="1">
      <c r="A104" s="14">
        <v>100</v>
      </c>
      <c r="B104" s="15" t="s">
        <v>220</v>
      </c>
      <c r="C104" s="15" t="s">
        <v>221</v>
      </c>
      <c r="D104" s="41" t="s">
        <v>165</v>
      </c>
      <c r="E104" s="42" t="s">
        <v>10</v>
      </c>
      <c r="F104" s="27">
        <v>0.07756944444444445</v>
      </c>
      <c r="G104" s="14" t="str">
        <f t="shared" si="2"/>
        <v>9.19/km</v>
      </c>
      <c r="H104" s="16">
        <f t="shared" si="3"/>
        <v>0.031284722222222235</v>
      </c>
      <c r="I104" s="16">
        <f>F104-INDEX($F$5:$F$145,MATCH(D104,$D$5:$D$145,0))</f>
        <v>0.008229166666666676</v>
      </c>
    </row>
    <row r="105" spans="1:9" ht="15" customHeight="1">
      <c r="A105" s="14">
        <v>101</v>
      </c>
      <c r="B105" s="15" t="s">
        <v>222</v>
      </c>
      <c r="C105" s="15" t="s">
        <v>24</v>
      </c>
      <c r="D105" s="41" t="s">
        <v>2</v>
      </c>
      <c r="E105" s="42" t="s">
        <v>86</v>
      </c>
      <c r="F105" s="27">
        <v>0.07768518518518519</v>
      </c>
      <c r="G105" s="14" t="str">
        <f t="shared" si="2"/>
        <v>9.19/km</v>
      </c>
      <c r="H105" s="16">
        <f t="shared" si="3"/>
        <v>0.03140046296296297</v>
      </c>
      <c r="I105" s="16">
        <f>F105-INDEX($F$5:$F$145,MATCH(D105,$D$5:$D$145,0))</f>
        <v>0.03140046296296297</v>
      </c>
    </row>
    <row r="106" spans="1:9" ht="15" customHeight="1">
      <c r="A106" s="14">
        <v>102</v>
      </c>
      <c r="B106" s="15" t="s">
        <v>223</v>
      </c>
      <c r="C106" s="15" t="s">
        <v>15</v>
      </c>
      <c r="D106" s="41" t="s">
        <v>19</v>
      </c>
      <c r="E106" s="42" t="s">
        <v>224</v>
      </c>
      <c r="F106" s="27">
        <v>0.07890046296296296</v>
      </c>
      <c r="G106" s="14" t="str">
        <f t="shared" si="2"/>
        <v>9.28/km</v>
      </c>
      <c r="H106" s="16">
        <f t="shared" si="3"/>
        <v>0.032615740740740744</v>
      </c>
      <c r="I106" s="16">
        <f>F106-INDEX($F$5:$F$145,MATCH(D106,$D$5:$D$145,0))</f>
        <v>0.026423611111111113</v>
      </c>
    </row>
    <row r="107" spans="1:9" ht="15" customHeight="1">
      <c r="A107" s="14">
        <v>103</v>
      </c>
      <c r="B107" s="15" t="s">
        <v>225</v>
      </c>
      <c r="C107" s="15" t="s">
        <v>226</v>
      </c>
      <c r="D107" s="41" t="s">
        <v>6</v>
      </c>
      <c r="E107" s="42" t="s">
        <v>36</v>
      </c>
      <c r="F107" s="27">
        <v>0.07905092592592593</v>
      </c>
      <c r="G107" s="14" t="str">
        <f t="shared" si="2"/>
        <v>9.29/km</v>
      </c>
      <c r="H107" s="16">
        <f t="shared" si="3"/>
        <v>0.03276620370370371</v>
      </c>
      <c r="I107" s="16">
        <f>F107-INDEX($F$5:$F$145,MATCH(D107,$D$5:$D$145,0))</f>
        <v>0.02876157407407408</v>
      </c>
    </row>
    <row r="108" spans="1:9" ht="15" customHeight="1">
      <c r="A108" s="14">
        <v>104</v>
      </c>
      <c r="B108" s="15" t="s">
        <v>227</v>
      </c>
      <c r="C108" s="15" t="s">
        <v>56</v>
      </c>
      <c r="D108" s="41" t="s">
        <v>51</v>
      </c>
      <c r="E108" s="42" t="s">
        <v>224</v>
      </c>
      <c r="F108" s="27">
        <v>0.07912037037037037</v>
      </c>
      <c r="G108" s="14" t="str">
        <f t="shared" si="2"/>
        <v>9.30/km</v>
      </c>
      <c r="H108" s="16">
        <f t="shared" si="3"/>
        <v>0.03283564814814815</v>
      </c>
      <c r="I108" s="16">
        <f>F108-INDEX($F$5:$F$145,MATCH(D108,$D$5:$D$145,0))</f>
        <v>0.022175925925925925</v>
      </c>
    </row>
    <row r="109" spans="1:9" ht="15" customHeight="1">
      <c r="A109" s="14">
        <v>105</v>
      </c>
      <c r="B109" s="15" t="s">
        <v>228</v>
      </c>
      <c r="C109" s="15" t="s">
        <v>229</v>
      </c>
      <c r="D109" s="41" t="s">
        <v>123</v>
      </c>
      <c r="E109" s="42" t="s">
        <v>197</v>
      </c>
      <c r="F109" s="27">
        <v>0.07912037037037037</v>
      </c>
      <c r="G109" s="14" t="str">
        <f t="shared" si="2"/>
        <v>9.30/km</v>
      </c>
      <c r="H109" s="16">
        <f t="shared" si="3"/>
        <v>0.03283564814814815</v>
      </c>
      <c r="I109" s="16">
        <f>F109-INDEX($F$5:$F$145,MATCH(D109,$D$5:$D$145,0))</f>
        <v>0.014351851851851852</v>
      </c>
    </row>
    <row r="110" spans="1:9" ht="15" customHeight="1">
      <c r="A110" s="14">
        <v>106</v>
      </c>
      <c r="B110" s="15" t="s">
        <v>230</v>
      </c>
      <c r="C110" s="15" t="s">
        <v>231</v>
      </c>
      <c r="D110" s="41" t="s">
        <v>61</v>
      </c>
      <c r="E110" s="42" t="s">
        <v>48</v>
      </c>
      <c r="F110" s="27">
        <v>0.07943287037037038</v>
      </c>
      <c r="G110" s="14" t="str">
        <f t="shared" si="2"/>
        <v>9.32/km</v>
      </c>
      <c r="H110" s="16">
        <f t="shared" si="3"/>
        <v>0.033148148148148156</v>
      </c>
      <c r="I110" s="16">
        <f>F110-INDEX($F$5:$F$145,MATCH(D110,$D$5:$D$145,0))</f>
        <v>0.022152777777777785</v>
      </c>
    </row>
    <row r="111" spans="1:9" ht="15" customHeight="1">
      <c r="A111" s="14">
        <v>107</v>
      </c>
      <c r="B111" s="15" t="s">
        <v>232</v>
      </c>
      <c r="C111" s="15" t="s">
        <v>211</v>
      </c>
      <c r="D111" s="41" t="s">
        <v>61</v>
      </c>
      <c r="E111" s="42" t="s">
        <v>233</v>
      </c>
      <c r="F111" s="27">
        <v>0.07966435185185185</v>
      </c>
      <c r="G111" s="14" t="str">
        <f t="shared" si="2"/>
        <v>9.34/km</v>
      </c>
      <c r="H111" s="16">
        <f t="shared" si="3"/>
        <v>0.03337962962962963</v>
      </c>
      <c r="I111" s="16">
        <f>F111-INDEX($F$5:$F$145,MATCH(D111,$D$5:$D$145,0))</f>
        <v>0.022384259259259257</v>
      </c>
    </row>
    <row r="112" spans="1:9" ht="15" customHeight="1">
      <c r="A112" s="14">
        <v>108</v>
      </c>
      <c r="B112" s="15" t="s">
        <v>234</v>
      </c>
      <c r="C112" s="15" t="s">
        <v>153</v>
      </c>
      <c r="D112" s="41" t="s">
        <v>235</v>
      </c>
      <c r="E112" s="42" t="s">
        <v>120</v>
      </c>
      <c r="F112" s="27">
        <v>0.0802662037037037</v>
      </c>
      <c r="G112" s="14" t="str">
        <f t="shared" si="2"/>
        <v>9.38/km</v>
      </c>
      <c r="H112" s="16">
        <f t="shared" si="3"/>
        <v>0.03398148148148148</v>
      </c>
      <c r="I112" s="16">
        <f>F112-INDEX($F$5:$F$145,MATCH(D112,$D$5:$D$145,0))</f>
        <v>0</v>
      </c>
    </row>
    <row r="113" spans="1:9" ht="15" customHeight="1">
      <c r="A113" s="34">
        <v>109</v>
      </c>
      <c r="B113" s="35" t="s">
        <v>162</v>
      </c>
      <c r="C113" s="35" t="s">
        <v>69</v>
      </c>
      <c r="D113" s="45" t="s">
        <v>51</v>
      </c>
      <c r="E113" s="46" t="s">
        <v>289</v>
      </c>
      <c r="F113" s="36">
        <v>0.0802662037037037</v>
      </c>
      <c r="G113" s="34" t="str">
        <f t="shared" si="2"/>
        <v>9.38/km</v>
      </c>
      <c r="H113" s="37">
        <f t="shared" si="3"/>
        <v>0.03398148148148148</v>
      </c>
      <c r="I113" s="37">
        <f>F113-INDEX($F$5:$F$145,MATCH(D113,$D$5:$D$145,0))</f>
        <v>0.023321759259259257</v>
      </c>
    </row>
    <row r="114" spans="1:9" ht="15" customHeight="1">
      <c r="A114" s="14">
        <v>110</v>
      </c>
      <c r="B114" s="15" t="s">
        <v>236</v>
      </c>
      <c r="C114" s="15" t="s">
        <v>9</v>
      </c>
      <c r="D114" s="41" t="s">
        <v>43</v>
      </c>
      <c r="E114" s="42" t="s">
        <v>212</v>
      </c>
      <c r="F114" s="27">
        <v>0.08035879629629629</v>
      </c>
      <c r="G114" s="14" t="str">
        <f t="shared" si="2"/>
        <v>9.39/km</v>
      </c>
      <c r="H114" s="16">
        <f t="shared" si="3"/>
        <v>0.03407407407407407</v>
      </c>
      <c r="I114" s="16">
        <f>F114-INDEX($F$5:$F$145,MATCH(D114,$D$5:$D$145,0))</f>
        <v>0.024131944444444435</v>
      </c>
    </row>
    <row r="115" spans="1:9" ht="15" customHeight="1">
      <c r="A115" s="34">
        <v>111</v>
      </c>
      <c r="B115" s="35" t="s">
        <v>237</v>
      </c>
      <c r="C115" s="35" t="s">
        <v>238</v>
      </c>
      <c r="D115" s="45" t="s">
        <v>29</v>
      </c>
      <c r="E115" s="46" t="s">
        <v>289</v>
      </c>
      <c r="F115" s="36">
        <v>0.08092592592592592</v>
      </c>
      <c r="G115" s="34" t="str">
        <f t="shared" si="2"/>
        <v>9.43/km</v>
      </c>
      <c r="H115" s="37">
        <f t="shared" si="3"/>
        <v>0.034641203703703695</v>
      </c>
      <c r="I115" s="37">
        <f>F115-INDEX($F$5:$F$145,MATCH(D115,$D$5:$D$145,0))</f>
        <v>0.026099537037037025</v>
      </c>
    </row>
    <row r="116" spans="1:9" ht="15" customHeight="1">
      <c r="A116" s="14">
        <v>112</v>
      </c>
      <c r="B116" s="15" t="s">
        <v>223</v>
      </c>
      <c r="C116" s="15" t="s">
        <v>239</v>
      </c>
      <c r="D116" s="41" t="s">
        <v>51</v>
      </c>
      <c r="E116" s="42" t="s">
        <v>224</v>
      </c>
      <c r="F116" s="27">
        <v>0.08282407407407406</v>
      </c>
      <c r="G116" s="14" t="str">
        <f t="shared" si="2"/>
        <v>9.56/km</v>
      </c>
      <c r="H116" s="16">
        <f t="shared" si="3"/>
        <v>0.036539351851851844</v>
      </c>
      <c r="I116" s="16">
        <f>F116-INDEX($F$5:$F$145,MATCH(D116,$D$5:$D$145,0))</f>
        <v>0.02587962962962962</v>
      </c>
    </row>
    <row r="117" spans="1:9" ht="15" customHeight="1">
      <c r="A117" s="14">
        <v>113</v>
      </c>
      <c r="B117" s="15" t="s">
        <v>240</v>
      </c>
      <c r="C117" s="15" t="s">
        <v>105</v>
      </c>
      <c r="D117" s="41" t="s">
        <v>61</v>
      </c>
      <c r="E117" s="42" t="s">
        <v>30</v>
      </c>
      <c r="F117" s="27">
        <v>0.08288194444444445</v>
      </c>
      <c r="G117" s="14" t="str">
        <f t="shared" si="2"/>
        <v>9.57/km</v>
      </c>
      <c r="H117" s="16">
        <f t="shared" si="3"/>
        <v>0.03659722222222223</v>
      </c>
      <c r="I117" s="16">
        <f>F117-INDEX($F$5:$F$145,MATCH(D117,$D$5:$D$145,0))</f>
        <v>0.025601851851851862</v>
      </c>
    </row>
    <row r="118" spans="1:9" ht="15" customHeight="1">
      <c r="A118" s="14">
        <v>114</v>
      </c>
      <c r="B118" s="15" t="s">
        <v>241</v>
      </c>
      <c r="C118" s="15" t="s">
        <v>58</v>
      </c>
      <c r="D118" s="41" t="s">
        <v>51</v>
      </c>
      <c r="E118" s="42" t="s">
        <v>10</v>
      </c>
      <c r="F118" s="27">
        <v>0.08353009259259259</v>
      </c>
      <c r="G118" s="14" t="str">
        <f t="shared" si="2"/>
        <v>10.01/km</v>
      </c>
      <c r="H118" s="16">
        <f t="shared" si="3"/>
        <v>0.037245370370370366</v>
      </c>
      <c r="I118" s="16">
        <f>F118-INDEX($F$5:$F$145,MATCH(D118,$D$5:$D$145,0))</f>
        <v>0.026585648148148143</v>
      </c>
    </row>
    <row r="119" spans="1:9" ht="15" customHeight="1">
      <c r="A119" s="14">
        <v>115</v>
      </c>
      <c r="B119" s="15" t="s">
        <v>242</v>
      </c>
      <c r="C119" s="15" t="s">
        <v>243</v>
      </c>
      <c r="D119" s="41" t="s">
        <v>19</v>
      </c>
      <c r="E119" s="42" t="s">
        <v>10</v>
      </c>
      <c r="F119" s="27">
        <v>0.08611111111111112</v>
      </c>
      <c r="G119" s="14" t="str">
        <f t="shared" si="2"/>
        <v>10.20/km</v>
      </c>
      <c r="H119" s="16">
        <f t="shared" si="3"/>
        <v>0.039826388888888904</v>
      </c>
      <c r="I119" s="16">
        <f>F119-INDEX($F$5:$F$145,MATCH(D119,$D$5:$D$145,0))</f>
        <v>0.03363425925925927</v>
      </c>
    </row>
    <row r="120" spans="1:9" ht="15" customHeight="1">
      <c r="A120" s="14">
        <v>116</v>
      </c>
      <c r="B120" s="15" t="s">
        <v>244</v>
      </c>
      <c r="C120" s="15" t="s">
        <v>245</v>
      </c>
      <c r="D120" s="41" t="s">
        <v>123</v>
      </c>
      <c r="E120" s="42" t="s">
        <v>159</v>
      </c>
      <c r="F120" s="27">
        <v>0.0870949074074074</v>
      </c>
      <c r="G120" s="14" t="str">
        <f t="shared" si="2"/>
        <v>10.27/km</v>
      </c>
      <c r="H120" s="16">
        <f t="shared" si="3"/>
        <v>0.04081018518518518</v>
      </c>
      <c r="I120" s="16">
        <f>F120-INDEX($F$5:$F$145,MATCH(D120,$D$5:$D$145,0))</f>
        <v>0.02232638888888888</v>
      </c>
    </row>
    <row r="121" spans="1:9" ht="15" customHeight="1">
      <c r="A121" s="14">
        <v>117</v>
      </c>
      <c r="B121" s="15" t="s">
        <v>246</v>
      </c>
      <c r="C121" s="15" t="s">
        <v>107</v>
      </c>
      <c r="D121" s="41" t="s">
        <v>22</v>
      </c>
      <c r="E121" s="42" t="s">
        <v>247</v>
      </c>
      <c r="F121" s="27">
        <v>0.08765046296296297</v>
      </c>
      <c r="G121" s="14" t="str">
        <f t="shared" si="2"/>
        <v>10.31/km</v>
      </c>
      <c r="H121" s="16">
        <f t="shared" si="3"/>
        <v>0.04136574074074075</v>
      </c>
      <c r="I121" s="16">
        <f>F121-INDEX($F$5:$F$145,MATCH(D121,$D$5:$D$145,0))</f>
        <v>0.03361111111111112</v>
      </c>
    </row>
    <row r="122" spans="1:9" ht="15" customHeight="1">
      <c r="A122" s="14">
        <v>118</v>
      </c>
      <c r="B122" s="15" t="s">
        <v>248</v>
      </c>
      <c r="C122" s="15" t="s">
        <v>64</v>
      </c>
      <c r="D122" s="41" t="s">
        <v>51</v>
      </c>
      <c r="E122" s="42" t="s">
        <v>249</v>
      </c>
      <c r="F122" s="27">
        <v>0.08819444444444445</v>
      </c>
      <c r="G122" s="14" t="str">
        <f t="shared" si="2"/>
        <v>10.35/km</v>
      </c>
      <c r="H122" s="16">
        <f t="shared" si="3"/>
        <v>0.04190972222222223</v>
      </c>
      <c r="I122" s="16">
        <f>F122-INDEX($F$5:$F$145,MATCH(D122,$D$5:$D$145,0))</f>
        <v>0.03125000000000001</v>
      </c>
    </row>
    <row r="123" spans="1:9" ht="15" customHeight="1">
      <c r="A123" s="14">
        <v>119</v>
      </c>
      <c r="B123" s="15" t="s">
        <v>250</v>
      </c>
      <c r="C123" s="15" t="s">
        <v>251</v>
      </c>
      <c r="D123" s="41" t="s">
        <v>235</v>
      </c>
      <c r="E123" s="42" t="s">
        <v>62</v>
      </c>
      <c r="F123" s="27">
        <v>0.08881944444444445</v>
      </c>
      <c r="G123" s="14" t="str">
        <f t="shared" si="2"/>
        <v>10.40/km</v>
      </c>
      <c r="H123" s="16">
        <f t="shared" si="3"/>
        <v>0.04253472222222223</v>
      </c>
      <c r="I123" s="16">
        <f>F123-INDEX($F$5:$F$145,MATCH(D123,$D$5:$D$145,0))</f>
        <v>0.00855324074074075</v>
      </c>
    </row>
    <row r="124" spans="1:9" ht="15" customHeight="1">
      <c r="A124" s="14">
        <v>120</v>
      </c>
      <c r="B124" s="15" t="s">
        <v>252</v>
      </c>
      <c r="C124" s="15" t="s">
        <v>253</v>
      </c>
      <c r="D124" s="41" t="s">
        <v>123</v>
      </c>
      <c r="E124" s="42" t="s">
        <v>86</v>
      </c>
      <c r="F124" s="27">
        <v>0.08950231481481481</v>
      </c>
      <c r="G124" s="14" t="str">
        <f t="shared" si="2"/>
        <v>10.44/km</v>
      </c>
      <c r="H124" s="16">
        <f t="shared" si="3"/>
        <v>0.04321759259259259</v>
      </c>
      <c r="I124" s="16">
        <f>F124-INDEX($F$5:$F$145,MATCH(D124,$D$5:$D$145,0))</f>
        <v>0.024733796296296295</v>
      </c>
    </row>
    <row r="125" spans="1:9" ht="15" customHeight="1">
      <c r="A125" s="14">
        <v>121</v>
      </c>
      <c r="B125" s="15" t="s">
        <v>254</v>
      </c>
      <c r="C125" s="15" t="s">
        <v>56</v>
      </c>
      <c r="D125" s="41" t="s">
        <v>22</v>
      </c>
      <c r="E125" s="42" t="s">
        <v>86</v>
      </c>
      <c r="F125" s="27">
        <v>0.08950231481481481</v>
      </c>
      <c r="G125" s="14" t="str">
        <f t="shared" si="2"/>
        <v>10.44/km</v>
      </c>
      <c r="H125" s="16">
        <f t="shared" si="3"/>
        <v>0.04321759259259259</v>
      </c>
      <c r="I125" s="16">
        <f>F125-INDEX($F$5:$F$145,MATCH(D125,$D$5:$D$145,0))</f>
        <v>0.03546296296296296</v>
      </c>
    </row>
    <row r="126" spans="1:9" ht="15" customHeight="1">
      <c r="A126" s="14">
        <v>122</v>
      </c>
      <c r="B126" s="15" t="s">
        <v>255</v>
      </c>
      <c r="C126" s="15" t="s">
        <v>256</v>
      </c>
      <c r="D126" s="41" t="s">
        <v>22</v>
      </c>
      <c r="E126" s="42" t="s">
        <v>33</v>
      </c>
      <c r="F126" s="27">
        <v>0.0902662037037037</v>
      </c>
      <c r="G126" s="14" t="str">
        <f t="shared" si="2"/>
        <v>10.50/km</v>
      </c>
      <c r="H126" s="16">
        <f t="shared" si="3"/>
        <v>0.043981481481481476</v>
      </c>
      <c r="I126" s="16">
        <f>F126-INDEX($F$5:$F$145,MATCH(D126,$D$5:$D$145,0))</f>
        <v>0.03622685185185184</v>
      </c>
    </row>
    <row r="127" spans="1:9" ht="15" customHeight="1">
      <c r="A127" s="14">
        <v>123</v>
      </c>
      <c r="B127" s="15" t="s">
        <v>257</v>
      </c>
      <c r="C127" s="15" t="s">
        <v>258</v>
      </c>
      <c r="D127" s="41" t="s">
        <v>235</v>
      </c>
      <c r="E127" s="42" t="s">
        <v>259</v>
      </c>
      <c r="F127" s="27">
        <v>0.09112268518518518</v>
      </c>
      <c r="G127" s="14" t="str">
        <f t="shared" si="2"/>
        <v>10.56/km</v>
      </c>
      <c r="H127" s="16">
        <f t="shared" si="3"/>
        <v>0.04483796296296296</v>
      </c>
      <c r="I127" s="16">
        <f>F127-INDEX($F$5:$F$145,MATCH(D127,$D$5:$D$145,0))</f>
        <v>0.01085648148148148</v>
      </c>
    </row>
    <row r="128" spans="1:9" ht="15" customHeight="1">
      <c r="A128" s="14">
        <v>124</v>
      </c>
      <c r="B128" s="15" t="s">
        <v>260</v>
      </c>
      <c r="C128" s="15" t="s">
        <v>261</v>
      </c>
      <c r="D128" s="41" t="s">
        <v>51</v>
      </c>
      <c r="E128" s="42" t="s">
        <v>62</v>
      </c>
      <c r="F128" s="27">
        <v>0.09189814814814816</v>
      </c>
      <c r="G128" s="14" t="str">
        <f t="shared" si="2"/>
        <v>11.02/km</v>
      </c>
      <c r="H128" s="16">
        <f t="shared" si="3"/>
        <v>0.04561342592592594</v>
      </c>
      <c r="I128" s="16">
        <f>F128-INDEX($F$5:$F$145,MATCH(D128,$D$5:$D$145,0))</f>
        <v>0.034953703703703716</v>
      </c>
    </row>
    <row r="129" spans="1:9" ht="15" customHeight="1">
      <c r="A129" s="14">
        <v>125</v>
      </c>
      <c r="B129" s="15" t="s">
        <v>262</v>
      </c>
      <c r="C129" s="15" t="s">
        <v>263</v>
      </c>
      <c r="D129" s="41" t="s">
        <v>235</v>
      </c>
      <c r="E129" s="42" t="s">
        <v>62</v>
      </c>
      <c r="F129" s="27">
        <v>0.09189814814814816</v>
      </c>
      <c r="G129" s="14" t="str">
        <f t="shared" si="2"/>
        <v>11.02/km</v>
      </c>
      <c r="H129" s="16">
        <f t="shared" si="3"/>
        <v>0.04561342592592594</v>
      </c>
      <c r="I129" s="16">
        <f>F129-INDEX($F$5:$F$145,MATCH(D129,$D$5:$D$145,0))</f>
        <v>0.011631944444444459</v>
      </c>
    </row>
    <row r="130" spans="1:9" ht="15" customHeight="1">
      <c r="A130" s="14">
        <v>126</v>
      </c>
      <c r="B130" s="15" t="s">
        <v>264</v>
      </c>
      <c r="C130" s="15" t="s">
        <v>265</v>
      </c>
      <c r="D130" s="41" t="s">
        <v>19</v>
      </c>
      <c r="E130" s="42" t="s">
        <v>10</v>
      </c>
      <c r="F130" s="27">
        <v>0.09224537037037038</v>
      </c>
      <c r="G130" s="14" t="str">
        <f t="shared" si="2"/>
        <v>11.04/km</v>
      </c>
      <c r="H130" s="16">
        <f t="shared" si="3"/>
        <v>0.04596064814814816</v>
      </c>
      <c r="I130" s="16">
        <f>F130-INDEX($F$5:$F$145,MATCH(D130,$D$5:$D$145,0))</f>
        <v>0.03976851851851853</v>
      </c>
    </row>
    <row r="131" spans="1:9" ht="15" customHeight="1">
      <c r="A131" s="14">
        <v>127</v>
      </c>
      <c r="B131" s="15" t="s">
        <v>266</v>
      </c>
      <c r="C131" s="15" t="s">
        <v>267</v>
      </c>
      <c r="D131" s="41" t="s">
        <v>61</v>
      </c>
      <c r="E131" s="42" t="s">
        <v>117</v>
      </c>
      <c r="F131" s="27">
        <v>0.09385416666666667</v>
      </c>
      <c r="G131" s="14" t="str">
        <f t="shared" si="2"/>
        <v>11.16/km</v>
      </c>
      <c r="H131" s="16">
        <f t="shared" si="3"/>
        <v>0.04756944444444445</v>
      </c>
      <c r="I131" s="16">
        <f>F131-INDEX($F$5:$F$145,MATCH(D131,$D$5:$D$145,0))</f>
        <v>0.03657407407407408</v>
      </c>
    </row>
    <row r="132" spans="1:9" ht="15" customHeight="1">
      <c r="A132" s="14">
        <v>128</v>
      </c>
      <c r="B132" s="15" t="s">
        <v>268</v>
      </c>
      <c r="C132" s="15" t="s">
        <v>269</v>
      </c>
      <c r="D132" s="41" t="s">
        <v>123</v>
      </c>
      <c r="E132" s="42" t="s">
        <v>233</v>
      </c>
      <c r="F132" s="27">
        <v>0.09402777777777778</v>
      </c>
      <c r="G132" s="14" t="str">
        <f t="shared" si="2"/>
        <v>11.17/km</v>
      </c>
      <c r="H132" s="16">
        <f t="shared" si="3"/>
        <v>0.04774305555555556</v>
      </c>
      <c r="I132" s="16">
        <f>F132-INDEX($F$5:$F$145,MATCH(D132,$D$5:$D$145,0))</f>
        <v>0.029259259259259263</v>
      </c>
    </row>
    <row r="133" spans="1:9" ht="15" customHeight="1">
      <c r="A133" s="14">
        <v>129</v>
      </c>
      <c r="B133" s="15" t="s">
        <v>270</v>
      </c>
      <c r="C133" s="15" t="s">
        <v>74</v>
      </c>
      <c r="D133" s="41" t="s">
        <v>61</v>
      </c>
      <c r="E133" s="42" t="s">
        <v>271</v>
      </c>
      <c r="F133" s="27">
        <v>0.09545138888888889</v>
      </c>
      <c r="G133" s="14" t="str">
        <f aca="true" t="shared" si="4" ref="G133:G145">TEXT(INT((HOUR(F133)*3600+MINUTE(F133)*60+SECOND(F133))/$I$3/60),"0")&amp;"."&amp;TEXT(MOD((HOUR(F133)*3600+MINUTE(F133)*60+SECOND(F133))/$I$3,60),"00")&amp;"/km"</f>
        <v>11.27/km</v>
      </c>
      <c r="H133" s="16">
        <f aca="true" t="shared" si="5" ref="H133:H145">F133-$F$5</f>
        <v>0.04916666666666667</v>
      </c>
      <c r="I133" s="16">
        <f>F133-INDEX($F$5:$F$145,MATCH(D133,$D$5:$D$145,0))</f>
        <v>0.0381712962962963</v>
      </c>
    </row>
    <row r="134" spans="1:9" ht="15" customHeight="1">
      <c r="A134" s="14">
        <v>130</v>
      </c>
      <c r="B134" s="15" t="s">
        <v>272</v>
      </c>
      <c r="C134" s="15" t="s">
        <v>273</v>
      </c>
      <c r="D134" s="41" t="s">
        <v>51</v>
      </c>
      <c r="E134" s="42" t="s">
        <v>62</v>
      </c>
      <c r="F134" s="27">
        <v>0.09835648148148148</v>
      </c>
      <c r="G134" s="14" t="str">
        <f t="shared" si="4"/>
        <v>11.48/km</v>
      </c>
      <c r="H134" s="16">
        <f t="shared" si="5"/>
        <v>0.052071759259259255</v>
      </c>
      <c r="I134" s="16">
        <f>F134-INDEX($F$5:$F$145,MATCH(D134,$D$5:$D$145,0))</f>
        <v>0.04141203703703703</v>
      </c>
    </row>
    <row r="135" spans="1:9" ht="15" customHeight="1">
      <c r="A135" s="14">
        <v>131</v>
      </c>
      <c r="B135" s="15" t="s">
        <v>274</v>
      </c>
      <c r="C135" s="15" t="s">
        <v>269</v>
      </c>
      <c r="D135" s="41" t="s">
        <v>235</v>
      </c>
      <c r="E135" s="42" t="s">
        <v>275</v>
      </c>
      <c r="F135" s="27">
        <v>0.0989236111111111</v>
      </c>
      <c r="G135" s="14" t="str">
        <f t="shared" si="4"/>
        <v>11.52/km</v>
      </c>
      <c r="H135" s="16">
        <f t="shared" si="5"/>
        <v>0.05263888888888888</v>
      </c>
      <c r="I135" s="16">
        <f>F135-INDEX($F$5:$F$145,MATCH(D135,$D$5:$D$145,0))</f>
        <v>0.0186574074074074</v>
      </c>
    </row>
    <row r="136" spans="1:9" ht="15" customHeight="1">
      <c r="A136" s="14">
        <v>132</v>
      </c>
      <c r="B136" s="15" t="s">
        <v>276</v>
      </c>
      <c r="C136" s="15" t="s">
        <v>56</v>
      </c>
      <c r="D136" s="41" t="s">
        <v>235</v>
      </c>
      <c r="E136" s="42" t="s">
        <v>10</v>
      </c>
      <c r="F136" s="27">
        <v>0.10053240740740742</v>
      </c>
      <c r="G136" s="14" t="str">
        <f t="shared" si="4"/>
        <v>12.04/km</v>
      </c>
      <c r="H136" s="16">
        <f t="shared" si="5"/>
        <v>0.0542476851851852</v>
      </c>
      <c r="I136" s="16">
        <f>F136-INDEX($F$5:$F$145,MATCH(D136,$D$5:$D$145,0))</f>
        <v>0.020266203703703717</v>
      </c>
    </row>
    <row r="137" spans="1:9" ht="15" customHeight="1">
      <c r="A137" s="14">
        <v>133</v>
      </c>
      <c r="B137" s="15" t="s">
        <v>277</v>
      </c>
      <c r="C137" s="15" t="s">
        <v>166</v>
      </c>
      <c r="D137" s="41" t="s">
        <v>29</v>
      </c>
      <c r="E137" s="42" t="s">
        <v>212</v>
      </c>
      <c r="F137" s="27">
        <v>0.10350694444444446</v>
      </c>
      <c r="G137" s="14" t="str">
        <f t="shared" si="4"/>
        <v>12.25/km</v>
      </c>
      <c r="H137" s="16">
        <f t="shared" si="5"/>
        <v>0.05722222222222224</v>
      </c>
      <c r="I137" s="16">
        <f>F137-INDEX($F$5:$F$145,MATCH(D137,$D$5:$D$145,0))</f>
        <v>0.04868055555555557</v>
      </c>
    </row>
    <row r="138" spans="1:9" ht="15" customHeight="1">
      <c r="A138" s="14">
        <v>134</v>
      </c>
      <c r="B138" s="15" t="s">
        <v>278</v>
      </c>
      <c r="C138" s="15" t="s">
        <v>258</v>
      </c>
      <c r="D138" s="41" t="s">
        <v>235</v>
      </c>
      <c r="E138" s="42" t="s">
        <v>3</v>
      </c>
      <c r="F138" s="27">
        <v>0.10383101851851852</v>
      </c>
      <c r="G138" s="14" t="str">
        <f t="shared" si="4"/>
        <v>12.28/km</v>
      </c>
      <c r="H138" s="16">
        <f t="shared" si="5"/>
        <v>0.0575462962962963</v>
      </c>
      <c r="I138" s="16">
        <f>F138-INDEX($F$5:$F$145,MATCH(D138,$D$5:$D$145,0))</f>
        <v>0.023564814814814816</v>
      </c>
    </row>
    <row r="139" spans="1:9" ht="15" customHeight="1">
      <c r="A139" s="14">
        <v>135</v>
      </c>
      <c r="B139" s="15" t="s">
        <v>279</v>
      </c>
      <c r="C139" s="15" t="s">
        <v>34</v>
      </c>
      <c r="D139" s="41" t="s">
        <v>2</v>
      </c>
      <c r="E139" s="42" t="s">
        <v>280</v>
      </c>
      <c r="F139" s="27">
        <v>0.10940972222222223</v>
      </c>
      <c r="G139" s="14" t="str">
        <f t="shared" si="4"/>
        <v>13.08/km</v>
      </c>
      <c r="H139" s="16">
        <f t="shared" si="5"/>
        <v>0.06312500000000001</v>
      </c>
      <c r="I139" s="16">
        <f>F139-INDEX($F$5:$F$145,MATCH(D139,$D$5:$D$145,0))</f>
        <v>0.06312500000000001</v>
      </c>
    </row>
    <row r="140" spans="1:9" ht="15" customHeight="1">
      <c r="A140" s="14">
        <v>136</v>
      </c>
      <c r="B140" s="15" t="s">
        <v>281</v>
      </c>
      <c r="C140" s="15" t="s">
        <v>56</v>
      </c>
      <c r="D140" s="41" t="s">
        <v>2</v>
      </c>
      <c r="E140" s="42" t="s">
        <v>280</v>
      </c>
      <c r="F140" s="27">
        <v>0.1097800925925926</v>
      </c>
      <c r="G140" s="14" t="str">
        <f t="shared" si="4"/>
        <v>13.10/km</v>
      </c>
      <c r="H140" s="16">
        <f t="shared" si="5"/>
        <v>0.06349537037037037</v>
      </c>
      <c r="I140" s="16">
        <f>F140-INDEX($F$5:$F$145,MATCH(D140,$D$5:$D$145,0))</f>
        <v>0.06349537037037037</v>
      </c>
    </row>
    <row r="141" spans="1:9" ht="15" customHeight="1">
      <c r="A141" s="14">
        <v>137</v>
      </c>
      <c r="B141" s="15" t="s">
        <v>282</v>
      </c>
      <c r="C141" s="15" t="s">
        <v>283</v>
      </c>
      <c r="D141" s="41" t="s">
        <v>235</v>
      </c>
      <c r="E141" s="42" t="s">
        <v>10</v>
      </c>
      <c r="F141" s="27">
        <v>0.1103587962962963</v>
      </c>
      <c r="G141" s="14" t="str">
        <f t="shared" si="4"/>
        <v>13.15/km</v>
      </c>
      <c r="H141" s="16">
        <f t="shared" si="5"/>
        <v>0.06407407407407409</v>
      </c>
      <c r="I141" s="16">
        <f>F141-INDEX($F$5:$F$145,MATCH(D141,$D$5:$D$145,0))</f>
        <v>0.0300925925925926</v>
      </c>
    </row>
    <row r="142" spans="1:9" ht="15" customHeight="1">
      <c r="A142" s="14">
        <v>138</v>
      </c>
      <c r="B142" s="15" t="s">
        <v>284</v>
      </c>
      <c r="C142" s="15" t="s">
        <v>285</v>
      </c>
      <c r="D142" s="41" t="s">
        <v>51</v>
      </c>
      <c r="E142" s="42" t="s">
        <v>286</v>
      </c>
      <c r="F142" s="27">
        <v>0.11283564814814816</v>
      </c>
      <c r="G142" s="14" t="str">
        <f t="shared" si="4"/>
        <v>13.32/km</v>
      </c>
      <c r="H142" s="16">
        <f t="shared" si="5"/>
        <v>0.06655092592592593</v>
      </c>
      <c r="I142" s="16">
        <f>F142-INDEX($F$5:$F$145,MATCH(D142,$D$5:$D$145,0))</f>
        <v>0.055891203703703714</v>
      </c>
    </row>
    <row r="143" spans="1:9" ht="15" customHeight="1">
      <c r="A143" s="14">
        <v>139</v>
      </c>
      <c r="B143" s="15" t="s">
        <v>194</v>
      </c>
      <c r="C143" s="15" t="s">
        <v>285</v>
      </c>
      <c r="D143" s="41" t="s">
        <v>61</v>
      </c>
      <c r="E143" s="42" t="s">
        <v>10</v>
      </c>
      <c r="F143" s="27">
        <v>0.11309027777777779</v>
      </c>
      <c r="G143" s="14" t="str">
        <f t="shared" si="4"/>
        <v>13.34/km</v>
      </c>
      <c r="H143" s="16">
        <f t="shared" si="5"/>
        <v>0.06680555555555556</v>
      </c>
      <c r="I143" s="16">
        <f>F143-INDEX($F$5:$F$145,MATCH(D143,$D$5:$D$145,0))</f>
        <v>0.0558101851851852</v>
      </c>
    </row>
    <row r="144" spans="1:9" ht="15" customHeight="1">
      <c r="A144" s="14">
        <v>140</v>
      </c>
      <c r="B144" s="15" t="s">
        <v>287</v>
      </c>
      <c r="C144" s="15" t="s">
        <v>288</v>
      </c>
      <c r="D144" s="41" t="s">
        <v>235</v>
      </c>
      <c r="E144" s="42" t="s">
        <v>62</v>
      </c>
      <c r="F144" s="27">
        <v>0.1189236111111111</v>
      </c>
      <c r="G144" s="14" t="str">
        <f t="shared" si="4"/>
        <v>14.16/km</v>
      </c>
      <c r="H144" s="16">
        <f t="shared" si="5"/>
        <v>0.07263888888888889</v>
      </c>
      <c r="I144" s="16">
        <f>F144-INDEX($F$5:$F$145,MATCH(D144,$D$5:$D$145,0))</f>
        <v>0.038657407407407404</v>
      </c>
    </row>
    <row r="145" spans="1:9" ht="15" customHeight="1">
      <c r="A145" s="18">
        <v>141</v>
      </c>
      <c r="B145" s="19" t="s">
        <v>272</v>
      </c>
      <c r="C145" s="19" t="s">
        <v>9</v>
      </c>
      <c r="D145" s="43" t="s">
        <v>6</v>
      </c>
      <c r="E145" s="44" t="s">
        <v>62</v>
      </c>
      <c r="F145" s="28">
        <v>0.1189236111111111</v>
      </c>
      <c r="G145" s="18" t="str">
        <f t="shared" si="4"/>
        <v>14.16/km</v>
      </c>
      <c r="H145" s="20">
        <f t="shared" si="5"/>
        <v>0.07263888888888889</v>
      </c>
      <c r="I145" s="20">
        <f>F145-INDEX($F$5:$F$145,MATCH(D145,$D$5:$D$145,0))</f>
        <v>0.06863425925925926</v>
      </c>
    </row>
  </sheetData>
  <autoFilter ref="A4:I14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Trail dei Monti della Meta</v>
      </c>
      <c r="B1" s="32"/>
      <c r="C1" s="32"/>
    </row>
    <row r="2" spans="1:3" ht="42" customHeight="1">
      <c r="A2" s="33" t="str">
        <f>Individuale!A3&amp;" km. "&amp;Individuale!I3</f>
        <v>Picinisco (FR) Italia - Domenica 03/02/2013 km. 12</v>
      </c>
      <c r="B2" s="33"/>
      <c r="C2" s="33"/>
    </row>
    <row r="3" spans="1:3" ht="24.75" customHeight="1">
      <c r="A3" s="21" t="s">
        <v>295</v>
      </c>
      <c r="B3" s="22" t="s">
        <v>299</v>
      </c>
      <c r="C3" s="22" t="s">
        <v>293</v>
      </c>
    </row>
    <row r="4" spans="1:3" ht="15" customHeight="1">
      <c r="A4" s="10">
        <v>1</v>
      </c>
      <c r="B4" s="11" t="s">
        <v>10</v>
      </c>
      <c r="C4" s="23">
        <v>27</v>
      </c>
    </row>
    <row r="5" spans="1:3" ht="15" customHeight="1">
      <c r="A5" s="14">
        <v>2</v>
      </c>
      <c r="B5" s="15" t="s">
        <v>62</v>
      </c>
      <c r="C5" s="24">
        <v>13</v>
      </c>
    </row>
    <row r="6" spans="1:3" ht="15" customHeight="1">
      <c r="A6" s="14">
        <v>3</v>
      </c>
      <c r="B6" s="15" t="s">
        <v>86</v>
      </c>
      <c r="C6" s="24">
        <v>8</v>
      </c>
    </row>
    <row r="7" spans="1:3" ht="15" customHeight="1">
      <c r="A7" s="14">
        <v>4</v>
      </c>
      <c r="B7" s="15" t="s">
        <v>33</v>
      </c>
      <c r="C7" s="24">
        <v>8</v>
      </c>
    </row>
    <row r="8" spans="1:3" ht="15" customHeight="1">
      <c r="A8" s="14">
        <v>5</v>
      </c>
      <c r="B8" s="15" t="s">
        <v>7</v>
      </c>
      <c r="C8" s="24">
        <v>7</v>
      </c>
    </row>
    <row r="9" spans="1:3" ht="15" customHeight="1">
      <c r="A9" s="14">
        <v>6</v>
      </c>
      <c r="B9" s="15" t="s">
        <v>103</v>
      </c>
      <c r="C9" s="24">
        <v>4</v>
      </c>
    </row>
    <row r="10" spans="1:3" ht="15" customHeight="1">
      <c r="A10" s="14">
        <v>7</v>
      </c>
      <c r="B10" s="15" t="s">
        <v>30</v>
      </c>
      <c r="C10" s="24">
        <v>4</v>
      </c>
    </row>
    <row r="11" spans="1:3" ht="15" customHeight="1">
      <c r="A11" s="14">
        <v>8</v>
      </c>
      <c r="B11" s="15" t="s">
        <v>83</v>
      </c>
      <c r="C11" s="24">
        <v>4</v>
      </c>
    </row>
    <row r="12" spans="1:3" ht="15" customHeight="1">
      <c r="A12" s="14">
        <v>9</v>
      </c>
      <c r="B12" s="15" t="s">
        <v>97</v>
      </c>
      <c r="C12" s="24">
        <v>3</v>
      </c>
    </row>
    <row r="13" spans="1:3" ht="15" customHeight="1">
      <c r="A13" s="14">
        <v>10</v>
      </c>
      <c r="B13" s="15" t="s">
        <v>212</v>
      </c>
      <c r="C13" s="24">
        <v>3</v>
      </c>
    </row>
    <row r="14" spans="1:3" ht="15" customHeight="1">
      <c r="A14" s="14">
        <v>11</v>
      </c>
      <c r="B14" s="15" t="s">
        <v>16</v>
      </c>
      <c r="C14" s="24">
        <v>3</v>
      </c>
    </row>
    <row r="15" spans="1:3" ht="15" customHeight="1">
      <c r="A15" s="14">
        <v>12</v>
      </c>
      <c r="B15" s="15" t="s">
        <v>224</v>
      </c>
      <c r="C15" s="24">
        <v>3</v>
      </c>
    </row>
    <row r="16" spans="1:3" ht="15" customHeight="1">
      <c r="A16" s="34">
        <v>13</v>
      </c>
      <c r="B16" s="35" t="s">
        <v>289</v>
      </c>
      <c r="C16" s="38">
        <v>3</v>
      </c>
    </row>
    <row r="17" spans="1:3" ht="15" customHeight="1">
      <c r="A17" s="14">
        <v>14</v>
      </c>
      <c r="B17" s="15" t="s">
        <v>48</v>
      </c>
      <c r="C17" s="24">
        <v>2</v>
      </c>
    </row>
    <row r="18" spans="1:3" ht="15" customHeight="1">
      <c r="A18" s="14">
        <v>15</v>
      </c>
      <c r="B18" s="15" t="s">
        <v>79</v>
      </c>
      <c r="C18" s="24">
        <v>2</v>
      </c>
    </row>
    <row r="19" spans="1:3" ht="15" customHeight="1">
      <c r="A19" s="14">
        <v>16</v>
      </c>
      <c r="B19" s="15" t="s">
        <v>233</v>
      </c>
      <c r="C19" s="24">
        <v>2</v>
      </c>
    </row>
    <row r="20" spans="1:3" ht="15" customHeight="1">
      <c r="A20" s="14">
        <v>17</v>
      </c>
      <c r="B20" s="15" t="s">
        <v>120</v>
      </c>
      <c r="C20" s="24">
        <v>2</v>
      </c>
    </row>
    <row r="21" spans="1:3" ht="15" customHeight="1">
      <c r="A21" s="14">
        <v>18</v>
      </c>
      <c r="B21" s="15" t="s">
        <v>117</v>
      </c>
      <c r="C21" s="24">
        <v>2</v>
      </c>
    </row>
    <row r="22" spans="1:3" ht="15" customHeight="1">
      <c r="A22" s="14">
        <v>19</v>
      </c>
      <c r="B22" s="15" t="s">
        <v>36</v>
      </c>
      <c r="C22" s="24">
        <v>2</v>
      </c>
    </row>
    <row r="23" spans="1:3" ht="15" customHeight="1">
      <c r="A23" s="14">
        <v>20</v>
      </c>
      <c r="B23" s="15" t="s">
        <v>197</v>
      </c>
      <c r="C23" s="24">
        <v>2</v>
      </c>
    </row>
    <row r="24" spans="1:3" ht="15" customHeight="1">
      <c r="A24" s="14">
        <v>21</v>
      </c>
      <c r="B24" s="15" t="s">
        <v>280</v>
      </c>
      <c r="C24" s="24">
        <v>2</v>
      </c>
    </row>
    <row r="25" spans="1:3" ht="15" customHeight="1">
      <c r="A25" s="14">
        <v>22</v>
      </c>
      <c r="B25" s="15" t="s">
        <v>3</v>
      </c>
      <c r="C25" s="24">
        <v>2</v>
      </c>
    </row>
    <row r="26" spans="1:3" ht="15" customHeight="1">
      <c r="A26" s="14">
        <v>23</v>
      </c>
      <c r="B26" s="15" t="s">
        <v>159</v>
      </c>
      <c r="C26" s="24">
        <v>2</v>
      </c>
    </row>
    <row r="27" spans="1:3" ht="15" customHeight="1">
      <c r="A27" s="14">
        <v>24</v>
      </c>
      <c r="B27" s="15" t="s">
        <v>144</v>
      </c>
      <c r="C27" s="24">
        <v>1</v>
      </c>
    </row>
    <row r="28" spans="1:3" ht="15" customHeight="1">
      <c r="A28" s="14">
        <v>25</v>
      </c>
      <c r="B28" s="15" t="s">
        <v>115</v>
      </c>
      <c r="C28" s="24">
        <v>1</v>
      </c>
    </row>
    <row r="29" spans="1:3" ht="15" customHeight="1">
      <c r="A29" s="14">
        <v>26</v>
      </c>
      <c r="B29" s="15" t="s">
        <v>136</v>
      </c>
      <c r="C29" s="24">
        <v>1</v>
      </c>
    </row>
    <row r="30" spans="1:3" ht="15" customHeight="1">
      <c r="A30" s="14">
        <v>27</v>
      </c>
      <c r="B30" s="15" t="s">
        <v>249</v>
      </c>
      <c r="C30" s="24">
        <v>1</v>
      </c>
    </row>
    <row r="31" spans="1:3" ht="15" customHeight="1">
      <c r="A31" s="14">
        <v>28</v>
      </c>
      <c r="B31" s="15" t="s">
        <v>177</v>
      </c>
      <c r="C31" s="24">
        <v>1</v>
      </c>
    </row>
    <row r="32" spans="1:3" ht="15" customHeight="1">
      <c r="A32" s="14">
        <v>29</v>
      </c>
      <c r="B32" s="15" t="s">
        <v>94</v>
      </c>
      <c r="C32" s="24">
        <v>1</v>
      </c>
    </row>
    <row r="33" spans="1:3" ht="15" customHeight="1">
      <c r="A33" s="14">
        <v>30</v>
      </c>
      <c r="B33" s="15" t="s">
        <v>89</v>
      </c>
      <c r="C33" s="24">
        <v>1</v>
      </c>
    </row>
    <row r="34" spans="1:3" ht="15" customHeight="1">
      <c r="A34" s="14">
        <v>31</v>
      </c>
      <c r="B34" s="15" t="s">
        <v>54</v>
      </c>
      <c r="C34" s="24">
        <v>1</v>
      </c>
    </row>
    <row r="35" spans="1:3" ht="15" customHeight="1">
      <c r="A35" s="14">
        <v>32</v>
      </c>
      <c r="B35" s="15" t="s">
        <v>202</v>
      </c>
      <c r="C35" s="24">
        <v>1</v>
      </c>
    </row>
    <row r="36" spans="1:3" ht="15" customHeight="1">
      <c r="A36" s="14">
        <v>33</v>
      </c>
      <c r="B36" s="15" t="s">
        <v>67</v>
      </c>
      <c r="C36" s="24">
        <v>1</v>
      </c>
    </row>
    <row r="37" spans="1:3" ht="15" customHeight="1">
      <c r="A37" s="14">
        <v>34</v>
      </c>
      <c r="B37" s="15" t="s">
        <v>179</v>
      </c>
      <c r="C37" s="24">
        <v>1</v>
      </c>
    </row>
    <row r="38" spans="1:3" ht="15" customHeight="1">
      <c r="A38" s="14">
        <v>35</v>
      </c>
      <c r="B38" s="15" t="s">
        <v>271</v>
      </c>
      <c r="C38" s="24">
        <v>1</v>
      </c>
    </row>
    <row r="39" spans="1:3" ht="15" customHeight="1">
      <c r="A39" s="14">
        <v>36</v>
      </c>
      <c r="B39" s="15" t="s">
        <v>140</v>
      </c>
      <c r="C39" s="24">
        <v>1</v>
      </c>
    </row>
    <row r="40" spans="1:3" ht="15" customHeight="1">
      <c r="A40" s="14">
        <v>37</v>
      </c>
      <c r="B40" s="15" t="s">
        <v>131</v>
      </c>
      <c r="C40" s="24">
        <v>1</v>
      </c>
    </row>
    <row r="41" spans="1:3" ht="15" customHeight="1">
      <c r="A41" s="14">
        <v>38</v>
      </c>
      <c r="B41" s="15" t="s">
        <v>169</v>
      </c>
      <c r="C41" s="24">
        <v>1</v>
      </c>
    </row>
    <row r="42" spans="1:3" ht="15" customHeight="1">
      <c r="A42" s="14">
        <v>39</v>
      </c>
      <c r="B42" s="15" t="s">
        <v>156</v>
      </c>
      <c r="C42" s="24">
        <v>1</v>
      </c>
    </row>
    <row r="43" spans="1:3" ht="15" customHeight="1">
      <c r="A43" s="14">
        <v>40</v>
      </c>
      <c r="B43" s="15" t="s">
        <v>92</v>
      </c>
      <c r="C43" s="24">
        <v>1</v>
      </c>
    </row>
    <row r="44" spans="1:3" ht="15" customHeight="1">
      <c r="A44" s="14">
        <v>41</v>
      </c>
      <c r="B44" s="15" t="s">
        <v>13</v>
      </c>
      <c r="C44" s="24">
        <v>1</v>
      </c>
    </row>
    <row r="45" spans="1:3" ht="15" customHeight="1">
      <c r="A45" s="14">
        <v>42</v>
      </c>
      <c r="B45" s="15" t="s">
        <v>129</v>
      </c>
      <c r="C45" s="24">
        <v>1</v>
      </c>
    </row>
    <row r="46" spans="1:3" ht="15" customHeight="1">
      <c r="A46" s="14">
        <v>43</v>
      </c>
      <c r="B46" s="15" t="s">
        <v>190</v>
      </c>
      <c r="C46" s="24">
        <v>1</v>
      </c>
    </row>
    <row r="47" spans="1:3" ht="15" customHeight="1">
      <c r="A47" s="14">
        <v>44</v>
      </c>
      <c r="B47" s="15" t="s">
        <v>45</v>
      </c>
      <c r="C47" s="24">
        <v>1</v>
      </c>
    </row>
    <row r="48" spans="1:3" ht="15" customHeight="1">
      <c r="A48" s="14">
        <v>45</v>
      </c>
      <c r="B48" s="15" t="s">
        <v>40</v>
      </c>
      <c r="C48" s="24">
        <v>1</v>
      </c>
    </row>
    <row r="49" spans="1:3" ht="15" customHeight="1">
      <c r="A49" s="14">
        <v>46</v>
      </c>
      <c r="B49" s="15" t="s">
        <v>70</v>
      </c>
      <c r="C49" s="24">
        <v>1</v>
      </c>
    </row>
    <row r="50" spans="1:3" ht="15" customHeight="1">
      <c r="A50" s="14">
        <v>47</v>
      </c>
      <c r="B50" s="15" t="s">
        <v>259</v>
      </c>
      <c r="C50" s="24">
        <v>1</v>
      </c>
    </row>
    <row r="51" spans="1:3" ht="15" customHeight="1">
      <c r="A51" s="14">
        <v>48</v>
      </c>
      <c r="B51" s="15" t="s">
        <v>134</v>
      </c>
      <c r="C51" s="24">
        <v>1</v>
      </c>
    </row>
    <row r="52" spans="1:3" ht="15" customHeight="1">
      <c r="A52" s="14">
        <v>49</v>
      </c>
      <c r="B52" s="15" t="s">
        <v>275</v>
      </c>
      <c r="C52" s="24">
        <v>1</v>
      </c>
    </row>
    <row r="53" spans="1:3" ht="15" customHeight="1">
      <c r="A53" s="14">
        <v>50</v>
      </c>
      <c r="B53" s="15" t="s">
        <v>214</v>
      </c>
      <c r="C53" s="24">
        <v>1</v>
      </c>
    </row>
    <row r="54" spans="1:3" ht="15" customHeight="1">
      <c r="A54" s="14">
        <v>51</v>
      </c>
      <c r="B54" s="15" t="s">
        <v>108</v>
      </c>
      <c r="C54" s="24">
        <v>1</v>
      </c>
    </row>
    <row r="55" spans="1:3" ht="15" customHeight="1">
      <c r="A55" s="14">
        <v>52</v>
      </c>
      <c r="B55" s="15" t="s">
        <v>102</v>
      </c>
      <c r="C55" s="24">
        <v>1</v>
      </c>
    </row>
    <row r="56" spans="1:3" ht="15" customHeight="1">
      <c r="A56" s="14">
        <v>53</v>
      </c>
      <c r="B56" s="15" t="s">
        <v>286</v>
      </c>
      <c r="C56" s="24">
        <v>1</v>
      </c>
    </row>
    <row r="57" spans="1:3" ht="15" customHeight="1">
      <c r="A57" s="18">
        <v>54</v>
      </c>
      <c r="B57" s="19" t="s">
        <v>247</v>
      </c>
      <c r="C57" s="25">
        <v>1</v>
      </c>
    </row>
    <row r="58" ht="12.75">
      <c r="C58" s="2">
        <f>SUM(C4:C57)</f>
        <v>141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2013-02-05T13:53:10Z</dcterms:created>
  <dcterms:modified xsi:type="dcterms:W3CDTF">2013-02-05T14:01:51Z</dcterms:modified>
  <cp:category/>
  <cp:version/>
  <cp:contentType/>
  <cp:contentStatus/>
</cp:coreProperties>
</file>