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a" sheetId="2" r:id="rId2"/>
  </sheets>
  <definedNames>
    <definedName name="_xlnm._FilterDatabase" localSheetId="0" hidden="1">'Individuale'!$A$4:$I$174</definedName>
    <definedName name="_xlnm._FilterDatabase" localSheetId="1" hidden="1">'Squadra'!$A$4:$C$12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<sst xmlns="http://schemas.openxmlformats.org/spreadsheetml/2006/main" count="576" uniqueCount="337">
  <si>
    <t>Carfagnini</t>
  </si>
  <si>
    <t>Antonio</t>
  </si>
  <si>
    <t>Team Tecnica Tibur Ecotrail</t>
  </si>
  <si>
    <t>Capuani</t>
  </si>
  <si>
    <t>Mario</t>
  </si>
  <si>
    <t>Aprocis Runners Team</t>
  </si>
  <si>
    <t>Rossi</t>
  </si>
  <si>
    <t>Nico</t>
  </si>
  <si>
    <t>Atina Trail Running</t>
  </si>
  <si>
    <t>Cretaro</t>
  </si>
  <si>
    <t>Andrea</t>
  </si>
  <si>
    <t>ernica running</t>
  </si>
  <si>
    <t>Fiocca</t>
  </si>
  <si>
    <t>Michele</t>
  </si>
  <si>
    <t>Runners Rieti</t>
  </si>
  <si>
    <t>Parisi</t>
  </si>
  <si>
    <t>Magno Roberto</t>
  </si>
  <si>
    <t>Pol. ciociara a fava</t>
  </si>
  <si>
    <t>Tersigni</t>
  </si>
  <si>
    <t>Attilio</t>
  </si>
  <si>
    <t>SS Lazio Atletica</t>
  </si>
  <si>
    <t>Macera</t>
  </si>
  <si>
    <t>Atletica san giorgio a liri</t>
  </si>
  <si>
    <t>De paulis</t>
  </si>
  <si>
    <t>Ronaldo</t>
  </si>
  <si>
    <t>Sora San Casto Sky Trail</t>
  </si>
  <si>
    <t>Cocuzzi</t>
  </si>
  <si>
    <t>Stefano</t>
  </si>
  <si>
    <t>ADS Pescasseroli</t>
  </si>
  <si>
    <t>Terribile</t>
  </si>
  <si>
    <t>Gianluca</t>
  </si>
  <si>
    <t>Atletica Sora</t>
  </si>
  <si>
    <t>Mastropietro</t>
  </si>
  <si>
    <t>Gabriele</t>
  </si>
  <si>
    <t>Asd Corri Alvito</t>
  </si>
  <si>
    <t>Zarlenga</t>
  </si>
  <si>
    <t>Pietro</t>
  </si>
  <si>
    <t>Luciani</t>
  </si>
  <si>
    <t>INiX Sport</t>
  </si>
  <si>
    <t>Rapali</t>
  </si>
  <si>
    <t>Mauro</t>
  </si>
  <si>
    <t>Amatori Velletri</t>
  </si>
  <si>
    <t>Colipi</t>
  </si>
  <si>
    <t>Giovanni</t>
  </si>
  <si>
    <t>D'amico</t>
  </si>
  <si>
    <t>Polce</t>
  </si>
  <si>
    <t>Pierluigi</t>
  </si>
  <si>
    <t>ASD GP Runners Sulmona</t>
  </si>
  <si>
    <t>Sebastiani</t>
  </si>
  <si>
    <t>Fabrizio</t>
  </si>
  <si>
    <t>Atletica Abruzzo AQ</t>
  </si>
  <si>
    <t>Consolati</t>
  </si>
  <si>
    <t>Albino</t>
  </si>
  <si>
    <t>Plus Ultra</t>
  </si>
  <si>
    <t>Iannarilli</t>
  </si>
  <si>
    <t>Valerio</t>
  </si>
  <si>
    <t>Giancarlo</t>
  </si>
  <si>
    <t>Sora Runners Club</t>
  </si>
  <si>
    <t>Oddi</t>
  </si>
  <si>
    <t>Giacomo</t>
  </si>
  <si>
    <t>De caris</t>
  </si>
  <si>
    <t>Francesco</t>
  </si>
  <si>
    <t>Tarullo</t>
  </si>
  <si>
    <t>Daniele</t>
  </si>
  <si>
    <t>Asd Scanno</t>
  </si>
  <si>
    <t>Enrico</t>
  </si>
  <si>
    <t>Gregorzewsky</t>
  </si>
  <si>
    <t>Michal</t>
  </si>
  <si>
    <t>Runners Club Anagni</t>
  </si>
  <si>
    <t>Vellucci</t>
  </si>
  <si>
    <t>Giuseppe</t>
  </si>
  <si>
    <t>Pod. Questura Latina</t>
  </si>
  <si>
    <t>Tari</t>
  </si>
  <si>
    <t>Carmelino</t>
  </si>
  <si>
    <t>Cozzolino</t>
  </si>
  <si>
    <t>Ascenzi</t>
  </si>
  <si>
    <t>Massimo</t>
  </si>
  <si>
    <t>D'Andrea</t>
  </si>
  <si>
    <t>Sandro</t>
  </si>
  <si>
    <t>Lacana</t>
  </si>
  <si>
    <t>Atletica Rocca di Papa</t>
  </si>
  <si>
    <t>Morlando</t>
  </si>
  <si>
    <t>Franco</t>
  </si>
  <si>
    <t>Olimpic Marina Minturno</t>
  </si>
  <si>
    <t>Palma</t>
  </si>
  <si>
    <t>Riccardo</t>
  </si>
  <si>
    <t>Pol.dilett.maremoto</t>
  </si>
  <si>
    <t>D'Acunto</t>
  </si>
  <si>
    <t>Pasquale</t>
  </si>
  <si>
    <t>Seritti</t>
  </si>
  <si>
    <t>Parks Trail</t>
  </si>
  <si>
    <t>Trombetta</t>
  </si>
  <si>
    <t>Davide</t>
  </si>
  <si>
    <t>Uisp</t>
  </si>
  <si>
    <t>Michelangeli</t>
  </si>
  <si>
    <t>Aurelio</t>
  </si>
  <si>
    <t>Fiorelli</t>
  </si>
  <si>
    <t>Tony</t>
  </si>
  <si>
    <t>Santoro</t>
  </si>
  <si>
    <t>AS Sestante</t>
  </si>
  <si>
    <t>Rossini</t>
  </si>
  <si>
    <t>ASD Liri Runners</t>
  </si>
  <si>
    <t>Zeppieri</t>
  </si>
  <si>
    <t>Onelli</t>
  </si>
  <si>
    <t>Augusto</t>
  </si>
  <si>
    <t>D'Annunzio</t>
  </si>
  <si>
    <t>Sabatini</t>
  </si>
  <si>
    <t>Camillo federico</t>
  </si>
  <si>
    <t>Facchini</t>
  </si>
  <si>
    <t>Franciosa</t>
  </si>
  <si>
    <t>Rocco</t>
  </si>
  <si>
    <t>Graziani</t>
  </si>
  <si>
    <t>Rodolfo mario</t>
  </si>
  <si>
    <t>Campoli</t>
  </si>
  <si>
    <t>Quirino</t>
  </si>
  <si>
    <t>Fiorini</t>
  </si>
  <si>
    <t>Felice</t>
  </si>
  <si>
    <t>Cestra</t>
  </si>
  <si>
    <t>Vincenzo</t>
  </si>
  <si>
    <t>Atletica Sabaudia</t>
  </si>
  <si>
    <t>Ruggiero</t>
  </si>
  <si>
    <t>Luca</t>
  </si>
  <si>
    <t>Pratelli</t>
  </si>
  <si>
    <t>Bruni</t>
  </si>
  <si>
    <t>Rocco lucio</t>
  </si>
  <si>
    <t>Mastracci</t>
  </si>
  <si>
    <t>Lorenzo</t>
  </si>
  <si>
    <t>Fionda</t>
  </si>
  <si>
    <t>Leva</t>
  </si>
  <si>
    <t>Siena runners</t>
  </si>
  <si>
    <t>Caschera</t>
  </si>
  <si>
    <t>Scognamiglio</t>
  </si>
  <si>
    <t>Di pofi</t>
  </si>
  <si>
    <t>Rontani</t>
  </si>
  <si>
    <t>Umberto</t>
  </si>
  <si>
    <t>Mele</t>
  </si>
  <si>
    <t>Alessandro</t>
  </si>
  <si>
    <t>Vitamina running team</t>
  </si>
  <si>
    <t>Rea</t>
  </si>
  <si>
    <t>Iaboni</t>
  </si>
  <si>
    <t>Podistica Luco dei marsi</t>
  </si>
  <si>
    <t>Salvati</t>
  </si>
  <si>
    <t>Arturo</t>
  </si>
  <si>
    <t>Bifera</t>
  </si>
  <si>
    <t>Tiziana</t>
  </si>
  <si>
    <t>Palombi</t>
  </si>
  <si>
    <t>Finocchio</t>
  </si>
  <si>
    <t>Roberto</t>
  </si>
  <si>
    <t>Leopardi</t>
  </si>
  <si>
    <t>Battista</t>
  </si>
  <si>
    <t>GS Celano</t>
  </si>
  <si>
    <t>Melideo</t>
  </si>
  <si>
    <t>Quattrociocchi</t>
  </si>
  <si>
    <t>Genesio</t>
  </si>
  <si>
    <t>Terzini</t>
  </si>
  <si>
    <t>Pierfrancesco</t>
  </si>
  <si>
    <t>Capasso</t>
  </si>
  <si>
    <t>Lucarelli</t>
  </si>
  <si>
    <t>Paolo</t>
  </si>
  <si>
    <t>Monacelli Gargaro</t>
  </si>
  <si>
    <t>Lacerra</t>
  </si>
  <si>
    <t>Fiorenzo</t>
  </si>
  <si>
    <t>Polisportiva Namaste'</t>
  </si>
  <si>
    <t>Valentini</t>
  </si>
  <si>
    <t>Luigi</t>
  </si>
  <si>
    <t>Policella</t>
  </si>
  <si>
    <t>Gerard</t>
  </si>
  <si>
    <t>Colecchia</t>
  </si>
  <si>
    <t>Egidio</t>
  </si>
  <si>
    <t>Nuova Atletica Isernia</t>
  </si>
  <si>
    <t>Perilli</t>
  </si>
  <si>
    <t>Biagio</t>
  </si>
  <si>
    <t>Amatori Castelfusano</t>
  </si>
  <si>
    <t>Settevendemmie</t>
  </si>
  <si>
    <t>Gaetano</t>
  </si>
  <si>
    <t>Cicerchia</t>
  </si>
  <si>
    <t>Paglia</t>
  </si>
  <si>
    <t>Gino</t>
  </si>
  <si>
    <t>Pannunzio</t>
  </si>
  <si>
    <t>Italo</t>
  </si>
  <si>
    <t>Atletica Agnone</t>
  </si>
  <si>
    <t>Orofiamma</t>
  </si>
  <si>
    <t>Ludovico</t>
  </si>
  <si>
    <t>Petrozzi</t>
  </si>
  <si>
    <t>Emanuele</t>
  </si>
  <si>
    <t>Loffredi</t>
  </si>
  <si>
    <t>Fedele</t>
  </si>
  <si>
    <t>Torri</t>
  </si>
  <si>
    <t>Sergio</t>
  </si>
  <si>
    <t>Tibur Ecotrail</t>
  </si>
  <si>
    <t>Moscatelli</t>
  </si>
  <si>
    <t>Gragnianiello</t>
  </si>
  <si>
    <t>Antimo</t>
  </si>
  <si>
    <t>International Security Service</t>
  </si>
  <si>
    <t>Petrucci</t>
  </si>
  <si>
    <t>Coppola</t>
  </si>
  <si>
    <t>Vincenzo Nicodemo</t>
  </si>
  <si>
    <t>Uisp Latina</t>
  </si>
  <si>
    <t>Truocchio</t>
  </si>
  <si>
    <t>Rosalba</t>
  </si>
  <si>
    <t>Cellucci</t>
  </si>
  <si>
    <t>Venerino</t>
  </si>
  <si>
    <t>Martini</t>
  </si>
  <si>
    <t>Capoccia</t>
  </si>
  <si>
    <t>Piero</t>
  </si>
  <si>
    <t>Esposito</t>
  </si>
  <si>
    <t>Vitaliano</t>
  </si>
  <si>
    <t>ASD Aequa Trail Running</t>
  </si>
  <si>
    <t>Colangelo</t>
  </si>
  <si>
    <t>Costantino</t>
  </si>
  <si>
    <t>Abballe</t>
  </si>
  <si>
    <t>Scappatura</t>
  </si>
  <si>
    <t>Letterio</t>
  </si>
  <si>
    <t>GP Monti della Tolfa</t>
  </si>
  <si>
    <t>Milioni</t>
  </si>
  <si>
    <t>Marcovecchio</t>
  </si>
  <si>
    <t>Angela</t>
  </si>
  <si>
    <t>Maceroni</t>
  </si>
  <si>
    <t>Benito</t>
  </si>
  <si>
    <t>Tomassi</t>
  </si>
  <si>
    <t>Bruno</t>
  </si>
  <si>
    <t>Saltelli</t>
  </si>
  <si>
    <t>Maiuri</t>
  </si>
  <si>
    <t>ASD Atletica Ceccano</t>
  </si>
  <si>
    <t>Sannino</t>
  </si>
  <si>
    <t>Massimiliano</t>
  </si>
  <si>
    <t>Micheli</t>
  </si>
  <si>
    <t>Domenico</t>
  </si>
  <si>
    <t>Di Giustino</t>
  </si>
  <si>
    <t>Silvia</t>
  </si>
  <si>
    <t>Di Salvatore</t>
  </si>
  <si>
    <t>Corrado</t>
  </si>
  <si>
    <t>Lettieri</t>
  </si>
  <si>
    <t>Angelantonio</t>
  </si>
  <si>
    <t>Di cesare</t>
  </si>
  <si>
    <t>Raffaele</t>
  </si>
  <si>
    <t>Enzo</t>
  </si>
  <si>
    <t>Walter</t>
  </si>
  <si>
    <t>Corona</t>
  </si>
  <si>
    <t>Podistica dei Fiori</t>
  </si>
  <si>
    <t>De Rosa</t>
  </si>
  <si>
    <t>Simonelli</t>
  </si>
  <si>
    <t>Gneo</t>
  </si>
  <si>
    <t>Ferranti</t>
  </si>
  <si>
    <t>Patrizia</t>
  </si>
  <si>
    <t>Tozzi</t>
  </si>
  <si>
    <t>Podisti alto sannio</t>
  </si>
  <si>
    <t>La rocca</t>
  </si>
  <si>
    <t>Marcello</t>
  </si>
  <si>
    <t>Pomponio</t>
  </si>
  <si>
    <t>Golvelli</t>
  </si>
  <si>
    <t>Ettore</t>
  </si>
  <si>
    <t>Ianni</t>
  </si>
  <si>
    <t>Martino</t>
  </si>
  <si>
    <t>Alberto</t>
  </si>
  <si>
    <t>Pfizer Italia Running Team</t>
  </si>
  <si>
    <t>Sanzi</t>
  </si>
  <si>
    <t>Di palma</t>
  </si>
  <si>
    <t>Alessandra</t>
  </si>
  <si>
    <t>Iagrossi</t>
  </si>
  <si>
    <t>Palmulli</t>
  </si>
  <si>
    <t>Moreno</t>
  </si>
  <si>
    <t>Carla</t>
  </si>
  <si>
    <t>Matassa</t>
  </si>
  <si>
    <t>Teresa</t>
  </si>
  <si>
    <t>Iannetta</t>
  </si>
  <si>
    <t>Fabio</t>
  </si>
  <si>
    <t>Carinci</t>
  </si>
  <si>
    <t>Notarangeli</t>
  </si>
  <si>
    <t>Tommaso</t>
  </si>
  <si>
    <t>Biaggetti</t>
  </si>
  <si>
    <t>Stefania</t>
  </si>
  <si>
    <t>Cavallaro</t>
  </si>
  <si>
    <t>Anna</t>
  </si>
  <si>
    <t>Astra Roma</t>
  </si>
  <si>
    <t>Sabrina</t>
  </si>
  <si>
    <t>Alvise</t>
  </si>
  <si>
    <t>Taglione</t>
  </si>
  <si>
    <t>Maurizio</t>
  </si>
  <si>
    <t>Polsinelli</t>
  </si>
  <si>
    <t>Anna Felicita</t>
  </si>
  <si>
    <t>Minotti</t>
  </si>
  <si>
    <t>Proietti</t>
  </si>
  <si>
    <t>Lizzio</t>
  </si>
  <si>
    <t>Leonardo</t>
  </si>
  <si>
    <t>Marinelli</t>
  </si>
  <si>
    <t>D'Agostino</t>
  </si>
  <si>
    <t>Michele Antonio</t>
  </si>
  <si>
    <t>Tommasi</t>
  </si>
  <si>
    <t>Marco</t>
  </si>
  <si>
    <t>Martorelli</t>
  </si>
  <si>
    <t>Maria</t>
  </si>
  <si>
    <t>Caldaroni</t>
  </si>
  <si>
    <t>Carlo</t>
  </si>
  <si>
    <t>Lollo</t>
  </si>
  <si>
    <t>Nunzio</t>
  </si>
  <si>
    <t>Perdicaro</t>
  </si>
  <si>
    <t>Bucciarelli</t>
  </si>
  <si>
    <t>Pescosolido</t>
  </si>
  <si>
    <t>Eleuterio</t>
  </si>
  <si>
    <t>Alonzi</t>
  </si>
  <si>
    <t xml:space="preserve">Giorgio </t>
  </si>
  <si>
    <t>Pimpinella</t>
  </si>
  <si>
    <t>Viglietta</t>
  </si>
  <si>
    <t>Cuccovillo</t>
  </si>
  <si>
    <t>Nicola</t>
  </si>
  <si>
    <t>Di Carlo</t>
  </si>
  <si>
    <t>Antonella</t>
  </si>
  <si>
    <t>D'Achille</t>
  </si>
  <si>
    <t>Aldo</t>
  </si>
  <si>
    <t>Fart Sport</t>
  </si>
  <si>
    <t>Bonifazi</t>
  </si>
  <si>
    <t>Francesca</t>
  </si>
  <si>
    <t>Giannella</t>
  </si>
  <si>
    <t>Maddalena</t>
  </si>
  <si>
    <t>Del Duca</t>
  </si>
  <si>
    <t>Bernardi</t>
  </si>
  <si>
    <t>Enrica</t>
  </si>
  <si>
    <t>Lojacono</t>
  </si>
  <si>
    <t>Maria Angela</t>
  </si>
  <si>
    <t>Libero</t>
  </si>
  <si>
    <t>Bobo'</t>
  </si>
  <si>
    <t>A.S.D. Podistica Solidarietà</t>
  </si>
  <si>
    <t>Sora San Casto Skytrail</t>
  </si>
  <si>
    <t xml:space="preserve">1ª edizione </t>
  </si>
  <si>
    <t>Sora (FR) Italia - Domenica 16/02/2014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</si>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</sst>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3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 wrapText="1"/>
    </xf>
    <xf numFmtId="0" fontId="31" fillId="21" borderId="13" xfId="0" applyFont="1" applyFill="1" applyBorder="1" applyAlignment="1">
      <alignment horizontal="center" vertical="center"/>
    </xf>
    <xf numFmtId="0" fontId="31" fillId="21" borderId="13" xfId="0" applyFont="1" applyFill="1" applyBorder="1" applyAlignment="1">
      <alignment vertical="center"/>
    </xf>
    <xf numFmtId="21" fontId="31" fillId="21" borderId="13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13" fillId="25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31" fillId="21" borderId="13" xfId="0" applyFont="1" applyFill="1" applyBorder="1" applyAlignment="1">
      <alignment horizontal="center" vertical="center"/>
    </xf>
    <xf numFmtId="21" fontId="31" fillId="21" borderId="13" xfId="0" applyNumberFormat="1" applyFont="1" applyFill="1" applyBorder="1" applyAlignment="1">
      <alignment horizontal="center" vertical="center"/>
    </xf>
    <xf numFmtId="0" fontId="31" fillId="21" borderId="13" xfId="0" applyFont="1" applyFill="1" applyBorder="1" applyAlignment="1">
      <alignment vertical="center"/>
    </xf>
    <xf numFmtId="0" fontId="31" fillId="21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3" t="s">
        <v>323</v>
      </c>
      <c r="B1" s="23"/>
      <c r="C1" s="23"/>
      <c r="D1" s="23"/>
      <c r="E1" s="23"/>
      <c r="F1" s="23"/>
      <c r="G1" s="23"/>
      <c r="H1" s="23"/>
      <c r="I1" s="23"/>
    </row>
    <row r="2" spans="1:9" ht="24" customHeight="1">
      <c r="A2" s="24" t="s">
        <v>324</v>
      </c>
      <c r="B2" s="24"/>
      <c r="C2" s="24"/>
      <c r="D2" s="24"/>
      <c r="E2" s="24"/>
      <c r="F2" s="24"/>
      <c r="G2" s="24"/>
      <c r="H2" s="24"/>
      <c r="I2" s="24"/>
    </row>
    <row r="3" spans="1:9" ht="24" customHeight="1">
      <c r="A3" s="25" t="s">
        <v>325</v>
      </c>
      <c r="B3" s="25"/>
      <c r="C3" s="25"/>
      <c r="D3" s="25"/>
      <c r="E3" s="25"/>
      <c r="F3" s="25"/>
      <c r="G3" s="25"/>
      <c r="H3" s="3" t="s">
        <v>326</v>
      </c>
      <c r="I3" s="4">
        <v>11.8</v>
      </c>
    </row>
    <row r="4" spans="1:9" ht="37.5" customHeight="1">
      <c r="A4" s="5" t="s">
        <v>327</v>
      </c>
      <c r="B4" s="6" t="s">
        <v>328</v>
      </c>
      <c r="C4" s="19" t="s">
        <v>329</v>
      </c>
      <c r="D4" s="7" t="s">
        <v>330</v>
      </c>
      <c r="E4" s="8" t="s">
        <v>331</v>
      </c>
      <c r="F4" s="7" t="s">
        <v>332</v>
      </c>
      <c r="G4" s="7" t="s">
        <v>333</v>
      </c>
      <c r="H4" s="9" t="s">
        <v>334</v>
      </c>
      <c r="I4" s="9" t="s">
        <v>335</v>
      </c>
    </row>
    <row r="5" spans="1:9" s="12" customFormat="1" ht="15" customHeight="1">
      <c r="A5" s="27">
        <v>1</v>
      </c>
      <c r="B5" s="28" t="s">
        <v>0</v>
      </c>
      <c r="C5" s="28" t="s">
        <v>1</v>
      </c>
      <c r="D5" s="27">
        <v>1975</v>
      </c>
      <c r="E5" s="28" t="s">
        <v>2</v>
      </c>
      <c r="F5" s="40">
        <v>0.049930555555555554</v>
      </c>
      <c r="G5" s="27" t="str">
        <f aca="true" t="shared" si="0" ref="G5:G68">TEXT(INT((HOUR(F5)*3600+MINUTE(F5)*60+SECOND(F5))/$I$3/60),"0")&amp;"."&amp;TEXT(MOD((HOUR(F5)*3600+MINUTE(F5)*60+SECOND(F5))/$I$3,60),"00")&amp;"/km"</f>
        <v>6.06/km</v>
      </c>
      <c r="H5" s="29">
        <f aca="true" t="shared" si="1" ref="H5:H68">F5-$F$5</f>
        <v>0</v>
      </c>
      <c r="I5" s="29">
        <f>F5-INDEX($F$5:$F$174,MATCH(D5,$D$5:$D$174,0))</f>
        <v>0</v>
      </c>
    </row>
    <row r="6" spans="1:9" s="12" customFormat="1" ht="15" customHeight="1">
      <c r="A6" s="13">
        <v>2</v>
      </c>
      <c r="B6" s="30" t="s">
        <v>3</v>
      </c>
      <c r="C6" s="30" t="s">
        <v>4</v>
      </c>
      <c r="D6" s="31">
        <v>1980</v>
      </c>
      <c r="E6" s="30" t="s">
        <v>5</v>
      </c>
      <c r="F6" s="15">
        <v>0.049976851851851856</v>
      </c>
      <c r="G6" s="13" t="str">
        <f t="shared" si="0"/>
        <v>6.06/km</v>
      </c>
      <c r="H6" s="15">
        <f t="shared" si="1"/>
        <v>4.629629629630122E-05</v>
      </c>
      <c r="I6" s="32">
        <f>F6-INDEX($F$5:$F$174,MATCH(D6,$D$5:$D$174,0))</f>
        <v>0</v>
      </c>
    </row>
    <row r="7" spans="1:9" s="12" customFormat="1" ht="15" customHeight="1">
      <c r="A7" s="13">
        <v>3</v>
      </c>
      <c r="B7" s="30" t="s">
        <v>6</v>
      </c>
      <c r="C7" s="30" t="s">
        <v>7</v>
      </c>
      <c r="D7" s="31">
        <v>1990</v>
      </c>
      <c r="E7" s="30" t="s">
        <v>8</v>
      </c>
      <c r="F7" s="15">
        <v>0.05722222222222222</v>
      </c>
      <c r="G7" s="13" t="str">
        <f t="shared" si="0"/>
        <v>6.59/km</v>
      </c>
      <c r="H7" s="15">
        <f t="shared" si="1"/>
        <v>0.0072916666666666685</v>
      </c>
      <c r="I7" s="32">
        <f>F7-INDEX($F$5:$F$174,MATCH(D7,$D$5:$D$174,0))</f>
        <v>0</v>
      </c>
    </row>
    <row r="8" spans="1:9" s="12" customFormat="1" ht="15" customHeight="1">
      <c r="A8" s="13">
        <v>4</v>
      </c>
      <c r="B8" s="30" t="s">
        <v>9</v>
      </c>
      <c r="C8" s="30" t="s">
        <v>10</v>
      </c>
      <c r="D8" s="31">
        <v>1986</v>
      </c>
      <c r="E8" s="30" t="s">
        <v>11</v>
      </c>
      <c r="F8" s="15">
        <v>0.0575</v>
      </c>
      <c r="G8" s="13" t="str">
        <f t="shared" si="0"/>
        <v>7.01/km</v>
      </c>
      <c r="H8" s="15">
        <f t="shared" si="1"/>
        <v>0.007569444444444448</v>
      </c>
      <c r="I8" s="32">
        <f>F8-INDEX($F$5:$F$174,MATCH(D8,$D$5:$D$174,0))</f>
        <v>0</v>
      </c>
    </row>
    <row r="9" spans="1:9" s="12" customFormat="1" ht="15" customHeight="1">
      <c r="A9" s="13">
        <v>5</v>
      </c>
      <c r="B9" s="30" t="s">
        <v>12</v>
      </c>
      <c r="C9" s="30" t="s">
        <v>13</v>
      </c>
      <c r="D9" s="31">
        <v>1981</v>
      </c>
      <c r="E9" s="30" t="s">
        <v>14</v>
      </c>
      <c r="F9" s="15">
        <v>0.057638888888888885</v>
      </c>
      <c r="G9" s="13" t="str">
        <f t="shared" si="0"/>
        <v>7.02/km</v>
      </c>
      <c r="H9" s="15">
        <f t="shared" si="1"/>
        <v>0.007708333333333331</v>
      </c>
      <c r="I9" s="32">
        <f>F9-INDEX($F$5:$F$174,MATCH(D9,$D$5:$D$174,0))</f>
        <v>0</v>
      </c>
    </row>
    <row r="10" spans="1:9" s="12" customFormat="1" ht="15" customHeight="1">
      <c r="A10" s="13">
        <v>6</v>
      </c>
      <c r="B10" s="30" t="s">
        <v>15</v>
      </c>
      <c r="C10" s="30" t="s">
        <v>16</v>
      </c>
      <c r="D10" s="31">
        <v>1961</v>
      </c>
      <c r="E10" s="30" t="s">
        <v>17</v>
      </c>
      <c r="F10" s="15">
        <v>0.0584375</v>
      </c>
      <c r="G10" s="13" t="str">
        <f t="shared" si="0"/>
        <v>7.08/km</v>
      </c>
      <c r="H10" s="15">
        <f t="shared" si="1"/>
        <v>0.008506944444444449</v>
      </c>
      <c r="I10" s="32">
        <f>F10-INDEX($F$5:$F$174,MATCH(D10,$D$5:$D$174,0))</f>
        <v>0</v>
      </c>
    </row>
    <row r="11" spans="1:9" s="12" customFormat="1" ht="15" customHeight="1">
      <c r="A11" s="31">
        <v>7</v>
      </c>
      <c r="B11" s="30" t="s">
        <v>18</v>
      </c>
      <c r="C11" s="30" t="s">
        <v>19</v>
      </c>
      <c r="D11" s="31">
        <v>1966</v>
      </c>
      <c r="E11" s="30" t="s">
        <v>20</v>
      </c>
      <c r="F11" s="15">
        <v>0.059537037037037034</v>
      </c>
      <c r="G11" s="31" t="str">
        <f t="shared" si="0"/>
        <v>7.16/km</v>
      </c>
      <c r="H11" s="32">
        <f t="shared" si="1"/>
        <v>0.00960648148148148</v>
      </c>
      <c r="I11" s="32">
        <f>F11-INDEX($F$5:$F$174,MATCH(D11,$D$5:$D$174,0))</f>
        <v>0</v>
      </c>
    </row>
    <row r="12" spans="1:9" s="12" customFormat="1" ht="15" customHeight="1">
      <c r="A12" s="13">
        <v>8</v>
      </c>
      <c r="B12" s="30" t="s">
        <v>21</v>
      </c>
      <c r="C12" s="30" t="s">
        <v>13</v>
      </c>
      <c r="D12" s="31">
        <v>1979</v>
      </c>
      <c r="E12" s="30" t="s">
        <v>22</v>
      </c>
      <c r="F12" s="15">
        <v>0.059722222222222225</v>
      </c>
      <c r="G12" s="13" t="str">
        <f t="shared" si="0"/>
        <v>7.17/km</v>
      </c>
      <c r="H12" s="15">
        <f t="shared" si="1"/>
        <v>0.00979166666666667</v>
      </c>
      <c r="I12" s="32">
        <f>F12-INDEX($F$5:$F$174,MATCH(D12,$D$5:$D$174,0))</f>
        <v>0</v>
      </c>
    </row>
    <row r="13" spans="1:9" s="12" customFormat="1" ht="15" customHeight="1">
      <c r="A13" s="13">
        <v>9</v>
      </c>
      <c r="B13" s="30" t="s">
        <v>23</v>
      </c>
      <c r="C13" s="30" t="s">
        <v>24</v>
      </c>
      <c r="D13" s="31">
        <v>1974</v>
      </c>
      <c r="E13" s="30" t="s">
        <v>25</v>
      </c>
      <c r="F13" s="15">
        <v>0.05996527777777778</v>
      </c>
      <c r="G13" s="13" t="str">
        <f t="shared" si="0"/>
        <v>7.19/km</v>
      </c>
      <c r="H13" s="15">
        <f t="shared" si="1"/>
        <v>0.010034722222222223</v>
      </c>
      <c r="I13" s="32">
        <f>F13-INDEX($F$5:$F$174,MATCH(D13,$D$5:$D$174,0))</f>
        <v>0</v>
      </c>
    </row>
    <row r="14" spans="1:9" s="12" customFormat="1" ht="15" customHeight="1">
      <c r="A14" s="13">
        <v>10</v>
      </c>
      <c r="B14" s="30" t="s">
        <v>26</v>
      </c>
      <c r="C14" s="30" t="s">
        <v>27</v>
      </c>
      <c r="D14" s="31">
        <v>1959</v>
      </c>
      <c r="E14" s="30" t="s">
        <v>28</v>
      </c>
      <c r="F14" s="15">
        <v>0.060300925925925924</v>
      </c>
      <c r="G14" s="13" t="str">
        <f t="shared" si="0"/>
        <v>7.22/km</v>
      </c>
      <c r="H14" s="15">
        <f t="shared" si="1"/>
        <v>0.01037037037037037</v>
      </c>
      <c r="I14" s="32">
        <f>F14-INDEX($F$5:$F$174,MATCH(D14,$D$5:$D$174,0))</f>
        <v>0</v>
      </c>
    </row>
    <row r="15" spans="1:9" s="12" customFormat="1" ht="15" customHeight="1">
      <c r="A15" s="13">
        <v>11</v>
      </c>
      <c r="B15" s="30" t="s">
        <v>29</v>
      </c>
      <c r="C15" s="30" t="s">
        <v>30</v>
      </c>
      <c r="D15" s="31">
        <v>1996</v>
      </c>
      <c r="E15" s="30" t="s">
        <v>31</v>
      </c>
      <c r="F15" s="15">
        <v>0.060821759259259256</v>
      </c>
      <c r="G15" s="13" t="str">
        <f t="shared" si="0"/>
        <v>7.25/km</v>
      </c>
      <c r="H15" s="15">
        <f t="shared" si="1"/>
        <v>0.010891203703703702</v>
      </c>
      <c r="I15" s="32">
        <f>F15-INDEX($F$5:$F$174,MATCH(D15,$D$5:$D$174,0))</f>
        <v>0</v>
      </c>
    </row>
    <row r="16" spans="1:9" s="12" customFormat="1" ht="15" customHeight="1">
      <c r="A16" s="13">
        <v>12</v>
      </c>
      <c r="B16" s="30" t="s">
        <v>32</v>
      </c>
      <c r="C16" s="30" t="s">
        <v>33</v>
      </c>
      <c r="D16" s="31">
        <v>1974</v>
      </c>
      <c r="E16" s="30" t="s">
        <v>34</v>
      </c>
      <c r="F16" s="15">
        <v>0.061030092592592594</v>
      </c>
      <c r="G16" s="13" t="str">
        <f t="shared" si="0"/>
        <v>7.27/km</v>
      </c>
      <c r="H16" s="15">
        <f t="shared" si="1"/>
        <v>0.01109953703703704</v>
      </c>
      <c r="I16" s="32">
        <f>F16-INDEX($F$5:$F$174,MATCH(D16,$D$5:$D$174,0))</f>
        <v>0.001064814814814817</v>
      </c>
    </row>
    <row r="17" spans="1:9" s="12" customFormat="1" ht="15" customHeight="1">
      <c r="A17" s="13">
        <v>13</v>
      </c>
      <c r="B17" s="30" t="s">
        <v>35</v>
      </c>
      <c r="C17" s="30" t="s">
        <v>36</v>
      </c>
      <c r="D17" s="31">
        <v>1979</v>
      </c>
      <c r="E17" s="30" t="s">
        <v>8</v>
      </c>
      <c r="F17" s="15">
        <v>0.06400462962962962</v>
      </c>
      <c r="G17" s="13" t="str">
        <f t="shared" si="0"/>
        <v>7.49/km</v>
      </c>
      <c r="H17" s="15">
        <f t="shared" si="1"/>
        <v>0.014074074074074065</v>
      </c>
      <c r="I17" s="32">
        <f>F17-INDEX($F$5:$F$174,MATCH(D17,$D$5:$D$174,0))</f>
        <v>0.0042824074074073945</v>
      </c>
    </row>
    <row r="18" spans="1:9" s="12" customFormat="1" ht="15" customHeight="1">
      <c r="A18" s="31">
        <v>14</v>
      </c>
      <c r="B18" s="30" t="s">
        <v>37</v>
      </c>
      <c r="C18" s="30" t="s">
        <v>1</v>
      </c>
      <c r="D18" s="31">
        <v>1974</v>
      </c>
      <c r="E18" s="30" t="s">
        <v>38</v>
      </c>
      <c r="F18" s="15">
        <v>0.06407407407407407</v>
      </c>
      <c r="G18" s="31" t="str">
        <f t="shared" si="0"/>
        <v>7.49/km</v>
      </c>
      <c r="H18" s="32">
        <f t="shared" si="1"/>
        <v>0.01414351851851852</v>
      </c>
      <c r="I18" s="32">
        <f>F18-INDEX($F$5:$F$174,MATCH(D18,$D$5:$D$174,0))</f>
        <v>0.004108796296296298</v>
      </c>
    </row>
    <row r="19" spans="1:9" s="12" customFormat="1" ht="15" customHeight="1">
      <c r="A19" s="13">
        <v>15</v>
      </c>
      <c r="B19" s="30" t="s">
        <v>39</v>
      </c>
      <c r="C19" s="30" t="s">
        <v>40</v>
      </c>
      <c r="D19" s="31">
        <v>1960</v>
      </c>
      <c r="E19" s="30" t="s">
        <v>41</v>
      </c>
      <c r="F19" s="15">
        <v>0.06407407407407407</v>
      </c>
      <c r="G19" s="13" t="str">
        <f t="shared" si="0"/>
        <v>7.49/km</v>
      </c>
      <c r="H19" s="15">
        <f t="shared" si="1"/>
        <v>0.01414351851851852</v>
      </c>
      <c r="I19" s="32">
        <f>F19-INDEX($F$5:$F$174,MATCH(D19,$D$5:$D$174,0))</f>
        <v>0</v>
      </c>
    </row>
    <row r="20" spans="1:9" s="12" customFormat="1" ht="15" customHeight="1">
      <c r="A20" s="13">
        <v>16</v>
      </c>
      <c r="B20" s="30" t="s">
        <v>42</v>
      </c>
      <c r="C20" s="30" t="s">
        <v>43</v>
      </c>
      <c r="D20" s="31">
        <v>1967</v>
      </c>
      <c r="E20" s="30" t="s">
        <v>8</v>
      </c>
      <c r="F20" s="15">
        <v>0.06414351851851852</v>
      </c>
      <c r="G20" s="13" t="str">
        <f t="shared" si="0"/>
        <v>7.50/km</v>
      </c>
      <c r="H20" s="15">
        <f t="shared" si="1"/>
        <v>0.014212962962962962</v>
      </c>
      <c r="I20" s="32">
        <f>F20-INDEX($F$5:$F$174,MATCH(D20,$D$5:$D$174,0))</f>
        <v>0</v>
      </c>
    </row>
    <row r="21" spans="1:9" s="12" customFormat="1" ht="15" customHeight="1">
      <c r="A21" s="13">
        <v>17</v>
      </c>
      <c r="B21" s="30" t="s">
        <v>44</v>
      </c>
      <c r="C21" s="30" t="s">
        <v>33</v>
      </c>
      <c r="D21" s="31">
        <v>1986</v>
      </c>
      <c r="E21" s="30" t="s">
        <v>11</v>
      </c>
      <c r="F21" s="15">
        <v>0.06444444444444444</v>
      </c>
      <c r="G21" s="13" t="str">
        <f t="shared" si="0"/>
        <v>7.52/km</v>
      </c>
      <c r="H21" s="15">
        <f t="shared" si="1"/>
        <v>0.014513888888888889</v>
      </c>
      <c r="I21" s="32">
        <f>F21-INDEX($F$5:$F$174,MATCH(D21,$D$5:$D$174,0))</f>
        <v>0.006944444444444441</v>
      </c>
    </row>
    <row r="22" spans="1:9" s="12" customFormat="1" ht="15" customHeight="1">
      <c r="A22" s="13">
        <v>18</v>
      </c>
      <c r="B22" s="30" t="s">
        <v>45</v>
      </c>
      <c r="C22" s="30" t="s">
        <v>46</v>
      </c>
      <c r="D22" s="31">
        <v>1962</v>
      </c>
      <c r="E22" s="30" t="s">
        <v>47</v>
      </c>
      <c r="F22" s="15">
        <v>0.06452546296296297</v>
      </c>
      <c r="G22" s="13" t="str">
        <f t="shared" si="0"/>
        <v>7.52/km</v>
      </c>
      <c r="H22" s="15">
        <f t="shared" si="1"/>
        <v>0.01459490740740741</v>
      </c>
      <c r="I22" s="32">
        <f>F22-INDEX($F$5:$F$174,MATCH(D22,$D$5:$D$174,0))</f>
        <v>0</v>
      </c>
    </row>
    <row r="23" spans="1:9" s="12" customFormat="1" ht="15" customHeight="1">
      <c r="A23" s="13">
        <v>19</v>
      </c>
      <c r="B23" s="30" t="s">
        <v>48</v>
      </c>
      <c r="C23" s="30" t="s">
        <v>49</v>
      </c>
      <c r="D23" s="31">
        <v>1958</v>
      </c>
      <c r="E23" s="30" t="s">
        <v>50</v>
      </c>
      <c r="F23" s="15">
        <v>0.06502314814814815</v>
      </c>
      <c r="G23" s="13" t="str">
        <f t="shared" si="0"/>
        <v>7.56/km</v>
      </c>
      <c r="H23" s="15">
        <f t="shared" si="1"/>
        <v>0.015092592592592595</v>
      </c>
      <c r="I23" s="32">
        <f>F23-INDEX($F$5:$F$174,MATCH(D23,$D$5:$D$174,0))</f>
        <v>0</v>
      </c>
    </row>
    <row r="24" spans="1:9" s="12" customFormat="1" ht="15" customHeight="1">
      <c r="A24" s="13">
        <v>20</v>
      </c>
      <c r="B24" s="30" t="s">
        <v>51</v>
      </c>
      <c r="C24" s="30" t="s">
        <v>52</v>
      </c>
      <c r="D24" s="31">
        <v>1962</v>
      </c>
      <c r="E24" s="30" t="s">
        <v>53</v>
      </c>
      <c r="F24" s="15">
        <v>0.06532407407407408</v>
      </c>
      <c r="G24" s="13" t="str">
        <f t="shared" si="0"/>
        <v>7.58/km</v>
      </c>
      <c r="H24" s="15">
        <f t="shared" si="1"/>
        <v>0.015393518518518522</v>
      </c>
      <c r="I24" s="32">
        <f>F24-INDEX($F$5:$F$174,MATCH(D24,$D$5:$D$174,0))</f>
        <v>0.000798611111111111</v>
      </c>
    </row>
    <row r="25" spans="1:9" s="12" customFormat="1" ht="15" customHeight="1">
      <c r="A25" s="13">
        <v>21</v>
      </c>
      <c r="B25" s="30" t="s">
        <v>54</v>
      </c>
      <c r="C25" s="30" t="s">
        <v>55</v>
      </c>
      <c r="D25" s="31">
        <v>1984</v>
      </c>
      <c r="E25" s="30" t="s">
        <v>25</v>
      </c>
      <c r="F25" s="15">
        <v>0.06561342592592594</v>
      </c>
      <c r="G25" s="13" t="str">
        <f t="shared" si="0"/>
        <v>8.00/km</v>
      </c>
      <c r="H25" s="15">
        <f t="shared" si="1"/>
        <v>0.01568287037037038</v>
      </c>
      <c r="I25" s="32">
        <f>F25-INDEX($F$5:$F$174,MATCH(D25,$D$5:$D$174,0))</f>
        <v>0</v>
      </c>
    </row>
    <row r="26" spans="1:9" s="12" customFormat="1" ht="15" customHeight="1">
      <c r="A26" s="13">
        <v>22</v>
      </c>
      <c r="B26" s="30" t="s">
        <v>29</v>
      </c>
      <c r="C26" s="30" t="s">
        <v>56</v>
      </c>
      <c r="D26" s="31">
        <v>1971</v>
      </c>
      <c r="E26" s="30" t="s">
        <v>57</v>
      </c>
      <c r="F26" s="15">
        <v>0.06576388888888889</v>
      </c>
      <c r="G26" s="13" t="str">
        <f t="shared" si="0"/>
        <v>8.02/km</v>
      </c>
      <c r="H26" s="15">
        <f t="shared" si="1"/>
        <v>0.01583333333333333</v>
      </c>
      <c r="I26" s="32">
        <f>F26-INDEX($F$5:$F$174,MATCH(D26,$D$5:$D$174,0))</f>
        <v>0</v>
      </c>
    </row>
    <row r="27" spans="1:9" s="12" customFormat="1" ht="15" customHeight="1">
      <c r="A27" s="13">
        <v>23</v>
      </c>
      <c r="B27" s="30" t="s">
        <v>58</v>
      </c>
      <c r="C27" s="30" t="s">
        <v>59</v>
      </c>
      <c r="D27" s="31">
        <v>1959</v>
      </c>
      <c r="E27" s="30" t="s">
        <v>53</v>
      </c>
      <c r="F27" s="15">
        <v>0.06609953703703704</v>
      </c>
      <c r="G27" s="13" t="str">
        <f t="shared" si="0"/>
        <v>8.04/km</v>
      </c>
      <c r="H27" s="15">
        <f t="shared" si="1"/>
        <v>0.016168981481481486</v>
      </c>
      <c r="I27" s="32">
        <f>F27-INDEX($F$5:$F$174,MATCH(D27,$D$5:$D$174,0))</f>
        <v>0.0057986111111111155</v>
      </c>
    </row>
    <row r="28" spans="1:9" s="16" customFormat="1" ht="15" customHeight="1">
      <c r="A28" s="13">
        <v>24</v>
      </c>
      <c r="B28" s="30" t="s">
        <v>60</v>
      </c>
      <c r="C28" s="30" t="s">
        <v>61</v>
      </c>
      <c r="D28" s="31">
        <v>1985</v>
      </c>
      <c r="E28" s="30" t="s">
        <v>11</v>
      </c>
      <c r="F28" s="15">
        <v>0.0667013888888889</v>
      </c>
      <c r="G28" s="13" t="str">
        <f t="shared" si="0"/>
        <v>8.08/km</v>
      </c>
      <c r="H28" s="15">
        <f t="shared" si="1"/>
        <v>0.01677083333333334</v>
      </c>
      <c r="I28" s="32">
        <f>F28-INDEX($F$5:$F$174,MATCH(D28,$D$5:$D$174,0))</f>
        <v>0</v>
      </c>
    </row>
    <row r="29" spans="1:9" ht="15" customHeight="1">
      <c r="A29" s="13">
        <v>25</v>
      </c>
      <c r="B29" s="30" t="s">
        <v>62</v>
      </c>
      <c r="C29" s="30" t="s">
        <v>63</v>
      </c>
      <c r="D29" s="31">
        <v>1956</v>
      </c>
      <c r="E29" s="30" t="s">
        <v>64</v>
      </c>
      <c r="F29" s="15">
        <v>0.06694444444444445</v>
      </c>
      <c r="G29" s="13" t="str">
        <f t="shared" si="0"/>
        <v>8.10/km</v>
      </c>
      <c r="H29" s="15">
        <f t="shared" si="1"/>
        <v>0.01701388888888889</v>
      </c>
      <c r="I29" s="32">
        <f>F29-INDEX($F$5:$F$174,MATCH(D29,$D$5:$D$174,0))</f>
        <v>0</v>
      </c>
    </row>
    <row r="30" spans="1:9" ht="15" customHeight="1">
      <c r="A30" s="31">
        <v>26</v>
      </c>
      <c r="B30" s="30" t="s">
        <v>54</v>
      </c>
      <c r="C30" s="30" t="s">
        <v>65</v>
      </c>
      <c r="D30" s="31">
        <v>1982</v>
      </c>
      <c r="E30" s="30" t="s">
        <v>25</v>
      </c>
      <c r="F30" s="15">
        <v>0.06822916666666666</v>
      </c>
      <c r="G30" s="31" t="str">
        <f t="shared" si="0"/>
        <v>8.20/km</v>
      </c>
      <c r="H30" s="32">
        <f t="shared" si="1"/>
        <v>0.018298611111111106</v>
      </c>
      <c r="I30" s="32">
        <f>F30-INDEX($F$5:$F$174,MATCH(D30,$D$5:$D$174,0))</f>
        <v>0</v>
      </c>
    </row>
    <row r="31" spans="1:9" ht="15" customHeight="1">
      <c r="A31" s="13">
        <v>27</v>
      </c>
      <c r="B31" s="30" t="s">
        <v>66</v>
      </c>
      <c r="C31" s="30" t="s">
        <v>67</v>
      </c>
      <c r="D31" s="31">
        <v>1977</v>
      </c>
      <c r="E31" s="30" t="s">
        <v>68</v>
      </c>
      <c r="F31" s="15">
        <v>0.06903935185185185</v>
      </c>
      <c r="G31" s="13" t="str">
        <f t="shared" si="0"/>
        <v>8.26/km</v>
      </c>
      <c r="H31" s="15">
        <f t="shared" si="1"/>
        <v>0.019108796296296297</v>
      </c>
      <c r="I31" s="32">
        <f>F31-INDEX($F$5:$F$174,MATCH(D31,$D$5:$D$174,0))</f>
        <v>0</v>
      </c>
    </row>
    <row r="32" spans="1:9" ht="15" customHeight="1">
      <c r="A32" s="13">
        <v>28</v>
      </c>
      <c r="B32" s="30" t="s">
        <v>69</v>
      </c>
      <c r="C32" s="30" t="s">
        <v>70</v>
      </c>
      <c r="D32" s="31">
        <v>1966</v>
      </c>
      <c r="E32" s="30" t="s">
        <v>71</v>
      </c>
      <c r="F32" s="15">
        <v>0.06907407407407408</v>
      </c>
      <c r="G32" s="13" t="str">
        <f t="shared" si="0"/>
        <v>8.26/km</v>
      </c>
      <c r="H32" s="15">
        <f t="shared" si="1"/>
        <v>0.019143518518518525</v>
      </c>
      <c r="I32" s="32">
        <f>F32-INDEX($F$5:$F$174,MATCH(D32,$D$5:$D$174,0))</f>
        <v>0.009537037037037045</v>
      </c>
    </row>
    <row r="33" spans="1:9" ht="15" customHeight="1">
      <c r="A33" s="13">
        <v>29</v>
      </c>
      <c r="B33" s="30" t="s">
        <v>72</v>
      </c>
      <c r="C33" s="30" t="s">
        <v>73</v>
      </c>
      <c r="D33" s="31">
        <v>1964</v>
      </c>
      <c r="E33" s="30" t="s">
        <v>17</v>
      </c>
      <c r="F33" s="15">
        <v>0.06913194444444444</v>
      </c>
      <c r="G33" s="13" t="str">
        <f t="shared" si="0"/>
        <v>8.26/km</v>
      </c>
      <c r="H33" s="15">
        <f t="shared" si="1"/>
        <v>0.019201388888888886</v>
      </c>
      <c r="I33" s="32">
        <f>F33-INDEX($F$5:$F$174,MATCH(D33,$D$5:$D$174,0))</f>
        <v>0</v>
      </c>
    </row>
    <row r="34" spans="1:9" ht="15" customHeight="1">
      <c r="A34" s="13">
        <v>30</v>
      </c>
      <c r="B34" s="30" t="s">
        <v>74</v>
      </c>
      <c r="C34" s="30" t="s">
        <v>1</v>
      </c>
      <c r="D34" s="31">
        <v>1964</v>
      </c>
      <c r="E34" s="30" t="s">
        <v>17</v>
      </c>
      <c r="F34" s="15">
        <v>0.06917824074074073</v>
      </c>
      <c r="G34" s="13" t="str">
        <f t="shared" si="0"/>
        <v>8.27/km</v>
      </c>
      <c r="H34" s="15">
        <f t="shared" si="1"/>
        <v>0.01924768518518518</v>
      </c>
      <c r="I34" s="32">
        <f>F34-INDEX($F$5:$F$174,MATCH(D34,$D$5:$D$174,0))</f>
        <v>4.629629629629428E-05</v>
      </c>
    </row>
    <row r="35" spans="1:9" ht="15" customHeight="1">
      <c r="A35" s="13">
        <v>31</v>
      </c>
      <c r="B35" s="30" t="s">
        <v>75</v>
      </c>
      <c r="C35" s="30" t="s">
        <v>76</v>
      </c>
      <c r="D35" s="31">
        <v>1970</v>
      </c>
      <c r="E35" s="30" t="s">
        <v>68</v>
      </c>
      <c r="F35" s="15">
        <v>0.06930555555555555</v>
      </c>
      <c r="G35" s="13" t="str">
        <f t="shared" si="0"/>
        <v>8.27/km</v>
      </c>
      <c r="H35" s="15">
        <f t="shared" si="1"/>
        <v>0.019374999999999996</v>
      </c>
      <c r="I35" s="32">
        <f>F35-INDEX($F$5:$F$174,MATCH(D35,$D$5:$D$174,0))</f>
        <v>0</v>
      </c>
    </row>
    <row r="36" spans="1:9" ht="15" customHeight="1">
      <c r="A36" s="13">
        <v>32</v>
      </c>
      <c r="B36" s="30" t="s">
        <v>77</v>
      </c>
      <c r="C36" s="30" t="s">
        <v>78</v>
      </c>
      <c r="D36" s="31">
        <v>1972</v>
      </c>
      <c r="E36" s="30" t="s">
        <v>53</v>
      </c>
      <c r="F36" s="15">
        <v>0.06949074074074074</v>
      </c>
      <c r="G36" s="13" t="str">
        <f t="shared" si="0"/>
        <v>8.29/km</v>
      </c>
      <c r="H36" s="15">
        <f t="shared" si="1"/>
        <v>0.019560185185185187</v>
      </c>
      <c r="I36" s="32">
        <f>F36-INDEX($F$5:$F$174,MATCH(D36,$D$5:$D$174,0))</f>
        <v>0</v>
      </c>
    </row>
    <row r="37" spans="1:9" ht="15" customHeight="1">
      <c r="A37" s="13">
        <v>33</v>
      </c>
      <c r="B37" s="30" t="s">
        <v>79</v>
      </c>
      <c r="C37" s="30" t="s">
        <v>30</v>
      </c>
      <c r="D37" s="31">
        <v>1969</v>
      </c>
      <c r="E37" s="30" t="s">
        <v>80</v>
      </c>
      <c r="F37" s="15">
        <v>0.06962962962962964</v>
      </c>
      <c r="G37" s="13" t="str">
        <f t="shared" si="0"/>
        <v>8.30/km</v>
      </c>
      <c r="H37" s="15">
        <f t="shared" si="1"/>
        <v>0.019699074074074084</v>
      </c>
      <c r="I37" s="32">
        <f>F37-INDEX($F$5:$F$174,MATCH(D37,$D$5:$D$174,0))</f>
        <v>0</v>
      </c>
    </row>
    <row r="38" spans="1:9" ht="15" customHeight="1">
      <c r="A38" s="13">
        <v>34</v>
      </c>
      <c r="B38" s="30" t="s">
        <v>81</v>
      </c>
      <c r="C38" s="30" t="s">
        <v>82</v>
      </c>
      <c r="D38" s="31">
        <v>1966</v>
      </c>
      <c r="E38" s="30" t="s">
        <v>83</v>
      </c>
      <c r="F38" s="15">
        <v>0.07003472222222222</v>
      </c>
      <c r="G38" s="13" t="str">
        <f t="shared" si="0"/>
        <v>8.33/km</v>
      </c>
      <c r="H38" s="15">
        <f t="shared" si="1"/>
        <v>0.020104166666666666</v>
      </c>
      <c r="I38" s="32">
        <f>F38-INDEX($F$5:$F$174,MATCH(D38,$D$5:$D$174,0))</f>
        <v>0.010497685185185186</v>
      </c>
    </row>
    <row r="39" spans="1:9" ht="15" customHeight="1">
      <c r="A39" s="13">
        <v>35</v>
      </c>
      <c r="B39" s="30" t="s">
        <v>84</v>
      </c>
      <c r="C39" s="30" t="s">
        <v>85</v>
      </c>
      <c r="D39" s="31">
        <v>1965</v>
      </c>
      <c r="E39" s="30" t="s">
        <v>86</v>
      </c>
      <c r="F39" s="15">
        <v>0.07061342592592591</v>
      </c>
      <c r="G39" s="13" t="str">
        <f t="shared" si="0"/>
        <v>8.37/km</v>
      </c>
      <c r="H39" s="15">
        <f t="shared" si="1"/>
        <v>0.02068287037037036</v>
      </c>
      <c r="I39" s="32">
        <f>F39-INDEX($F$5:$F$174,MATCH(D39,$D$5:$D$174,0))</f>
        <v>0</v>
      </c>
    </row>
    <row r="40" spans="1:9" ht="15" customHeight="1">
      <c r="A40" s="31">
        <v>36</v>
      </c>
      <c r="B40" s="30" t="s">
        <v>87</v>
      </c>
      <c r="C40" s="30" t="s">
        <v>88</v>
      </c>
      <c r="D40" s="31">
        <v>1971</v>
      </c>
      <c r="E40" s="30" t="s">
        <v>86</v>
      </c>
      <c r="F40" s="15">
        <v>0.07085648148148148</v>
      </c>
      <c r="G40" s="31" t="str">
        <f t="shared" si="0"/>
        <v>8.39/km</v>
      </c>
      <c r="H40" s="32">
        <f t="shared" si="1"/>
        <v>0.020925925925925924</v>
      </c>
      <c r="I40" s="32">
        <f>F40-INDEX($F$5:$F$174,MATCH(D40,$D$5:$D$174,0))</f>
        <v>0.005092592592592593</v>
      </c>
    </row>
    <row r="41" spans="1:9" ht="15" customHeight="1">
      <c r="A41" s="13">
        <v>37</v>
      </c>
      <c r="B41" s="30" t="s">
        <v>89</v>
      </c>
      <c r="C41" s="30" t="s">
        <v>49</v>
      </c>
      <c r="D41" s="31">
        <v>1969</v>
      </c>
      <c r="E41" s="30" t="s">
        <v>90</v>
      </c>
      <c r="F41" s="15">
        <v>0.07103009259259259</v>
      </c>
      <c r="G41" s="13" t="str">
        <f t="shared" si="0"/>
        <v>8.40/km</v>
      </c>
      <c r="H41" s="15">
        <f t="shared" si="1"/>
        <v>0.021099537037037035</v>
      </c>
      <c r="I41" s="32">
        <f>F41-INDEX($F$5:$F$174,MATCH(D41,$D$5:$D$174,0))</f>
        <v>0.0014004629629629506</v>
      </c>
    </row>
    <row r="42" spans="1:9" ht="15" customHeight="1">
      <c r="A42" s="13">
        <v>38</v>
      </c>
      <c r="B42" s="30" t="s">
        <v>91</v>
      </c>
      <c r="C42" s="30" t="s">
        <v>92</v>
      </c>
      <c r="D42" s="31">
        <v>1974</v>
      </c>
      <c r="E42" s="30" t="s">
        <v>93</v>
      </c>
      <c r="F42" s="15">
        <v>0.07106481481481482</v>
      </c>
      <c r="G42" s="13" t="str">
        <f t="shared" si="0"/>
        <v>8.40/km</v>
      </c>
      <c r="H42" s="15">
        <f t="shared" si="1"/>
        <v>0.021134259259259262</v>
      </c>
      <c r="I42" s="32">
        <f>F42-INDEX($F$5:$F$174,MATCH(D42,$D$5:$D$174,0))</f>
        <v>0.01109953703703704</v>
      </c>
    </row>
    <row r="43" spans="1:9" ht="15" customHeight="1">
      <c r="A43" s="13">
        <v>39</v>
      </c>
      <c r="B43" s="30" t="s">
        <v>94</v>
      </c>
      <c r="C43" s="30" t="s">
        <v>95</v>
      </c>
      <c r="D43" s="31">
        <v>1958</v>
      </c>
      <c r="E43" s="30" t="s">
        <v>90</v>
      </c>
      <c r="F43" s="15">
        <v>0.07107638888888888</v>
      </c>
      <c r="G43" s="13" t="str">
        <f t="shared" si="0"/>
        <v>8.40/km</v>
      </c>
      <c r="H43" s="15">
        <f t="shared" si="1"/>
        <v>0.02114583333333333</v>
      </c>
      <c r="I43" s="32">
        <f>F43-INDEX($F$5:$F$174,MATCH(D43,$D$5:$D$174,0))</f>
        <v>0.006053240740740734</v>
      </c>
    </row>
    <row r="44" spans="1:9" ht="15" customHeight="1">
      <c r="A44" s="13">
        <v>40</v>
      </c>
      <c r="B44" s="30" t="s">
        <v>96</v>
      </c>
      <c r="C44" s="30" t="s">
        <v>97</v>
      </c>
      <c r="D44" s="31">
        <v>1985</v>
      </c>
      <c r="E44" s="30" t="s">
        <v>25</v>
      </c>
      <c r="F44" s="15">
        <v>0.07158564814814815</v>
      </c>
      <c r="G44" s="13" t="str">
        <f t="shared" si="0"/>
        <v>8.44/km</v>
      </c>
      <c r="H44" s="15">
        <f t="shared" si="1"/>
        <v>0.021655092592592594</v>
      </c>
      <c r="I44" s="32">
        <f>F44-INDEX($F$5:$F$174,MATCH(D44,$D$5:$D$174,0))</f>
        <v>0.004884259259259255</v>
      </c>
    </row>
    <row r="45" spans="1:9" ht="15" customHeight="1">
      <c r="A45" s="31">
        <v>41</v>
      </c>
      <c r="B45" s="30" t="s">
        <v>98</v>
      </c>
      <c r="C45" s="30" t="s">
        <v>92</v>
      </c>
      <c r="D45" s="31">
        <v>1982</v>
      </c>
      <c r="E45" s="30" t="s">
        <v>99</v>
      </c>
      <c r="F45" s="15">
        <v>0.07171296296296296</v>
      </c>
      <c r="G45" s="31" t="str">
        <f t="shared" si="0"/>
        <v>8.45/km</v>
      </c>
      <c r="H45" s="32">
        <f t="shared" si="1"/>
        <v>0.02178240740740741</v>
      </c>
      <c r="I45" s="32">
        <f>F45-INDEX($F$5:$F$174,MATCH(D45,$D$5:$D$174,0))</f>
        <v>0.0034837962962963043</v>
      </c>
    </row>
    <row r="46" spans="1:9" ht="15" customHeight="1">
      <c r="A46" s="13">
        <v>42</v>
      </c>
      <c r="B46" s="30" t="s">
        <v>100</v>
      </c>
      <c r="C46" s="30" t="s">
        <v>13</v>
      </c>
      <c r="D46" s="31">
        <v>1968</v>
      </c>
      <c r="E46" s="30" t="s">
        <v>101</v>
      </c>
      <c r="F46" s="15">
        <v>0.07200231481481481</v>
      </c>
      <c r="G46" s="13" t="str">
        <f t="shared" si="0"/>
        <v>8.47/km</v>
      </c>
      <c r="H46" s="15">
        <f t="shared" si="1"/>
        <v>0.022071759259259256</v>
      </c>
      <c r="I46" s="32">
        <f>F46-INDEX($F$5:$F$174,MATCH(D46,$D$5:$D$174,0))</f>
        <v>0</v>
      </c>
    </row>
    <row r="47" spans="1:9" ht="15" customHeight="1">
      <c r="A47" s="13">
        <v>43</v>
      </c>
      <c r="B47" s="30" t="s">
        <v>102</v>
      </c>
      <c r="C47" s="30" t="s">
        <v>36</v>
      </c>
      <c r="D47" s="31">
        <v>1966</v>
      </c>
      <c r="E47" s="30" t="s">
        <v>11</v>
      </c>
      <c r="F47" s="15">
        <v>0.07211805555555556</v>
      </c>
      <c r="G47" s="13" t="str">
        <f t="shared" si="0"/>
        <v>8.48/km</v>
      </c>
      <c r="H47" s="15">
        <f t="shared" si="1"/>
        <v>0.022187500000000006</v>
      </c>
      <c r="I47" s="32">
        <f>F47-INDEX($F$5:$F$174,MATCH(D47,$D$5:$D$174,0))</f>
        <v>0.012581018518518526</v>
      </c>
    </row>
    <row r="48" spans="1:9" ht="15" customHeight="1">
      <c r="A48" s="13">
        <v>44</v>
      </c>
      <c r="B48" s="30" t="s">
        <v>103</v>
      </c>
      <c r="C48" s="30" t="s">
        <v>104</v>
      </c>
      <c r="D48" s="31">
        <v>1970</v>
      </c>
      <c r="E48" s="30" t="s">
        <v>53</v>
      </c>
      <c r="F48" s="15">
        <v>0.07236111111111111</v>
      </c>
      <c r="G48" s="13" t="str">
        <f t="shared" si="0"/>
        <v>8.50/km</v>
      </c>
      <c r="H48" s="15">
        <f t="shared" si="1"/>
        <v>0.022430555555555558</v>
      </c>
      <c r="I48" s="32">
        <f>F48-INDEX($F$5:$F$174,MATCH(D48,$D$5:$D$174,0))</f>
        <v>0.0030555555555555614</v>
      </c>
    </row>
    <row r="49" spans="1:9" ht="15" customHeight="1">
      <c r="A49" s="13">
        <v>45</v>
      </c>
      <c r="B49" s="30" t="s">
        <v>105</v>
      </c>
      <c r="C49" s="30" t="s">
        <v>49</v>
      </c>
      <c r="D49" s="31">
        <v>1968</v>
      </c>
      <c r="E49" s="30" t="s">
        <v>8</v>
      </c>
      <c r="F49" s="15">
        <v>0.07274305555555556</v>
      </c>
      <c r="G49" s="13" t="str">
        <f t="shared" si="0"/>
        <v>8.53/km</v>
      </c>
      <c r="H49" s="15">
        <f t="shared" si="1"/>
        <v>0.022812500000000006</v>
      </c>
      <c r="I49" s="32">
        <f>F49-INDEX($F$5:$F$174,MATCH(D49,$D$5:$D$174,0))</f>
        <v>0.0007407407407407501</v>
      </c>
    </row>
    <row r="50" spans="1:9" ht="15" customHeight="1">
      <c r="A50" s="13">
        <v>46</v>
      </c>
      <c r="B50" s="30" t="s">
        <v>106</v>
      </c>
      <c r="C50" s="30" t="s">
        <v>107</v>
      </c>
      <c r="D50" s="31">
        <v>1981</v>
      </c>
      <c r="E50" s="30" t="s">
        <v>8</v>
      </c>
      <c r="F50" s="15">
        <v>0.07283564814814815</v>
      </c>
      <c r="G50" s="13" t="str">
        <f t="shared" si="0"/>
        <v>8.53/km</v>
      </c>
      <c r="H50" s="15">
        <f t="shared" si="1"/>
        <v>0.022905092592592595</v>
      </c>
      <c r="I50" s="32">
        <f>F50-INDEX($F$5:$F$174,MATCH(D50,$D$5:$D$174,0))</f>
        <v>0.015196759259259264</v>
      </c>
    </row>
    <row r="51" spans="1:9" ht="15" customHeight="1">
      <c r="A51" s="13">
        <v>47</v>
      </c>
      <c r="B51" s="30" t="s">
        <v>108</v>
      </c>
      <c r="C51" s="30" t="s">
        <v>19</v>
      </c>
      <c r="D51" s="31">
        <v>1976</v>
      </c>
      <c r="E51" s="30" t="s">
        <v>31</v>
      </c>
      <c r="F51" s="15">
        <v>0.07288194444444444</v>
      </c>
      <c r="G51" s="13" t="str">
        <f t="shared" si="0"/>
        <v>8.54/km</v>
      </c>
      <c r="H51" s="15">
        <f t="shared" si="1"/>
        <v>0.02295138888888889</v>
      </c>
      <c r="I51" s="32">
        <f>F51-INDEX($F$5:$F$174,MATCH(D51,$D$5:$D$174,0))</f>
        <v>0</v>
      </c>
    </row>
    <row r="52" spans="1:9" ht="15" customHeight="1">
      <c r="A52" s="13">
        <v>48</v>
      </c>
      <c r="B52" s="30" t="s">
        <v>109</v>
      </c>
      <c r="C52" s="30" t="s">
        <v>110</v>
      </c>
      <c r="D52" s="31">
        <v>1965</v>
      </c>
      <c r="E52" s="30" t="s">
        <v>34</v>
      </c>
      <c r="F52" s="15">
        <v>0.07318287037037037</v>
      </c>
      <c r="G52" s="13" t="str">
        <f t="shared" si="0"/>
        <v>8.56/km</v>
      </c>
      <c r="H52" s="15">
        <f t="shared" si="1"/>
        <v>0.023252314814814816</v>
      </c>
      <c r="I52" s="32">
        <f>F52-INDEX($F$5:$F$174,MATCH(D52,$D$5:$D$174,0))</f>
        <v>0.0025694444444444575</v>
      </c>
    </row>
    <row r="53" spans="1:9" ht="15" customHeight="1">
      <c r="A53" s="13">
        <v>49</v>
      </c>
      <c r="B53" s="30" t="s">
        <v>111</v>
      </c>
      <c r="C53" s="30" t="s">
        <v>112</v>
      </c>
      <c r="D53" s="31">
        <v>1961</v>
      </c>
      <c r="E53" s="30" t="s">
        <v>53</v>
      </c>
      <c r="F53" s="15">
        <v>0.0734375</v>
      </c>
      <c r="G53" s="13" t="str">
        <f t="shared" si="0"/>
        <v>8.58/km</v>
      </c>
      <c r="H53" s="15">
        <f t="shared" si="1"/>
        <v>0.02350694444444445</v>
      </c>
      <c r="I53" s="32">
        <f>F53-INDEX($F$5:$F$174,MATCH(D53,$D$5:$D$174,0))</f>
        <v>0.015</v>
      </c>
    </row>
    <row r="54" spans="1:9" ht="15" customHeight="1">
      <c r="A54" s="13">
        <v>50</v>
      </c>
      <c r="B54" s="30" t="s">
        <v>113</v>
      </c>
      <c r="C54" s="30" t="s">
        <v>114</v>
      </c>
      <c r="D54" s="31">
        <v>1952</v>
      </c>
      <c r="E54" s="30" t="s">
        <v>11</v>
      </c>
      <c r="F54" s="15">
        <v>0.07361111111111111</v>
      </c>
      <c r="G54" s="13" t="str">
        <f t="shared" si="0"/>
        <v>8.59/km</v>
      </c>
      <c r="H54" s="15">
        <f t="shared" si="1"/>
        <v>0.02368055555555556</v>
      </c>
      <c r="I54" s="32">
        <f>F54-INDEX($F$5:$F$174,MATCH(D54,$D$5:$D$174,0))</f>
        <v>0</v>
      </c>
    </row>
    <row r="55" spans="1:9" ht="15" customHeight="1">
      <c r="A55" s="13">
        <v>51</v>
      </c>
      <c r="B55" s="30" t="s">
        <v>115</v>
      </c>
      <c r="C55" s="30" t="s">
        <v>116</v>
      </c>
      <c r="D55" s="31">
        <v>1957</v>
      </c>
      <c r="E55" s="30" t="s">
        <v>17</v>
      </c>
      <c r="F55" s="15">
        <v>0.07368055555555555</v>
      </c>
      <c r="G55" s="13" t="str">
        <f t="shared" si="0"/>
        <v>8.59/km</v>
      </c>
      <c r="H55" s="15">
        <f t="shared" si="1"/>
        <v>0.02375</v>
      </c>
      <c r="I55" s="32">
        <f>F55-INDEX($F$5:$F$174,MATCH(D55,$D$5:$D$174,0))</f>
        <v>0</v>
      </c>
    </row>
    <row r="56" spans="1:9" ht="15" customHeight="1">
      <c r="A56" s="13">
        <v>52</v>
      </c>
      <c r="B56" s="30" t="s">
        <v>117</v>
      </c>
      <c r="C56" s="30" t="s">
        <v>118</v>
      </c>
      <c r="D56" s="31">
        <v>1972</v>
      </c>
      <c r="E56" s="30" t="s">
        <v>119</v>
      </c>
      <c r="F56" s="15">
        <v>0.07380787037037037</v>
      </c>
      <c r="G56" s="13" t="str">
        <f t="shared" si="0"/>
        <v>9.00/km</v>
      </c>
      <c r="H56" s="15">
        <f t="shared" si="1"/>
        <v>0.023877314814814816</v>
      </c>
      <c r="I56" s="32">
        <f>F56-INDEX($F$5:$F$174,MATCH(D56,$D$5:$D$174,0))</f>
        <v>0.004317129629629629</v>
      </c>
    </row>
    <row r="57" spans="1:9" ht="15" customHeight="1">
      <c r="A57" s="13">
        <v>53</v>
      </c>
      <c r="B57" s="30" t="s">
        <v>120</v>
      </c>
      <c r="C57" s="30" t="s">
        <v>121</v>
      </c>
      <c r="D57" s="31">
        <v>1974</v>
      </c>
      <c r="E57" s="30" t="s">
        <v>25</v>
      </c>
      <c r="F57" s="15">
        <v>0.0739699074074074</v>
      </c>
      <c r="G57" s="13" t="str">
        <f t="shared" si="0"/>
        <v>9.02/km</v>
      </c>
      <c r="H57" s="15">
        <f t="shared" si="1"/>
        <v>0.024039351851851846</v>
      </c>
      <c r="I57" s="32">
        <f>F57-INDEX($F$5:$F$174,MATCH(D57,$D$5:$D$174,0))</f>
        <v>0.014004629629629624</v>
      </c>
    </row>
    <row r="58" spans="1:9" ht="15" customHeight="1">
      <c r="A58" s="13">
        <v>54</v>
      </c>
      <c r="B58" s="30" t="s">
        <v>122</v>
      </c>
      <c r="C58" s="30" t="s">
        <v>70</v>
      </c>
      <c r="D58" s="31">
        <v>1975</v>
      </c>
      <c r="E58" s="30" t="s">
        <v>25</v>
      </c>
      <c r="F58" s="15">
        <v>0.07403935185185186</v>
      </c>
      <c r="G58" s="13" t="str">
        <f t="shared" si="0"/>
        <v>9.02/km</v>
      </c>
      <c r="H58" s="15">
        <f t="shared" si="1"/>
        <v>0.024108796296296302</v>
      </c>
      <c r="I58" s="32">
        <f>F58-INDEX($F$5:$F$174,MATCH(D58,$D$5:$D$174,0))</f>
        <v>0.024108796296296302</v>
      </c>
    </row>
    <row r="59" spans="1:9" ht="15" customHeight="1">
      <c r="A59" s="31">
        <v>55</v>
      </c>
      <c r="B59" s="30" t="s">
        <v>123</v>
      </c>
      <c r="C59" s="30" t="s">
        <v>124</v>
      </c>
      <c r="D59" s="31">
        <v>1963</v>
      </c>
      <c r="E59" s="30" t="s">
        <v>25</v>
      </c>
      <c r="F59" s="15">
        <v>0.07412037037037038</v>
      </c>
      <c r="G59" s="31" t="str">
        <f t="shared" si="0"/>
        <v>9.03/km</v>
      </c>
      <c r="H59" s="32">
        <f t="shared" si="1"/>
        <v>0.024189814814814824</v>
      </c>
      <c r="I59" s="32">
        <f>F59-INDEX($F$5:$F$174,MATCH(D59,$D$5:$D$174,0))</f>
        <v>0</v>
      </c>
    </row>
    <row r="60" spans="1:9" ht="15" customHeight="1">
      <c r="A60" s="13">
        <v>56</v>
      </c>
      <c r="B60" s="30" t="s">
        <v>125</v>
      </c>
      <c r="C60" s="30" t="s">
        <v>126</v>
      </c>
      <c r="D60" s="31">
        <v>1961</v>
      </c>
      <c r="E60" s="30" t="s">
        <v>11</v>
      </c>
      <c r="F60" s="15">
        <v>0.0742476851851852</v>
      </c>
      <c r="G60" s="13" t="str">
        <f t="shared" si="0"/>
        <v>9.04/km</v>
      </c>
      <c r="H60" s="15">
        <f t="shared" si="1"/>
        <v>0.02431712962962964</v>
      </c>
      <c r="I60" s="32">
        <f>F60-INDEX($F$5:$F$174,MATCH(D60,$D$5:$D$174,0))</f>
        <v>0.01581018518518519</v>
      </c>
    </row>
    <row r="61" spans="1:9" ht="15" customHeight="1">
      <c r="A61" s="13">
        <v>57</v>
      </c>
      <c r="B61" s="30" t="s">
        <v>127</v>
      </c>
      <c r="C61" s="30" t="s">
        <v>70</v>
      </c>
      <c r="D61" s="31">
        <v>1949</v>
      </c>
      <c r="E61" s="30" t="s">
        <v>8</v>
      </c>
      <c r="F61" s="15">
        <v>0.07438657407407408</v>
      </c>
      <c r="G61" s="13" t="str">
        <f t="shared" si="0"/>
        <v>9.05/km</v>
      </c>
      <c r="H61" s="15">
        <f t="shared" si="1"/>
        <v>0.024456018518518523</v>
      </c>
      <c r="I61" s="32">
        <f>F61-INDEX($F$5:$F$174,MATCH(D61,$D$5:$D$174,0))</f>
        <v>0</v>
      </c>
    </row>
    <row r="62" spans="1:9" ht="15" customHeight="1">
      <c r="A62" s="31">
        <v>58</v>
      </c>
      <c r="B62" s="30" t="s">
        <v>128</v>
      </c>
      <c r="C62" s="30" t="s">
        <v>43</v>
      </c>
      <c r="D62" s="31">
        <v>1974</v>
      </c>
      <c r="E62" s="30" t="s">
        <v>129</v>
      </c>
      <c r="F62" s="15">
        <v>0.07453703703703704</v>
      </c>
      <c r="G62" s="31" t="str">
        <f t="shared" si="0"/>
        <v>9.06/km</v>
      </c>
      <c r="H62" s="32">
        <f t="shared" si="1"/>
        <v>0.024606481481481486</v>
      </c>
      <c r="I62" s="32">
        <f>F62-INDEX($F$5:$F$174,MATCH(D62,$D$5:$D$174,0))</f>
        <v>0.014571759259259263</v>
      </c>
    </row>
    <row r="63" spans="1:9" ht="15" customHeight="1">
      <c r="A63" s="13">
        <v>59</v>
      </c>
      <c r="B63" s="30" t="s">
        <v>130</v>
      </c>
      <c r="C63" s="30" t="s">
        <v>36</v>
      </c>
      <c r="D63" s="31">
        <v>1974</v>
      </c>
      <c r="E63" s="30" t="s">
        <v>57</v>
      </c>
      <c r="F63" s="15">
        <v>0.07508101851851852</v>
      </c>
      <c r="G63" s="13" t="str">
        <f t="shared" si="0"/>
        <v>9.10/km</v>
      </c>
      <c r="H63" s="15">
        <f t="shared" si="1"/>
        <v>0.025150462962962965</v>
      </c>
      <c r="I63" s="32">
        <f>F63-INDEX($F$5:$F$174,MATCH(D63,$D$5:$D$174,0))</f>
        <v>0.015115740740740742</v>
      </c>
    </row>
    <row r="64" spans="1:9" ht="15" customHeight="1">
      <c r="A64" s="13">
        <v>60</v>
      </c>
      <c r="B64" s="30" t="s">
        <v>131</v>
      </c>
      <c r="C64" s="30" t="s">
        <v>118</v>
      </c>
      <c r="D64" s="31">
        <v>1957</v>
      </c>
      <c r="E64" s="30" t="s">
        <v>90</v>
      </c>
      <c r="F64" s="15">
        <v>0.07525462962962963</v>
      </c>
      <c r="G64" s="13" t="str">
        <f t="shared" si="0"/>
        <v>9.11/km</v>
      </c>
      <c r="H64" s="15">
        <f t="shared" si="1"/>
        <v>0.025324074074074075</v>
      </c>
      <c r="I64" s="32">
        <f>F64-INDEX($F$5:$F$174,MATCH(D64,$D$5:$D$174,0))</f>
        <v>0.001574074074074075</v>
      </c>
    </row>
    <row r="65" spans="1:9" ht="15" customHeight="1">
      <c r="A65" s="13">
        <v>61</v>
      </c>
      <c r="B65" s="30" t="s">
        <v>132</v>
      </c>
      <c r="C65" s="30" t="s">
        <v>121</v>
      </c>
      <c r="D65" s="31">
        <v>1966</v>
      </c>
      <c r="E65" s="30" t="s">
        <v>11</v>
      </c>
      <c r="F65" s="15">
        <v>0.07543981481481482</v>
      </c>
      <c r="G65" s="13" t="str">
        <f t="shared" si="0"/>
        <v>9.12/km</v>
      </c>
      <c r="H65" s="15">
        <f t="shared" si="1"/>
        <v>0.025509259259259266</v>
      </c>
      <c r="I65" s="32">
        <f>F65-INDEX($F$5:$F$174,MATCH(D65,$D$5:$D$174,0))</f>
        <v>0.015902777777777787</v>
      </c>
    </row>
    <row r="66" spans="1:9" ht="15" customHeight="1">
      <c r="A66" s="13">
        <v>62</v>
      </c>
      <c r="B66" s="30" t="s">
        <v>133</v>
      </c>
      <c r="C66" s="30" t="s">
        <v>134</v>
      </c>
      <c r="D66" s="31">
        <v>1968</v>
      </c>
      <c r="E66" s="30" t="s">
        <v>68</v>
      </c>
      <c r="F66" s="15">
        <v>0.07546296296296297</v>
      </c>
      <c r="G66" s="13" t="str">
        <f t="shared" si="0"/>
        <v>9.13/km</v>
      </c>
      <c r="H66" s="15">
        <f t="shared" si="1"/>
        <v>0.025532407407407413</v>
      </c>
      <c r="I66" s="32">
        <f>F66-INDEX($F$5:$F$174,MATCH(D66,$D$5:$D$174,0))</f>
        <v>0.003460648148148157</v>
      </c>
    </row>
    <row r="67" spans="1:9" ht="15" customHeight="1">
      <c r="A67" s="13">
        <v>63</v>
      </c>
      <c r="B67" s="30" t="s">
        <v>135</v>
      </c>
      <c r="C67" s="30" t="s">
        <v>136</v>
      </c>
      <c r="D67" s="31">
        <v>1976</v>
      </c>
      <c r="E67" s="30" t="s">
        <v>137</v>
      </c>
      <c r="F67" s="15">
        <v>0.07563657407407408</v>
      </c>
      <c r="G67" s="13" t="str">
        <f t="shared" si="0"/>
        <v>9.14/km</v>
      </c>
      <c r="H67" s="15">
        <f t="shared" si="1"/>
        <v>0.025706018518518524</v>
      </c>
      <c r="I67" s="32">
        <f>F67-INDEX($F$5:$F$174,MATCH(D67,$D$5:$D$174,0))</f>
        <v>0.0027546296296296346</v>
      </c>
    </row>
    <row r="68" spans="1:9" ht="15" customHeight="1">
      <c r="A68" s="13">
        <v>64</v>
      </c>
      <c r="B68" s="30" t="s">
        <v>138</v>
      </c>
      <c r="C68" s="30" t="s">
        <v>40</v>
      </c>
      <c r="D68" s="31">
        <v>1966</v>
      </c>
      <c r="E68" s="30" t="s">
        <v>17</v>
      </c>
      <c r="F68" s="15">
        <v>0.07563657407407408</v>
      </c>
      <c r="G68" s="13" t="str">
        <f t="shared" si="0"/>
        <v>9.14/km</v>
      </c>
      <c r="H68" s="15">
        <f t="shared" si="1"/>
        <v>0.025706018518518524</v>
      </c>
      <c r="I68" s="32">
        <f>F68-INDEX($F$5:$F$174,MATCH(D68,$D$5:$D$174,0))</f>
        <v>0.016099537037037044</v>
      </c>
    </row>
    <row r="69" spans="1:9" ht="15" customHeight="1">
      <c r="A69" s="31">
        <v>65</v>
      </c>
      <c r="B69" s="30" t="s">
        <v>139</v>
      </c>
      <c r="C69" s="30" t="s">
        <v>43</v>
      </c>
      <c r="D69" s="31">
        <v>1960</v>
      </c>
      <c r="E69" s="30" t="s">
        <v>140</v>
      </c>
      <c r="F69" s="15">
        <v>0.07569444444444444</v>
      </c>
      <c r="G69" s="31" t="str">
        <f aca="true" t="shared" si="2" ref="G69:G132">TEXT(INT((HOUR(F69)*3600+MINUTE(F69)*60+SECOND(F69))/$I$3/60),"0")&amp;"."&amp;TEXT(MOD((HOUR(F69)*3600+MINUTE(F69)*60+SECOND(F69))/$I$3,60),"00")&amp;"/km"</f>
        <v>9.14/km</v>
      </c>
      <c r="H69" s="32">
        <f aca="true" t="shared" si="3" ref="H69:H106">F69-$F$5</f>
        <v>0.025763888888888885</v>
      </c>
      <c r="I69" s="32">
        <f>F69-INDEX($F$5:$F$174,MATCH(D69,$D$5:$D$174,0))</f>
        <v>0.011620370370370364</v>
      </c>
    </row>
    <row r="70" spans="1:9" ht="15" customHeight="1">
      <c r="A70" s="13">
        <v>66</v>
      </c>
      <c r="B70" s="30" t="s">
        <v>141</v>
      </c>
      <c r="C70" s="30" t="s">
        <v>142</v>
      </c>
      <c r="D70" s="31">
        <v>1973</v>
      </c>
      <c r="E70" s="30" t="s">
        <v>57</v>
      </c>
      <c r="F70" s="15">
        <v>0.07607638888888889</v>
      </c>
      <c r="G70" s="13" t="str">
        <f t="shared" si="2"/>
        <v>9.17/km</v>
      </c>
      <c r="H70" s="15">
        <f t="shared" si="3"/>
        <v>0.026145833333333333</v>
      </c>
      <c r="I70" s="32">
        <f>F70-INDEX($F$5:$F$174,MATCH(D70,$D$5:$D$174,0))</f>
        <v>0</v>
      </c>
    </row>
    <row r="71" spans="1:9" ht="15" customHeight="1">
      <c r="A71" s="31">
        <v>67</v>
      </c>
      <c r="B71" s="30" t="s">
        <v>143</v>
      </c>
      <c r="C71" s="30" t="s">
        <v>144</v>
      </c>
      <c r="D71" s="31">
        <v>1974</v>
      </c>
      <c r="E71" s="30" t="s">
        <v>17</v>
      </c>
      <c r="F71" s="15">
        <v>0.0764699074074074</v>
      </c>
      <c r="G71" s="31" t="str">
        <f t="shared" si="2"/>
        <v>9.20/km</v>
      </c>
      <c r="H71" s="32">
        <f t="shared" si="3"/>
        <v>0.02653935185185185</v>
      </c>
      <c r="I71" s="32">
        <f>F71-INDEX($F$5:$F$174,MATCH(D71,$D$5:$D$174,0))</f>
        <v>0.016504629629629626</v>
      </c>
    </row>
    <row r="72" spans="1:9" ht="15" customHeight="1">
      <c r="A72" s="13">
        <v>68</v>
      </c>
      <c r="B72" s="30" t="s">
        <v>145</v>
      </c>
      <c r="C72" s="30" t="s">
        <v>43</v>
      </c>
      <c r="D72" s="31">
        <v>1974</v>
      </c>
      <c r="E72" s="30" t="s">
        <v>53</v>
      </c>
      <c r="F72" s="15">
        <v>0.07659722222222222</v>
      </c>
      <c r="G72" s="13" t="str">
        <f t="shared" si="2"/>
        <v>9.21/km</v>
      </c>
      <c r="H72" s="15">
        <f t="shared" si="3"/>
        <v>0.026666666666666665</v>
      </c>
      <c r="I72" s="32">
        <f>F72-INDEX($F$5:$F$174,MATCH(D72,$D$5:$D$174,0))</f>
        <v>0.016631944444444442</v>
      </c>
    </row>
    <row r="73" spans="1:9" ht="15" customHeight="1">
      <c r="A73" s="31">
        <v>69</v>
      </c>
      <c r="B73" s="30" t="s">
        <v>146</v>
      </c>
      <c r="C73" s="30" t="s">
        <v>147</v>
      </c>
      <c r="D73" s="31">
        <v>1969</v>
      </c>
      <c r="E73" s="30" t="s">
        <v>68</v>
      </c>
      <c r="F73" s="15">
        <v>0.07681712962962962</v>
      </c>
      <c r="G73" s="31" t="str">
        <f t="shared" si="2"/>
        <v>9.22/km</v>
      </c>
      <c r="H73" s="32">
        <f t="shared" si="3"/>
        <v>0.02688657407407407</v>
      </c>
      <c r="I73" s="32">
        <f>F73-INDEX($F$5:$F$174,MATCH(D73,$D$5:$D$174,0))</f>
        <v>0.007187499999999986</v>
      </c>
    </row>
    <row r="74" spans="1:9" ht="15" customHeight="1">
      <c r="A74" s="13">
        <v>70</v>
      </c>
      <c r="B74" s="30" t="s">
        <v>148</v>
      </c>
      <c r="C74" s="30" t="s">
        <v>149</v>
      </c>
      <c r="D74" s="31">
        <v>1976</v>
      </c>
      <c r="E74" s="30" t="s">
        <v>150</v>
      </c>
      <c r="F74" s="15">
        <v>0.07701388888888888</v>
      </c>
      <c r="G74" s="13" t="str">
        <f t="shared" si="2"/>
        <v>9.24/km</v>
      </c>
      <c r="H74" s="15">
        <f t="shared" si="3"/>
        <v>0.027083333333333327</v>
      </c>
      <c r="I74" s="32">
        <f>F74-INDEX($F$5:$F$174,MATCH(D74,$D$5:$D$174,0))</f>
        <v>0.004131944444444438</v>
      </c>
    </row>
    <row r="75" spans="1:9" ht="15" customHeight="1">
      <c r="A75" s="31">
        <v>71</v>
      </c>
      <c r="B75" s="30" t="s">
        <v>151</v>
      </c>
      <c r="C75" s="30" t="s">
        <v>70</v>
      </c>
      <c r="D75" s="31">
        <v>1969</v>
      </c>
      <c r="E75" s="30" t="s">
        <v>11</v>
      </c>
      <c r="F75" s="15">
        <v>0.07722222222222223</v>
      </c>
      <c r="G75" s="31" t="str">
        <f t="shared" si="2"/>
        <v>9.25/km</v>
      </c>
      <c r="H75" s="32">
        <f t="shared" si="3"/>
        <v>0.02729166666666668</v>
      </c>
      <c r="I75" s="32">
        <f>F75-INDEX($F$5:$F$174,MATCH(D75,$D$5:$D$174,0))</f>
        <v>0.007592592592592595</v>
      </c>
    </row>
    <row r="76" spans="1:9" ht="15" customHeight="1">
      <c r="A76" s="13">
        <v>72</v>
      </c>
      <c r="B76" s="30" t="s">
        <v>152</v>
      </c>
      <c r="C76" s="30" t="s">
        <v>153</v>
      </c>
      <c r="D76" s="31">
        <v>1964</v>
      </c>
      <c r="E76" s="30" t="s">
        <v>11</v>
      </c>
      <c r="F76" s="15">
        <v>0.07746527777777777</v>
      </c>
      <c r="G76" s="13" t="str">
        <f t="shared" si="2"/>
        <v>9.27/km</v>
      </c>
      <c r="H76" s="15">
        <f t="shared" si="3"/>
        <v>0.027534722222222217</v>
      </c>
      <c r="I76" s="32">
        <f>F76-INDEX($F$5:$F$174,MATCH(D76,$D$5:$D$174,0))</f>
        <v>0.008333333333333331</v>
      </c>
    </row>
    <row r="77" spans="1:9" ht="15" customHeight="1">
      <c r="A77" s="13">
        <v>73</v>
      </c>
      <c r="B77" s="30" t="s">
        <v>154</v>
      </c>
      <c r="C77" s="30" t="s">
        <v>155</v>
      </c>
      <c r="D77" s="31">
        <v>1982</v>
      </c>
      <c r="E77" s="30" t="s">
        <v>11</v>
      </c>
      <c r="F77" s="15">
        <v>0.07746527777777777</v>
      </c>
      <c r="G77" s="13" t="str">
        <f t="shared" si="2"/>
        <v>9.27/km</v>
      </c>
      <c r="H77" s="15">
        <f t="shared" si="3"/>
        <v>0.027534722222222217</v>
      </c>
      <c r="I77" s="32">
        <f>F77-INDEX($F$5:$F$174,MATCH(D77,$D$5:$D$174,0))</f>
        <v>0.009236111111111112</v>
      </c>
    </row>
    <row r="78" spans="1:9" ht="15" customHeight="1">
      <c r="A78" s="13">
        <v>74</v>
      </c>
      <c r="B78" s="30" t="s">
        <v>156</v>
      </c>
      <c r="C78" s="30" t="s">
        <v>43</v>
      </c>
      <c r="D78" s="31">
        <v>1974</v>
      </c>
      <c r="E78" s="30" t="s">
        <v>86</v>
      </c>
      <c r="F78" s="15">
        <v>0.0775</v>
      </c>
      <c r="G78" s="13" t="str">
        <f t="shared" si="2"/>
        <v>9.27/km</v>
      </c>
      <c r="H78" s="15">
        <f t="shared" si="3"/>
        <v>0.027569444444444445</v>
      </c>
      <c r="I78" s="32">
        <f>F78-INDEX($F$5:$F$174,MATCH(D78,$D$5:$D$174,0))</f>
        <v>0.017534722222222222</v>
      </c>
    </row>
    <row r="79" spans="1:9" ht="15" customHeight="1">
      <c r="A79" s="31">
        <v>75</v>
      </c>
      <c r="B79" s="30" t="s">
        <v>157</v>
      </c>
      <c r="C79" s="30" t="s">
        <v>158</v>
      </c>
      <c r="D79" s="31">
        <v>1983</v>
      </c>
      <c r="E79" s="30" t="s">
        <v>8</v>
      </c>
      <c r="F79" s="15">
        <v>0.07763888888888888</v>
      </c>
      <c r="G79" s="31" t="str">
        <f t="shared" si="2"/>
        <v>9.28/km</v>
      </c>
      <c r="H79" s="32">
        <f t="shared" si="3"/>
        <v>0.027708333333333328</v>
      </c>
      <c r="I79" s="32">
        <f>F79-INDEX($F$5:$F$174,MATCH(D79,$D$5:$D$174,0))</f>
        <v>0</v>
      </c>
    </row>
    <row r="80" spans="1:9" ht="15" customHeight="1">
      <c r="A80" s="13">
        <v>76</v>
      </c>
      <c r="B80" s="30" t="s">
        <v>159</v>
      </c>
      <c r="C80" s="30" t="s">
        <v>61</v>
      </c>
      <c r="D80" s="31">
        <v>1978</v>
      </c>
      <c r="E80" s="30" t="s">
        <v>53</v>
      </c>
      <c r="F80" s="15">
        <v>0.07787037037037037</v>
      </c>
      <c r="G80" s="13" t="str">
        <f t="shared" si="2"/>
        <v>9.30/km</v>
      </c>
      <c r="H80" s="15">
        <f t="shared" si="3"/>
        <v>0.027939814814814813</v>
      </c>
      <c r="I80" s="32">
        <f>F80-INDEX($F$5:$F$174,MATCH(D80,$D$5:$D$174,0))</f>
        <v>0</v>
      </c>
    </row>
    <row r="81" spans="1:9" ht="15" customHeight="1">
      <c r="A81" s="13">
        <v>77</v>
      </c>
      <c r="B81" s="30" t="s">
        <v>160</v>
      </c>
      <c r="C81" s="30" t="s">
        <v>161</v>
      </c>
      <c r="D81" s="31">
        <v>1956</v>
      </c>
      <c r="E81" s="30" t="s">
        <v>162</v>
      </c>
      <c r="F81" s="15">
        <v>0.07791666666666668</v>
      </c>
      <c r="G81" s="13" t="str">
        <f t="shared" si="2"/>
        <v>9.31/km</v>
      </c>
      <c r="H81" s="15">
        <f t="shared" si="3"/>
        <v>0.02798611111111112</v>
      </c>
      <c r="I81" s="32">
        <f>F81-INDEX($F$5:$F$174,MATCH(D81,$D$5:$D$174,0))</f>
        <v>0.01097222222222223</v>
      </c>
    </row>
    <row r="82" spans="1:9" ht="15" customHeight="1">
      <c r="A82" s="31">
        <v>78</v>
      </c>
      <c r="B82" s="30" t="s">
        <v>163</v>
      </c>
      <c r="C82" s="30" t="s">
        <v>164</v>
      </c>
      <c r="D82" s="31">
        <v>1953</v>
      </c>
      <c r="E82" s="30" t="s">
        <v>50</v>
      </c>
      <c r="F82" s="15">
        <v>0.07796296296296296</v>
      </c>
      <c r="G82" s="31" t="str">
        <f t="shared" si="2"/>
        <v>9.31/km</v>
      </c>
      <c r="H82" s="32">
        <f t="shared" si="3"/>
        <v>0.0280324074074074</v>
      </c>
      <c r="I82" s="32">
        <f>F82-INDEX($F$5:$F$174,MATCH(D82,$D$5:$D$174,0))</f>
        <v>0</v>
      </c>
    </row>
    <row r="83" spans="1:9" ht="15" customHeight="1">
      <c r="A83" s="13">
        <v>79</v>
      </c>
      <c r="B83" s="30" t="s">
        <v>165</v>
      </c>
      <c r="C83" s="30" t="s">
        <v>166</v>
      </c>
      <c r="D83" s="31">
        <v>1970</v>
      </c>
      <c r="E83" s="30" t="s">
        <v>8</v>
      </c>
      <c r="F83" s="15">
        <v>0.0783449074074074</v>
      </c>
      <c r="G83" s="13" t="str">
        <f t="shared" si="2"/>
        <v>9.34/km</v>
      </c>
      <c r="H83" s="15">
        <f t="shared" si="3"/>
        <v>0.02841435185185185</v>
      </c>
      <c r="I83" s="32">
        <f>F83-INDEX($F$5:$F$174,MATCH(D83,$D$5:$D$174,0))</f>
        <v>0.009039351851851854</v>
      </c>
    </row>
    <row r="84" spans="1:9" ht="15" customHeight="1">
      <c r="A84" s="13">
        <v>80</v>
      </c>
      <c r="B84" s="30" t="s">
        <v>167</v>
      </c>
      <c r="C84" s="30" t="s">
        <v>168</v>
      </c>
      <c r="D84" s="31">
        <v>1964</v>
      </c>
      <c r="E84" s="30" t="s">
        <v>169</v>
      </c>
      <c r="F84" s="15">
        <v>0.0784837962962963</v>
      </c>
      <c r="G84" s="13" t="str">
        <f t="shared" si="2"/>
        <v>9.35/km</v>
      </c>
      <c r="H84" s="15">
        <f t="shared" si="3"/>
        <v>0.028553240740740747</v>
      </c>
      <c r="I84" s="32">
        <f>F84-INDEX($F$5:$F$174,MATCH(D84,$D$5:$D$174,0))</f>
        <v>0.009351851851851861</v>
      </c>
    </row>
    <row r="85" spans="1:9" ht="15" customHeight="1">
      <c r="A85" s="31">
        <v>81</v>
      </c>
      <c r="B85" s="30" t="s">
        <v>170</v>
      </c>
      <c r="C85" s="30" t="s">
        <v>171</v>
      </c>
      <c r="D85" s="31">
        <v>1977</v>
      </c>
      <c r="E85" s="30" t="s">
        <v>172</v>
      </c>
      <c r="F85" s="15">
        <v>0.07851851851851853</v>
      </c>
      <c r="G85" s="31" t="str">
        <f t="shared" si="2"/>
        <v>9.35/km</v>
      </c>
      <c r="H85" s="32">
        <f t="shared" si="3"/>
        <v>0.028587962962962975</v>
      </c>
      <c r="I85" s="32">
        <f>F85-INDEX($F$5:$F$174,MATCH(D85,$D$5:$D$174,0))</f>
        <v>0.009479166666666677</v>
      </c>
    </row>
    <row r="86" spans="1:9" ht="15" customHeight="1">
      <c r="A86" s="13">
        <v>82</v>
      </c>
      <c r="B86" s="30" t="s">
        <v>173</v>
      </c>
      <c r="C86" s="30" t="s">
        <v>174</v>
      </c>
      <c r="D86" s="31">
        <v>1950</v>
      </c>
      <c r="E86" s="30" t="s">
        <v>140</v>
      </c>
      <c r="F86" s="15">
        <v>0.07883101851851852</v>
      </c>
      <c r="G86" s="13" t="str">
        <f t="shared" si="2"/>
        <v>9.37/km</v>
      </c>
      <c r="H86" s="15">
        <f t="shared" si="3"/>
        <v>0.028900462962962968</v>
      </c>
      <c r="I86" s="32">
        <f>F86-INDEX($F$5:$F$174,MATCH(D86,$D$5:$D$174,0))</f>
        <v>0</v>
      </c>
    </row>
    <row r="87" spans="1:9" ht="15" customHeight="1">
      <c r="A87" s="36">
        <v>83</v>
      </c>
      <c r="B87" s="21" t="s">
        <v>175</v>
      </c>
      <c r="C87" s="21" t="s">
        <v>76</v>
      </c>
      <c r="D87" s="20">
        <v>1967</v>
      </c>
      <c r="E87" s="21" t="s">
        <v>322</v>
      </c>
      <c r="F87" s="37">
        <v>0.07888888888888888</v>
      </c>
      <c r="G87" s="36" t="str">
        <f t="shared" si="2"/>
        <v>9.38/km</v>
      </c>
      <c r="H87" s="37">
        <f t="shared" si="3"/>
        <v>0.02895833333333333</v>
      </c>
      <c r="I87" s="22">
        <f>F87-INDEX($F$5:$F$174,MATCH(D87,$D$5:$D$174,0))</f>
        <v>0.014745370370370367</v>
      </c>
    </row>
    <row r="88" spans="1:9" ht="15" customHeight="1">
      <c r="A88" s="13">
        <v>84</v>
      </c>
      <c r="B88" s="30" t="s">
        <v>176</v>
      </c>
      <c r="C88" s="30" t="s">
        <v>177</v>
      </c>
      <c r="D88" s="31">
        <v>1955</v>
      </c>
      <c r="E88" s="30" t="s">
        <v>8</v>
      </c>
      <c r="F88" s="15">
        <v>0.07943287037037038</v>
      </c>
      <c r="G88" s="13" t="str">
        <f t="shared" si="2"/>
        <v>9.42/km</v>
      </c>
      <c r="H88" s="15">
        <f t="shared" si="3"/>
        <v>0.02950231481481482</v>
      </c>
      <c r="I88" s="32">
        <f>F88-INDEX($F$5:$F$174,MATCH(D88,$D$5:$D$174,0))</f>
        <v>0</v>
      </c>
    </row>
    <row r="89" spans="1:9" ht="15" customHeight="1">
      <c r="A89" s="13">
        <v>85</v>
      </c>
      <c r="B89" s="30" t="s">
        <v>178</v>
      </c>
      <c r="C89" s="30" t="s">
        <v>179</v>
      </c>
      <c r="D89" s="31">
        <v>1961</v>
      </c>
      <c r="E89" s="30" t="s">
        <v>180</v>
      </c>
      <c r="F89" s="15">
        <v>0.07953703703703703</v>
      </c>
      <c r="G89" s="13" t="str">
        <f t="shared" si="2"/>
        <v>9.42/km</v>
      </c>
      <c r="H89" s="15">
        <f t="shared" si="3"/>
        <v>0.029606481481481477</v>
      </c>
      <c r="I89" s="32">
        <f>F89-INDEX($F$5:$F$174,MATCH(D89,$D$5:$D$174,0))</f>
        <v>0.021099537037037028</v>
      </c>
    </row>
    <row r="90" spans="1:9" ht="15" customHeight="1">
      <c r="A90" s="13">
        <v>86</v>
      </c>
      <c r="B90" s="30" t="s">
        <v>181</v>
      </c>
      <c r="C90" s="30" t="s">
        <v>182</v>
      </c>
      <c r="D90" s="31">
        <v>1984</v>
      </c>
      <c r="E90" s="30" t="s">
        <v>34</v>
      </c>
      <c r="F90" s="15">
        <v>0.08054398148148148</v>
      </c>
      <c r="G90" s="13" t="str">
        <f t="shared" si="2"/>
        <v>9.50/km</v>
      </c>
      <c r="H90" s="15">
        <f t="shared" si="3"/>
        <v>0.030613425925925926</v>
      </c>
      <c r="I90" s="32">
        <f>F90-INDEX($F$5:$F$174,MATCH(D90,$D$5:$D$174,0))</f>
        <v>0.014930555555555544</v>
      </c>
    </row>
    <row r="91" spans="1:9" ht="15" customHeight="1">
      <c r="A91" s="13">
        <v>87</v>
      </c>
      <c r="B91" s="30" t="s">
        <v>183</v>
      </c>
      <c r="C91" s="30" t="s">
        <v>184</v>
      </c>
      <c r="D91" s="31">
        <v>1982</v>
      </c>
      <c r="E91" s="30" t="s">
        <v>25</v>
      </c>
      <c r="F91" s="15">
        <v>0.08091435185185185</v>
      </c>
      <c r="G91" s="13" t="str">
        <f t="shared" si="2"/>
        <v>9.52/km</v>
      </c>
      <c r="H91" s="15">
        <f t="shared" si="3"/>
        <v>0.030983796296296294</v>
      </c>
      <c r="I91" s="32">
        <f>F91-INDEX($F$5:$F$174,MATCH(D91,$D$5:$D$174,0))</f>
        <v>0.012685185185185188</v>
      </c>
    </row>
    <row r="92" spans="1:9" ht="15" customHeight="1">
      <c r="A92" s="31">
        <v>88</v>
      </c>
      <c r="B92" s="30" t="s">
        <v>185</v>
      </c>
      <c r="C92" s="30" t="s">
        <v>13</v>
      </c>
      <c r="D92" s="31">
        <v>1980</v>
      </c>
      <c r="E92" s="30" t="s">
        <v>57</v>
      </c>
      <c r="F92" s="15">
        <v>0.08181712962962963</v>
      </c>
      <c r="G92" s="31" t="str">
        <f t="shared" si="2"/>
        <v>9.59/km</v>
      </c>
      <c r="H92" s="32">
        <f t="shared" si="3"/>
        <v>0.031886574074074074</v>
      </c>
      <c r="I92" s="32">
        <f>F92-INDEX($F$5:$F$174,MATCH(D92,$D$5:$D$174,0))</f>
        <v>0.03184027777777777</v>
      </c>
    </row>
    <row r="93" spans="1:9" ht="15" customHeight="1">
      <c r="A93" s="13">
        <v>89</v>
      </c>
      <c r="B93" s="30" t="s">
        <v>186</v>
      </c>
      <c r="C93" s="30" t="s">
        <v>13</v>
      </c>
      <c r="D93" s="31">
        <v>1971</v>
      </c>
      <c r="E93" s="30" t="s">
        <v>57</v>
      </c>
      <c r="F93" s="15">
        <v>0.08181712962962963</v>
      </c>
      <c r="G93" s="13" t="str">
        <f t="shared" si="2"/>
        <v>9.59/km</v>
      </c>
      <c r="H93" s="15">
        <f t="shared" si="3"/>
        <v>0.031886574074074074</v>
      </c>
      <c r="I93" s="32">
        <f>F93-INDEX($F$5:$F$174,MATCH(D93,$D$5:$D$174,0))</f>
        <v>0.016053240740740743</v>
      </c>
    </row>
    <row r="94" spans="1:9" ht="15" customHeight="1">
      <c r="A94" s="13">
        <v>90</v>
      </c>
      <c r="B94" s="30" t="s">
        <v>187</v>
      </c>
      <c r="C94" s="30" t="s">
        <v>188</v>
      </c>
      <c r="D94" s="31">
        <v>1962</v>
      </c>
      <c r="E94" s="30" t="s">
        <v>189</v>
      </c>
      <c r="F94" s="15">
        <v>0.08284722222222222</v>
      </c>
      <c r="G94" s="13" t="str">
        <f t="shared" si="2"/>
        <v>10.07/km</v>
      </c>
      <c r="H94" s="15">
        <f t="shared" si="3"/>
        <v>0.03291666666666667</v>
      </c>
      <c r="I94" s="32">
        <f>F94-INDEX($F$5:$F$174,MATCH(D94,$D$5:$D$174,0))</f>
        <v>0.01832175925925926</v>
      </c>
    </row>
    <row r="95" spans="1:9" ht="15" customHeight="1">
      <c r="A95" s="13">
        <v>91</v>
      </c>
      <c r="B95" s="30" t="s">
        <v>190</v>
      </c>
      <c r="C95" s="30" t="s">
        <v>136</v>
      </c>
      <c r="D95" s="31">
        <v>1988</v>
      </c>
      <c r="E95" s="30" t="s">
        <v>8</v>
      </c>
      <c r="F95" s="15">
        <v>0.08289351851851852</v>
      </c>
      <c r="G95" s="13" t="str">
        <f t="shared" si="2"/>
        <v>10.07/km</v>
      </c>
      <c r="H95" s="15">
        <f t="shared" si="3"/>
        <v>0.032962962962962965</v>
      </c>
      <c r="I95" s="32">
        <f>F95-INDEX($F$5:$F$174,MATCH(D95,$D$5:$D$174,0))</f>
        <v>0</v>
      </c>
    </row>
    <row r="96" spans="1:9" ht="15" customHeight="1">
      <c r="A96" s="13">
        <v>92</v>
      </c>
      <c r="B96" s="30" t="s">
        <v>191</v>
      </c>
      <c r="C96" s="30" t="s">
        <v>192</v>
      </c>
      <c r="D96" s="31">
        <v>1954</v>
      </c>
      <c r="E96" s="30" t="s">
        <v>193</v>
      </c>
      <c r="F96" s="15">
        <v>0.08311342592592592</v>
      </c>
      <c r="G96" s="13" t="str">
        <f t="shared" si="2"/>
        <v>10.09/km</v>
      </c>
      <c r="H96" s="15">
        <f t="shared" si="3"/>
        <v>0.03318287037037037</v>
      </c>
      <c r="I96" s="32">
        <f>F96-INDEX($F$5:$F$174,MATCH(D96,$D$5:$D$174,0))</f>
        <v>0</v>
      </c>
    </row>
    <row r="97" spans="1:9" ht="15" customHeight="1">
      <c r="A97" s="13">
        <v>93</v>
      </c>
      <c r="B97" s="30" t="s">
        <v>194</v>
      </c>
      <c r="C97" s="30" t="s">
        <v>1</v>
      </c>
      <c r="D97" s="31">
        <v>1971</v>
      </c>
      <c r="E97" s="30" t="s">
        <v>119</v>
      </c>
      <c r="F97" s="15">
        <v>0.08322916666666667</v>
      </c>
      <c r="G97" s="13" t="str">
        <f t="shared" si="2"/>
        <v>10.09/km</v>
      </c>
      <c r="H97" s="15">
        <f t="shared" si="3"/>
        <v>0.03329861111111112</v>
      </c>
      <c r="I97" s="32">
        <f>F97-INDEX($F$5:$F$174,MATCH(D97,$D$5:$D$174,0))</f>
        <v>0.017465277777777788</v>
      </c>
    </row>
    <row r="98" spans="1:9" ht="15" customHeight="1">
      <c r="A98" s="31">
        <v>94</v>
      </c>
      <c r="B98" s="30" t="s">
        <v>195</v>
      </c>
      <c r="C98" s="30" t="s">
        <v>196</v>
      </c>
      <c r="D98" s="31">
        <v>1964</v>
      </c>
      <c r="E98" s="30" t="s">
        <v>197</v>
      </c>
      <c r="F98" s="15">
        <v>0.08344907407407408</v>
      </c>
      <c r="G98" s="31" t="str">
        <f t="shared" si="2"/>
        <v>10.11/km</v>
      </c>
      <c r="H98" s="32">
        <f t="shared" si="3"/>
        <v>0.033518518518518524</v>
      </c>
      <c r="I98" s="32">
        <f>F98-INDEX($F$5:$F$174,MATCH(D98,$D$5:$D$174,0))</f>
        <v>0.014317129629629638</v>
      </c>
    </row>
    <row r="99" spans="1:9" ht="15" customHeight="1">
      <c r="A99" s="13">
        <v>95</v>
      </c>
      <c r="B99" s="30" t="s">
        <v>198</v>
      </c>
      <c r="C99" s="30" t="s">
        <v>199</v>
      </c>
      <c r="D99" s="31">
        <v>1970</v>
      </c>
      <c r="E99" s="30" t="s">
        <v>53</v>
      </c>
      <c r="F99" s="15">
        <v>0.0835185185185185</v>
      </c>
      <c r="G99" s="13" t="str">
        <f t="shared" si="2"/>
        <v>10.12/km</v>
      </c>
      <c r="H99" s="15">
        <f t="shared" si="3"/>
        <v>0.03358796296296295</v>
      </c>
      <c r="I99" s="32">
        <f>F99-INDEX($F$5:$F$174,MATCH(D99,$D$5:$D$174,0))</f>
        <v>0.014212962962962955</v>
      </c>
    </row>
    <row r="100" spans="1:9" ht="15" customHeight="1">
      <c r="A100" s="13">
        <v>96</v>
      </c>
      <c r="B100" s="30" t="s">
        <v>200</v>
      </c>
      <c r="C100" s="30" t="s">
        <v>201</v>
      </c>
      <c r="D100" s="31">
        <v>1960</v>
      </c>
      <c r="E100" s="30" t="s">
        <v>41</v>
      </c>
      <c r="F100" s="15">
        <v>0.08353009259259259</v>
      </c>
      <c r="G100" s="13" t="str">
        <f t="shared" si="2"/>
        <v>10.12/km</v>
      </c>
      <c r="H100" s="15">
        <f t="shared" si="3"/>
        <v>0.03359953703703703</v>
      </c>
      <c r="I100" s="32">
        <f>F100-INDEX($F$5:$F$174,MATCH(D100,$D$5:$D$174,0))</f>
        <v>0.01945601851851851</v>
      </c>
    </row>
    <row r="101" spans="1:9" ht="15" customHeight="1">
      <c r="A101" s="31">
        <v>97</v>
      </c>
      <c r="B101" s="30" t="s">
        <v>202</v>
      </c>
      <c r="C101" s="30" t="s">
        <v>158</v>
      </c>
      <c r="D101" s="31">
        <v>1962</v>
      </c>
      <c r="E101" s="30" t="s">
        <v>93</v>
      </c>
      <c r="F101" s="15">
        <v>0.08408564814814816</v>
      </c>
      <c r="G101" s="31" t="str">
        <f t="shared" si="2"/>
        <v>10.16/km</v>
      </c>
      <c r="H101" s="32">
        <f t="shared" si="3"/>
        <v>0.034155092592592605</v>
      </c>
      <c r="I101" s="32">
        <f>F101-INDEX($F$5:$F$174,MATCH(D101,$D$5:$D$174,0))</f>
        <v>0.019560185185185194</v>
      </c>
    </row>
    <row r="102" spans="1:9" ht="15" customHeight="1">
      <c r="A102" s="13">
        <v>98</v>
      </c>
      <c r="B102" s="30" t="s">
        <v>203</v>
      </c>
      <c r="C102" s="30" t="s">
        <v>204</v>
      </c>
      <c r="D102" s="31">
        <v>1983</v>
      </c>
      <c r="E102" s="30" t="s">
        <v>34</v>
      </c>
      <c r="F102" s="15">
        <v>0.08415509259259259</v>
      </c>
      <c r="G102" s="13" t="str">
        <f t="shared" si="2"/>
        <v>10.16/km</v>
      </c>
      <c r="H102" s="15">
        <f t="shared" si="3"/>
        <v>0.03422453703703703</v>
      </c>
      <c r="I102" s="32">
        <f>F102-INDEX($F$5:$F$174,MATCH(D102,$D$5:$D$174,0))</f>
        <v>0.006516203703703705</v>
      </c>
    </row>
    <row r="103" spans="1:9" ht="15" customHeight="1">
      <c r="A103" s="13">
        <v>99</v>
      </c>
      <c r="B103" s="30" t="s">
        <v>205</v>
      </c>
      <c r="C103" s="30" t="s">
        <v>206</v>
      </c>
      <c r="D103" s="31">
        <v>1961</v>
      </c>
      <c r="E103" s="30" t="s">
        <v>207</v>
      </c>
      <c r="F103" s="15">
        <v>0.08435185185185184</v>
      </c>
      <c r="G103" s="13" t="str">
        <f t="shared" si="2"/>
        <v>10.18/km</v>
      </c>
      <c r="H103" s="15">
        <f t="shared" si="3"/>
        <v>0.03442129629629629</v>
      </c>
      <c r="I103" s="32">
        <f>F103-INDEX($F$5:$F$174,MATCH(D103,$D$5:$D$174,0))</f>
        <v>0.02591435185185184</v>
      </c>
    </row>
    <row r="104" spans="1:9" ht="15" customHeight="1">
      <c r="A104" s="31">
        <v>100</v>
      </c>
      <c r="B104" s="30" t="s">
        <v>208</v>
      </c>
      <c r="C104" s="30" t="s">
        <v>209</v>
      </c>
      <c r="D104" s="31">
        <v>1964</v>
      </c>
      <c r="E104" s="30" t="s">
        <v>53</v>
      </c>
      <c r="F104" s="15">
        <v>0.08447916666666666</v>
      </c>
      <c r="G104" s="31" t="str">
        <f t="shared" si="2"/>
        <v>10.19/km</v>
      </c>
      <c r="H104" s="32">
        <f t="shared" si="3"/>
        <v>0.034548611111111106</v>
      </c>
      <c r="I104" s="32">
        <f>F104-INDEX($F$5:$F$174,MATCH(D104,$D$5:$D$174,0))</f>
        <v>0.01534722222222222</v>
      </c>
    </row>
    <row r="105" spans="1:9" ht="15" customHeight="1">
      <c r="A105" s="13">
        <v>101</v>
      </c>
      <c r="B105" s="30" t="s">
        <v>210</v>
      </c>
      <c r="C105" s="30" t="s">
        <v>1</v>
      </c>
      <c r="D105" s="31">
        <v>1970</v>
      </c>
      <c r="E105" s="30" t="s">
        <v>8</v>
      </c>
      <c r="F105" s="15">
        <v>0.08452546296296297</v>
      </c>
      <c r="G105" s="13" t="str">
        <f t="shared" si="2"/>
        <v>10.19/km</v>
      </c>
      <c r="H105" s="15">
        <f t="shared" si="3"/>
        <v>0.034594907407407414</v>
      </c>
      <c r="I105" s="32">
        <f>F105-INDEX($F$5:$F$174,MATCH(D105,$D$5:$D$174,0))</f>
        <v>0.015219907407407418</v>
      </c>
    </row>
    <row r="106" spans="1:9" ht="15" customHeight="1">
      <c r="A106" s="31">
        <v>102</v>
      </c>
      <c r="B106" s="30" t="s">
        <v>211</v>
      </c>
      <c r="C106" s="30" t="s">
        <v>212</v>
      </c>
      <c r="D106" s="31">
        <v>1965</v>
      </c>
      <c r="E106" s="30" t="s">
        <v>213</v>
      </c>
      <c r="F106" s="15">
        <v>0.08452546296296297</v>
      </c>
      <c r="G106" s="31" t="str">
        <f t="shared" si="2"/>
        <v>10.19/km</v>
      </c>
      <c r="H106" s="32">
        <f t="shared" si="3"/>
        <v>0.034594907407407414</v>
      </c>
      <c r="I106" s="32">
        <f>F106-INDEX($F$5:$F$174,MATCH(D106,$D$5:$D$174,0))</f>
        <v>0.013912037037037056</v>
      </c>
    </row>
    <row r="107" spans="1:9" ht="15" customHeight="1">
      <c r="A107" s="13">
        <v>103</v>
      </c>
      <c r="B107" s="30" t="s">
        <v>214</v>
      </c>
      <c r="C107" s="30" t="s">
        <v>158</v>
      </c>
      <c r="D107" s="31">
        <v>1976</v>
      </c>
      <c r="E107" s="30" t="s">
        <v>31</v>
      </c>
      <c r="F107" s="15">
        <v>0.08542824074074074</v>
      </c>
      <c r="G107" s="31" t="str">
        <f t="shared" si="2"/>
        <v>10.26/km</v>
      </c>
      <c r="H107" s="32">
        <f aca="true" t="shared" si="4" ref="H107:H124">F107-$F$5</f>
        <v>0.03549768518518518</v>
      </c>
      <c r="I107" s="32">
        <f>F107-INDEX($F$5:$F$174,MATCH(D107,$D$5:$D$174,0))</f>
        <v>0.012546296296296292</v>
      </c>
    </row>
    <row r="108" spans="1:9" ht="15" customHeight="1">
      <c r="A108" s="31">
        <v>104</v>
      </c>
      <c r="B108" s="30" t="s">
        <v>215</v>
      </c>
      <c r="C108" s="30" t="s">
        <v>216</v>
      </c>
      <c r="D108" s="31">
        <v>1964</v>
      </c>
      <c r="E108" s="30" t="s">
        <v>180</v>
      </c>
      <c r="F108" s="15">
        <v>0.08568287037037037</v>
      </c>
      <c r="G108" s="31" t="str">
        <f t="shared" si="2"/>
        <v>10.27/km</v>
      </c>
      <c r="H108" s="32">
        <f t="shared" si="4"/>
        <v>0.03575231481481481</v>
      </c>
      <c r="I108" s="32">
        <f>F108-INDEX($F$5:$F$174,MATCH(D108,$D$5:$D$174,0))</f>
        <v>0.016550925925925927</v>
      </c>
    </row>
    <row r="109" spans="1:9" ht="15" customHeight="1">
      <c r="A109" s="13">
        <v>105</v>
      </c>
      <c r="B109" s="30" t="s">
        <v>217</v>
      </c>
      <c r="C109" s="30" t="s">
        <v>218</v>
      </c>
      <c r="D109" s="31">
        <v>1974</v>
      </c>
      <c r="E109" s="30" t="s">
        <v>53</v>
      </c>
      <c r="F109" s="15">
        <v>0.08663194444444444</v>
      </c>
      <c r="G109" s="31" t="str">
        <f t="shared" si="2"/>
        <v>10.34/km</v>
      </c>
      <c r="H109" s="32">
        <f t="shared" si="4"/>
        <v>0.03670138888888889</v>
      </c>
      <c r="I109" s="32">
        <f>F109-INDEX($F$5:$F$174,MATCH(D109,$D$5:$D$174,0))</f>
        <v>0.026666666666666665</v>
      </c>
    </row>
    <row r="110" spans="1:9" ht="15" customHeight="1">
      <c r="A110" s="31">
        <v>106</v>
      </c>
      <c r="B110" s="30" t="s">
        <v>219</v>
      </c>
      <c r="C110" s="30" t="s">
        <v>220</v>
      </c>
      <c r="D110" s="31">
        <v>1990</v>
      </c>
      <c r="E110" s="30" t="s">
        <v>25</v>
      </c>
      <c r="F110" s="15">
        <v>0.08666666666666667</v>
      </c>
      <c r="G110" s="31" t="str">
        <f t="shared" si="2"/>
        <v>10.35/km</v>
      </c>
      <c r="H110" s="32">
        <f t="shared" si="4"/>
        <v>0.036736111111111115</v>
      </c>
      <c r="I110" s="32">
        <f>F110-INDEX($F$5:$F$174,MATCH(D110,$D$5:$D$174,0))</f>
        <v>0.029444444444444447</v>
      </c>
    </row>
    <row r="111" spans="1:9" ht="15" customHeight="1">
      <c r="A111" s="13">
        <v>107</v>
      </c>
      <c r="B111" s="30" t="s">
        <v>221</v>
      </c>
      <c r="C111" s="30" t="s">
        <v>10</v>
      </c>
      <c r="D111" s="31">
        <v>1972</v>
      </c>
      <c r="E111" s="30" t="s">
        <v>25</v>
      </c>
      <c r="F111" s="15">
        <v>0.0867013888888889</v>
      </c>
      <c r="G111" s="31" t="str">
        <f t="shared" si="2"/>
        <v>10.35/km</v>
      </c>
      <c r="H111" s="32">
        <f t="shared" si="4"/>
        <v>0.03677083333333334</v>
      </c>
      <c r="I111" s="32">
        <f>F111-INDEX($F$5:$F$174,MATCH(D111,$D$5:$D$174,0))</f>
        <v>0.017210648148148155</v>
      </c>
    </row>
    <row r="112" spans="1:9" ht="15" customHeight="1">
      <c r="A112" s="31">
        <v>108</v>
      </c>
      <c r="B112" s="30" t="s">
        <v>222</v>
      </c>
      <c r="C112" s="30" t="s">
        <v>43</v>
      </c>
      <c r="D112" s="31">
        <v>1974</v>
      </c>
      <c r="E112" s="30" t="s">
        <v>223</v>
      </c>
      <c r="F112" s="15">
        <v>0.08813657407407406</v>
      </c>
      <c r="G112" s="31" t="str">
        <f t="shared" si="2"/>
        <v>10.45/km</v>
      </c>
      <c r="H112" s="32">
        <f t="shared" si="4"/>
        <v>0.03820601851851851</v>
      </c>
      <c r="I112" s="32">
        <f>F112-INDEX($F$5:$F$174,MATCH(D112,$D$5:$D$174,0))</f>
        <v>0.028171296296296285</v>
      </c>
    </row>
    <row r="113" spans="1:9" ht="15" customHeight="1">
      <c r="A113" s="13">
        <v>109</v>
      </c>
      <c r="B113" s="30" t="s">
        <v>224</v>
      </c>
      <c r="C113" s="30" t="s">
        <v>225</v>
      </c>
      <c r="D113" s="31">
        <v>1972</v>
      </c>
      <c r="E113" s="30" t="s">
        <v>213</v>
      </c>
      <c r="F113" s="15">
        <v>0.08862268518518518</v>
      </c>
      <c r="G113" s="31" t="str">
        <f t="shared" si="2"/>
        <v>10.49/km</v>
      </c>
      <c r="H113" s="32">
        <f t="shared" si="4"/>
        <v>0.038692129629629625</v>
      </c>
      <c r="I113" s="32">
        <f>F113-INDEX($F$5:$F$174,MATCH(D113,$D$5:$D$174,0))</f>
        <v>0.019131944444444438</v>
      </c>
    </row>
    <row r="114" spans="1:9" ht="15" customHeight="1">
      <c r="A114" s="31">
        <v>110</v>
      </c>
      <c r="B114" s="30" t="s">
        <v>226</v>
      </c>
      <c r="C114" s="30" t="s">
        <v>4</v>
      </c>
      <c r="D114" s="31">
        <v>1957</v>
      </c>
      <c r="E114" s="30" t="s">
        <v>223</v>
      </c>
      <c r="F114" s="15">
        <v>0.08876157407407408</v>
      </c>
      <c r="G114" s="31" t="str">
        <f t="shared" si="2"/>
        <v>10.50/km</v>
      </c>
      <c r="H114" s="32">
        <f t="shared" si="4"/>
        <v>0.03883101851851852</v>
      </c>
      <c r="I114" s="32">
        <f>F114-INDEX($F$5:$F$174,MATCH(D114,$D$5:$D$174,0))</f>
        <v>0.015081018518518521</v>
      </c>
    </row>
    <row r="115" spans="1:9" ht="15" customHeight="1">
      <c r="A115" s="13">
        <v>111</v>
      </c>
      <c r="B115" s="30" t="s">
        <v>113</v>
      </c>
      <c r="C115" s="30" t="s">
        <v>227</v>
      </c>
      <c r="D115" s="31">
        <v>1943</v>
      </c>
      <c r="E115" s="30" t="s">
        <v>11</v>
      </c>
      <c r="F115" s="15">
        <v>0.08901620370370371</v>
      </c>
      <c r="G115" s="31" t="str">
        <f t="shared" si="2"/>
        <v>10.52/km</v>
      </c>
      <c r="H115" s="32">
        <f t="shared" si="4"/>
        <v>0.039085648148148154</v>
      </c>
      <c r="I115" s="32">
        <f>F115-INDEX($F$5:$F$174,MATCH(D115,$D$5:$D$174,0))</f>
        <v>0</v>
      </c>
    </row>
    <row r="116" spans="1:9" ht="15" customHeight="1">
      <c r="A116" s="31">
        <v>112</v>
      </c>
      <c r="B116" s="30" t="s">
        <v>228</v>
      </c>
      <c r="C116" s="30" t="s">
        <v>229</v>
      </c>
      <c r="D116" s="31">
        <v>1979</v>
      </c>
      <c r="E116" s="30" t="s">
        <v>53</v>
      </c>
      <c r="F116" s="15">
        <v>0.09152777777777778</v>
      </c>
      <c r="G116" s="31" t="str">
        <f t="shared" si="2"/>
        <v>11.10/km</v>
      </c>
      <c r="H116" s="32">
        <f t="shared" si="4"/>
        <v>0.04159722222222222</v>
      </c>
      <c r="I116" s="32">
        <f>F116-INDEX($F$5:$F$174,MATCH(D116,$D$5:$D$174,0))</f>
        <v>0.03180555555555555</v>
      </c>
    </row>
    <row r="117" spans="1:9" ht="15" customHeight="1">
      <c r="A117" s="13">
        <v>113</v>
      </c>
      <c r="B117" s="30" t="s">
        <v>230</v>
      </c>
      <c r="C117" s="30" t="s">
        <v>231</v>
      </c>
      <c r="D117" s="31">
        <v>1964</v>
      </c>
      <c r="E117" s="30" t="s">
        <v>53</v>
      </c>
      <c r="F117" s="15">
        <v>0.09152777777777778</v>
      </c>
      <c r="G117" s="31" t="str">
        <f t="shared" si="2"/>
        <v>11.10/km</v>
      </c>
      <c r="H117" s="32">
        <f t="shared" si="4"/>
        <v>0.04159722222222222</v>
      </c>
      <c r="I117" s="32">
        <f>F117-INDEX($F$5:$F$174,MATCH(D117,$D$5:$D$174,0))</f>
        <v>0.022395833333333337</v>
      </c>
    </row>
    <row r="118" spans="1:9" ht="15" customHeight="1">
      <c r="A118" s="31">
        <v>114</v>
      </c>
      <c r="B118" s="30" t="s">
        <v>232</v>
      </c>
      <c r="C118" s="30" t="s">
        <v>233</v>
      </c>
      <c r="D118" s="31">
        <v>1972</v>
      </c>
      <c r="E118" s="30" t="s">
        <v>53</v>
      </c>
      <c r="F118" s="15">
        <v>0.09152777777777778</v>
      </c>
      <c r="G118" s="31" t="str">
        <f t="shared" si="2"/>
        <v>11.10/km</v>
      </c>
      <c r="H118" s="32">
        <f t="shared" si="4"/>
        <v>0.04159722222222222</v>
      </c>
      <c r="I118" s="32">
        <f>F118-INDEX($F$5:$F$174,MATCH(D118,$D$5:$D$174,0))</f>
        <v>0.022037037037037036</v>
      </c>
    </row>
    <row r="119" spans="1:9" ht="15" customHeight="1">
      <c r="A119" s="13">
        <v>115</v>
      </c>
      <c r="B119" s="30" t="s">
        <v>234</v>
      </c>
      <c r="C119" s="30" t="s">
        <v>235</v>
      </c>
      <c r="D119" s="31">
        <v>1974</v>
      </c>
      <c r="E119" s="30" t="s">
        <v>53</v>
      </c>
      <c r="F119" s="15">
        <v>0.09202546296296298</v>
      </c>
      <c r="G119" s="31" t="str">
        <f t="shared" si="2"/>
        <v>11.14/km</v>
      </c>
      <c r="H119" s="32">
        <f t="shared" si="4"/>
        <v>0.04209490740740742</v>
      </c>
      <c r="I119" s="32">
        <f>F119-INDEX($F$5:$F$174,MATCH(D119,$D$5:$D$174,0))</f>
        <v>0.0320601851851852</v>
      </c>
    </row>
    <row r="120" spans="1:9" ht="15" customHeight="1">
      <c r="A120" s="31">
        <v>116</v>
      </c>
      <c r="B120" s="30" t="s">
        <v>115</v>
      </c>
      <c r="C120" s="30" t="s">
        <v>236</v>
      </c>
      <c r="D120" s="31">
        <v>1964</v>
      </c>
      <c r="E120" s="30" t="s">
        <v>11</v>
      </c>
      <c r="F120" s="15">
        <v>0.09207175925925926</v>
      </c>
      <c r="G120" s="31" t="str">
        <f t="shared" si="2"/>
        <v>11.14/km</v>
      </c>
      <c r="H120" s="32">
        <f t="shared" si="4"/>
        <v>0.0421412037037037</v>
      </c>
      <c r="I120" s="32">
        <f>F120-INDEX($F$5:$F$174,MATCH(D120,$D$5:$D$174,0))</f>
        <v>0.022939814814814816</v>
      </c>
    </row>
    <row r="121" spans="1:9" ht="15" customHeight="1">
      <c r="A121" s="13">
        <v>117</v>
      </c>
      <c r="B121" s="30" t="s">
        <v>165</v>
      </c>
      <c r="C121" s="30" t="s">
        <v>237</v>
      </c>
      <c r="D121" s="31">
        <v>1972</v>
      </c>
      <c r="E121" s="30" t="s">
        <v>34</v>
      </c>
      <c r="F121" s="15">
        <v>0.09241898148148148</v>
      </c>
      <c r="G121" s="31" t="str">
        <f t="shared" si="2"/>
        <v>11.17/km</v>
      </c>
      <c r="H121" s="32">
        <f t="shared" si="4"/>
        <v>0.04248842592592592</v>
      </c>
      <c r="I121" s="32">
        <f>F121-INDEX($F$5:$F$174,MATCH(D121,$D$5:$D$174,0))</f>
        <v>0.022928240740740735</v>
      </c>
    </row>
    <row r="122" spans="1:9" ht="15" customHeight="1">
      <c r="A122" s="31">
        <v>118</v>
      </c>
      <c r="B122" s="30" t="s">
        <v>238</v>
      </c>
      <c r="C122" s="30" t="s">
        <v>82</v>
      </c>
      <c r="D122" s="31">
        <v>1942</v>
      </c>
      <c r="E122" s="30" t="s">
        <v>239</v>
      </c>
      <c r="F122" s="15">
        <v>0.09274305555555556</v>
      </c>
      <c r="G122" s="31" t="str">
        <f t="shared" si="2"/>
        <v>11.19/km</v>
      </c>
      <c r="H122" s="32">
        <f t="shared" si="4"/>
        <v>0.04281250000000001</v>
      </c>
      <c r="I122" s="32">
        <f>F122-INDEX($F$5:$F$174,MATCH(D122,$D$5:$D$174,0))</f>
        <v>0</v>
      </c>
    </row>
    <row r="123" spans="1:9" ht="15" customHeight="1">
      <c r="A123" s="13">
        <v>119</v>
      </c>
      <c r="B123" s="30" t="s">
        <v>240</v>
      </c>
      <c r="C123" s="30" t="s">
        <v>43</v>
      </c>
      <c r="D123" s="31">
        <v>1950</v>
      </c>
      <c r="E123" s="30" t="s">
        <v>140</v>
      </c>
      <c r="F123" s="15">
        <v>0.09304398148148148</v>
      </c>
      <c r="G123" s="31" t="str">
        <f t="shared" si="2"/>
        <v>11.21/km</v>
      </c>
      <c r="H123" s="32">
        <f t="shared" si="4"/>
        <v>0.04311342592592592</v>
      </c>
      <c r="I123" s="32">
        <f>F123-INDEX($F$5:$F$174,MATCH(D123,$D$5:$D$174,0))</f>
        <v>0.014212962962962955</v>
      </c>
    </row>
    <row r="124" spans="1:9" ht="15" customHeight="1">
      <c r="A124" s="31">
        <v>120</v>
      </c>
      <c r="B124" s="30" t="s">
        <v>241</v>
      </c>
      <c r="C124" s="30" t="s">
        <v>43</v>
      </c>
      <c r="D124" s="31">
        <v>1954</v>
      </c>
      <c r="E124" s="30" t="s">
        <v>193</v>
      </c>
      <c r="F124" s="15">
        <v>0.09309027777777779</v>
      </c>
      <c r="G124" s="31" t="str">
        <f t="shared" si="2"/>
        <v>11.22/km</v>
      </c>
      <c r="H124" s="32">
        <f aca="true" t="shared" si="5" ref="H124:H174">F124-$F$5</f>
        <v>0.04315972222222223</v>
      </c>
      <c r="I124" s="32">
        <f>F124-INDEX($F$5:$F$174,MATCH(D124,$D$5:$D$174,0))</f>
        <v>0.009976851851851862</v>
      </c>
    </row>
    <row r="125" spans="1:9" ht="15" customHeight="1">
      <c r="A125" s="13">
        <v>121</v>
      </c>
      <c r="B125" s="30" t="s">
        <v>242</v>
      </c>
      <c r="C125" s="30" t="s">
        <v>61</v>
      </c>
      <c r="D125" s="31">
        <v>1982</v>
      </c>
      <c r="E125" s="30" t="s">
        <v>8</v>
      </c>
      <c r="F125" s="15">
        <v>0.0931712962962963</v>
      </c>
      <c r="G125" s="31" t="str">
        <f t="shared" si="2"/>
        <v>11.22/km</v>
      </c>
      <c r="H125" s="32">
        <f t="shared" si="5"/>
        <v>0.04324074074074074</v>
      </c>
      <c r="I125" s="32">
        <f>F125-INDEX($F$5:$F$174,MATCH(D125,$D$5:$D$174,0))</f>
        <v>0.024942129629629634</v>
      </c>
    </row>
    <row r="126" spans="1:9" ht="15" customHeight="1">
      <c r="A126" s="31">
        <v>122</v>
      </c>
      <c r="B126" s="30" t="s">
        <v>243</v>
      </c>
      <c r="C126" s="30" t="s">
        <v>244</v>
      </c>
      <c r="D126" s="31">
        <v>1959</v>
      </c>
      <c r="E126" s="30" t="s">
        <v>90</v>
      </c>
      <c r="F126" s="15">
        <v>0.09335648148148147</v>
      </c>
      <c r="G126" s="31" t="str">
        <f t="shared" si="2"/>
        <v>11.24/km</v>
      </c>
      <c r="H126" s="32">
        <f t="shared" si="5"/>
        <v>0.043425925925925916</v>
      </c>
      <c r="I126" s="32">
        <f>F126-INDEX($F$5:$F$174,MATCH(D126,$D$5:$D$174,0))</f>
        <v>0.033055555555555546</v>
      </c>
    </row>
    <row r="127" spans="1:9" ht="15" customHeight="1">
      <c r="A127" s="13">
        <v>123</v>
      </c>
      <c r="B127" s="30" t="s">
        <v>245</v>
      </c>
      <c r="C127" s="30" t="s">
        <v>164</v>
      </c>
      <c r="D127" s="31">
        <v>1950</v>
      </c>
      <c r="E127" s="30" t="s">
        <v>246</v>
      </c>
      <c r="F127" s="15">
        <v>0.09466435185185185</v>
      </c>
      <c r="G127" s="31" t="str">
        <f t="shared" si="2"/>
        <v>11.33/km</v>
      </c>
      <c r="H127" s="32">
        <f t="shared" si="5"/>
        <v>0.04473379629629629</v>
      </c>
      <c r="I127" s="32">
        <f>F127-INDEX($F$5:$F$174,MATCH(D127,$D$5:$D$174,0))</f>
        <v>0.015833333333333324</v>
      </c>
    </row>
    <row r="128" spans="1:9" ht="15" customHeight="1">
      <c r="A128" s="31">
        <v>124</v>
      </c>
      <c r="B128" s="30" t="s">
        <v>247</v>
      </c>
      <c r="C128" s="30" t="s">
        <v>248</v>
      </c>
      <c r="D128" s="31">
        <v>1972</v>
      </c>
      <c r="E128" s="30" t="s">
        <v>8</v>
      </c>
      <c r="F128" s="15">
        <v>0.09483796296296297</v>
      </c>
      <c r="G128" s="31" t="str">
        <f t="shared" si="2"/>
        <v>11.34/km</v>
      </c>
      <c r="H128" s="32">
        <f t="shared" si="5"/>
        <v>0.04490740740740742</v>
      </c>
      <c r="I128" s="32">
        <f>F128-INDEX($F$5:$F$174,MATCH(D128,$D$5:$D$174,0))</f>
        <v>0.02534722222222223</v>
      </c>
    </row>
    <row r="129" spans="1:9" ht="15" customHeight="1">
      <c r="A129" s="13">
        <v>125</v>
      </c>
      <c r="B129" s="30" t="s">
        <v>249</v>
      </c>
      <c r="C129" s="30" t="s">
        <v>36</v>
      </c>
      <c r="D129" s="31">
        <v>1956</v>
      </c>
      <c r="E129" s="30" t="s">
        <v>17</v>
      </c>
      <c r="F129" s="15">
        <v>0.09549768518518519</v>
      </c>
      <c r="G129" s="31" t="str">
        <f t="shared" si="2"/>
        <v>11.39/km</v>
      </c>
      <c r="H129" s="32">
        <f t="shared" si="5"/>
        <v>0.04556712962962963</v>
      </c>
      <c r="I129" s="32">
        <f>F129-INDEX($F$5:$F$174,MATCH(D129,$D$5:$D$174,0))</f>
        <v>0.02855324074074074</v>
      </c>
    </row>
    <row r="130" spans="1:9" ht="15" customHeight="1">
      <c r="A130" s="20">
        <v>126</v>
      </c>
      <c r="B130" s="21" t="s">
        <v>250</v>
      </c>
      <c r="C130" s="21" t="s">
        <v>251</v>
      </c>
      <c r="D130" s="20">
        <v>1954</v>
      </c>
      <c r="E130" s="21" t="s">
        <v>322</v>
      </c>
      <c r="F130" s="37">
        <v>0.09679398148148148</v>
      </c>
      <c r="G130" s="20" t="str">
        <f t="shared" si="2"/>
        <v>11.49/km</v>
      </c>
      <c r="H130" s="22">
        <f t="shared" si="5"/>
        <v>0.046863425925925926</v>
      </c>
      <c r="I130" s="22">
        <f>F130-INDEX($F$5:$F$174,MATCH(D130,$D$5:$D$174,0))</f>
        <v>0.013680555555555557</v>
      </c>
    </row>
    <row r="131" spans="1:9" ht="15" customHeight="1">
      <c r="A131" s="13">
        <v>127</v>
      </c>
      <c r="B131" s="30" t="s">
        <v>252</v>
      </c>
      <c r="C131" s="30" t="s">
        <v>65</v>
      </c>
      <c r="D131" s="31">
        <v>1966</v>
      </c>
      <c r="E131" s="30" t="s">
        <v>8</v>
      </c>
      <c r="F131" s="15">
        <v>0.09717592592592593</v>
      </c>
      <c r="G131" s="31" t="str">
        <f t="shared" si="2"/>
        <v>11.52/km</v>
      </c>
      <c r="H131" s="32">
        <f t="shared" si="5"/>
        <v>0.047245370370370375</v>
      </c>
      <c r="I131" s="32">
        <f>F131-INDEX($F$5:$F$174,MATCH(D131,$D$5:$D$174,0))</f>
        <v>0.037638888888888895</v>
      </c>
    </row>
    <row r="132" spans="1:9" ht="15" customHeight="1">
      <c r="A132" s="31">
        <v>128</v>
      </c>
      <c r="B132" s="30" t="s">
        <v>253</v>
      </c>
      <c r="C132" s="30" t="s">
        <v>254</v>
      </c>
      <c r="D132" s="31">
        <v>1968</v>
      </c>
      <c r="E132" s="30" t="s">
        <v>255</v>
      </c>
      <c r="F132" s="15">
        <v>0.09815972222222223</v>
      </c>
      <c r="G132" s="31" t="str">
        <f t="shared" si="2"/>
        <v>11.59/km</v>
      </c>
      <c r="H132" s="32">
        <f t="shared" si="5"/>
        <v>0.04822916666666668</v>
      </c>
      <c r="I132" s="32">
        <f>F132-INDEX($F$5:$F$174,MATCH(D132,$D$5:$D$174,0))</f>
        <v>0.02615740740740742</v>
      </c>
    </row>
    <row r="133" spans="1:9" ht="15" customHeight="1">
      <c r="A133" s="13">
        <v>129</v>
      </c>
      <c r="B133" s="30" t="s">
        <v>256</v>
      </c>
      <c r="C133" s="30" t="s">
        <v>33</v>
      </c>
      <c r="D133" s="31">
        <v>1977</v>
      </c>
      <c r="E133" s="30" t="s">
        <v>119</v>
      </c>
      <c r="F133" s="15">
        <v>0.0983912037037037</v>
      </c>
      <c r="G133" s="31" t="str">
        <f aca="true" t="shared" si="6" ref="G133:G174">TEXT(INT((HOUR(F133)*3600+MINUTE(F133)*60+SECOND(F133))/$I$3/60),"0")&amp;"."&amp;TEXT(MOD((HOUR(F133)*3600+MINUTE(F133)*60+SECOND(F133))/$I$3,60),"00")&amp;"/km"</f>
        <v>12.00/km</v>
      </c>
      <c r="H133" s="32">
        <f t="shared" si="5"/>
        <v>0.04846064814814815</v>
      </c>
      <c r="I133" s="32">
        <f>F133-INDEX($F$5:$F$174,MATCH(D133,$D$5:$D$174,0))</f>
        <v>0.02935185185185185</v>
      </c>
    </row>
    <row r="134" spans="1:9" ht="15" customHeight="1">
      <c r="A134" s="31">
        <v>130</v>
      </c>
      <c r="B134" s="30" t="s">
        <v>257</v>
      </c>
      <c r="C134" s="30" t="s">
        <v>258</v>
      </c>
      <c r="D134" s="31">
        <v>1976</v>
      </c>
      <c r="E134" s="30" t="s">
        <v>8</v>
      </c>
      <c r="F134" s="15">
        <v>0.09864583333333334</v>
      </c>
      <c r="G134" s="31" t="str">
        <f t="shared" si="6"/>
        <v>12.02/km</v>
      </c>
      <c r="H134" s="32">
        <f t="shared" si="5"/>
        <v>0.04871527777777778</v>
      </c>
      <c r="I134" s="32">
        <f>F134-INDEX($F$5:$F$174,MATCH(D134,$D$5:$D$174,0))</f>
        <v>0.02576388888888889</v>
      </c>
    </row>
    <row r="135" spans="1:9" ht="15" customHeight="1">
      <c r="A135" s="13">
        <v>131</v>
      </c>
      <c r="B135" s="30" t="s">
        <v>259</v>
      </c>
      <c r="C135" s="30" t="s">
        <v>43</v>
      </c>
      <c r="D135" s="31">
        <v>1965</v>
      </c>
      <c r="E135" s="30" t="s">
        <v>246</v>
      </c>
      <c r="F135" s="15">
        <v>0.09864583333333334</v>
      </c>
      <c r="G135" s="31" t="str">
        <f t="shared" si="6"/>
        <v>12.02/km</v>
      </c>
      <c r="H135" s="32">
        <f t="shared" si="5"/>
        <v>0.04871527777777778</v>
      </c>
      <c r="I135" s="32">
        <f>F135-INDEX($F$5:$F$174,MATCH(D135,$D$5:$D$174,0))</f>
        <v>0.028032407407407423</v>
      </c>
    </row>
    <row r="136" spans="1:9" ht="15" customHeight="1">
      <c r="A136" s="31">
        <v>132</v>
      </c>
      <c r="B136" s="30" t="s">
        <v>260</v>
      </c>
      <c r="C136" s="30" t="s">
        <v>70</v>
      </c>
      <c r="D136" s="31">
        <v>1952</v>
      </c>
      <c r="E136" s="30" t="s">
        <v>172</v>
      </c>
      <c r="F136" s="15">
        <v>0.10037037037037037</v>
      </c>
      <c r="G136" s="31" t="str">
        <f t="shared" si="6"/>
        <v>12.15/km</v>
      </c>
      <c r="H136" s="32">
        <f t="shared" si="5"/>
        <v>0.05043981481481482</v>
      </c>
      <c r="I136" s="32">
        <f>F136-INDEX($F$5:$F$174,MATCH(D136,$D$5:$D$174,0))</f>
        <v>0.02675925925925926</v>
      </c>
    </row>
    <row r="137" spans="1:9" ht="15" customHeight="1">
      <c r="A137" s="13">
        <v>133</v>
      </c>
      <c r="B137" s="30" t="s">
        <v>261</v>
      </c>
      <c r="C137" s="30" t="s">
        <v>262</v>
      </c>
      <c r="D137" s="31">
        <v>1975</v>
      </c>
      <c r="E137" s="30" t="s">
        <v>53</v>
      </c>
      <c r="F137" s="15">
        <v>0.1012037037037037</v>
      </c>
      <c r="G137" s="31" t="str">
        <f t="shared" si="6"/>
        <v>12.21/km</v>
      </c>
      <c r="H137" s="32">
        <f t="shared" si="5"/>
        <v>0.051273148148148144</v>
      </c>
      <c r="I137" s="32">
        <f>F137-INDEX($F$5:$F$174,MATCH(D137,$D$5:$D$174,0))</f>
        <v>0.051273148148148144</v>
      </c>
    </row>
    <row r="138" spans="1:9" ht="15" customHeight="1">
      <c r="A138" s="31">
        <v>134</v>
      </c>
      <c r="B138" s="30" t="s">
        <v>263</v>
      </c>
      <c r="C138" s="30" t="s">
        <v>264</v>
      </c>
      <c r="D138" s="31">
        <v>1964</v>
      </c>
      <c r="E138" s="30" t="s">
        <v>8</v>
      </c>
      <c r="F138" s="15">
        <v>0.10130787037037037</v>
      </c>
      <c r="G138" s="31" t="str">
        <f t="shared" si="6"/>
        <v>12.22/km</v>
      </c>
      <c r="H138" s="32">
        <f t="shared" si="5"/>
        <v>0.05137731481481481</v>
      </c>
      <c r="I138" s="32">
        <f>F138-INDEX($F$5:$F$174,MATCH(D138,$D$5:$D$174,0))</f>
        <v>0.03217592592592593</v>
      </c>
    </row>
    <row r="139" spans="1:9" ht="15" customHeight="1">
      <c r="A139" s="13">
        <v>135</v>
      </c>
      <c r="B139" s="30" t="s">
        <v>265</v>
      </c>
      <c r="C139" s="30" t="s">
        <v>266</v>
      </c>
      <c r="D139" s="31">
        <v>1965</v>
      </c>
      <c r="E139" s="30" t="s">
        <v>8</v>
      </c>
      <c r="F139" s="15">
        <v>0.10133101851851851</v>
      </c>
      <c r="G139" s="31" t="str">
        <f t="shared" si="6"/>
        <v>12.22/km</v>
      </c>
      <c r="H139" s="32">
        <f t="shared" si="5"/>
        <v>0.05140046296296296</v>
      </c>
      <c r="I139" s="32">
        <f>F139-INDEX($F$5:$F$174,MATCH(D139,$D$5:$D$174,0))</f>
        <v>0.030717592592592602</v>
      </c>
    </row>
    <row r="140" spans="1:9" ht="15" customHeight="1">
      <c r="A140" s="31">
        <v>136</v>
      </c>
      <c r="B140" s="30" t="s">
        <v>267</v>
      </c>
      <c r="C140" s="30" t="s">
        <v>76</v>
      </c>
      <c r="D140" s="31">
        <v>1966</v>
      </c>
      <c r="E140" s="30" t="s">
        <v>11</v>
      </c>
      <c r="F140" s="15">
        <v>0.10236111111111111</v>
      </c>
      <c r="G140" s="31" t="str">
        <f t="shared" si="6"/>
        <v>12.29/km</v>
      </c>
      <c r="H140" s="32">
        <f t="shared" si="5"/>
        <v>0.05243055555555556</v>
      </c>
      <c r="I140" s="32">
        <f>F140-INDEX($F$5:$F$174,MATCH(D140,$D$5:$D$174,0))</f>
        <v>0.04282407407407408</v>
      </c>
    </row>
    <row r="141" spans="1:9" ht="15" customHeight="1">
      <c r="A141" s="13">
        <v>137</v>
      </c>
      <c r="B141" s="30" t="s">
        <v>268</v>
      </c>
      <c r="C141" s="30" t="s">
        <v>269</v>
      </c>
      <c r="D141" s="31">
        <v>1959</v>
      </c>
      <c r="E141" s="30" t="s">
        <v>17</v>
      </c>
      <c r="F141" s="15">
        <v>0.10336805555555556</v>
      </c>
      <c r="G141" s="31" t="str">
        <f t="shared" si="6"/>
        <v>12.37/km</v>
      </c>
      <c r="H141" s="32">
        <f t="shared" si="5"/>
        <v>0.053437500000000006</v>
      </c>
      <c r="I141" s="32">
        <f>F141-INDEX($F$5:$F$174,MATCH(D141,$D$5:$D$174,0))</f>
        <v>0.043067129629629636</v>
      </c>
    </row>
    <row r="142" spans="1:9" ht="15" customHeight="1">
      <c r="A142" s="31">
        <v>138</v>
      </c>
      <c r="B142" s="30" t="s">
        <v>270</v>
      </c>
      <c r="C142" s="30" t="s">
        <v>271</v>
      </c>
      <c r="D142" s="31">
        <v>1966</v>
      </c>
      <c r="E142" s="30" t="s">
        <v>140</v>
      </c>
      <c r="F142" s="15">
        <v>0.10408564814814815</v>
      </c>
      <c r="G142" s="31" t="str">
        <f t="shared" si="6"/>
        <v>12.42/km</v>
      </c>
      <c r="H142" s="32">
        <f t="shared" si="5"/>
        <v>0.054155092592592595</v>
      </c>
      <c r="I142" s="32">
        <f>F142-INDEX($F$5:$F$174,MATCH(D142,$D$5:$D$174,0))</f>
        <v>0.044548611111111115</v>
      </c>
    </row>
    <row r="143" spans="1:9" ht="15" customHeight="1">
      <c r="A143" s="13">
        <v>139</v>
      </c>
      <c r="B143" s="30" t="s">
        <v>272</v>
      </c>
      <c r="C143" s="30" t="s">
        <v>273</v>
      </c>
      <c r="D143" s="31">
        <v>1947</v>
      </c>
      <c r="E143" s="30" t="s">
        <v>274</v>
      </c>
      <c r="F143" s="15">
        <v>0.10482638888888889</v>
      </c>
      <c r="G143" s="31" t="str">
        <f t="shared" si="6"/>
        <v>12.48/km</v>
      </c>
      <c r="H143" s="32">
        <f t="shared" si="5"/>
        <v>0.05489583333333333</v>
      </c>
      <c r="I143" s="32">
        <f>F143-INDEX($F$5:$F$174,MATCH(D143,$D$5:$D$174,0))</f>
        <v>0</v>
      </c>
    </row>
    <row r="144" spans="1:9" ht="15" customHeight="1">
      <c r="A144" s="31">
        <v>140</v>
      </c>
      <c r="B144" s="30" t="s">
        <v>205</v>
      </c>
      <c r="C144" s="30" t="s">
        <v>275</v>
      </c>
      <c r="D144" s="31">
        <v>1978</v>
      </c>
      <c r="E144" s="30" t="s">
        <v>246</v>
      </c>
      <c r="F144" s="15">
        <v>0.10505787037037036</v>
      </c>
      <c r="G144" s="31" t="str">
        <f t="shared" si="6"/>
        <v>12.49/km</v>
      </c>
      <c r="H144" s="32">
        <f t="shared" si="5"/>
        <v>0.0551273148148148</v>
      </c>
      <c r="I144" s="32">
        <f>F144-INDEX($F$5:$F$174,MATCH(D144,$D$5:$D$174,0))</f>
        <v>0.02718749999999999</v>
      </c>
    </row>
    <row r="145" spans="1:9" ht="15" customHeight="1">
      <c r="A145" s="13">
        <v>141</v>
      </c>
      <c r="B145" s="30" t="s">
        <v>230</v>
      </c>
      <c r="C145" s="30" t="s">
        <v>276</v>
      </c>
      <c r="D145" s="31">
        <v>1957</v>
      </c>
      <c r="E145" s="30" t="s">
        <v>53</v>
      </c>
      <c r="F145" s="15">
        <v>0.10508101851851852</v>
      </c>
      <c r="G145" s="31" t="str">
        <f t="shared" si="6"/>
        <v>12.49/km</v>
      </c>
      <c r="H145" s="32">
        <f t="shared" si="5"/>
        <v>0.055150462962962964</v>
      </c>
      <c r="I145" s="32">
        <f>F145-INDEX($F$5:$F$174,MATCH(D145,$D$5:$D$174,0))</f>
        <v>0.03140046296296296</v>
      </c>
    </row>
    <row r="146" spans="1:9" ht="15" customHeight="1">
      <c r="A146" s="31">
        <v>142</v>
      </c>
      <c r="B146" s="30" t="s">
        <v>277</v>
      </c>
      <c r="C146" s="30" t="s">
        <v>278</v>
      </c>
      <c r="D146" s="31">
        <v>1958</v>
      </c>
      <c r="E146" s="30" t="s">
        <v>239</v>
      </c>
      <c r="F146" s="15">
        <v>0.10554398148148147</v>
      </c>
      <c r="G146" s="31" t="str">
        <f t="shared" si="6"/>
        <v>12.53/km</v>
      </c>
      <c r="H146" s="32">
        <f t="shared" si="5"/>
        <v>0.05561342592592592</v>
      </c>
      <c r="I146" s="32">
        <f>F146-INDEX($F$5:$F$174,MATCH(D146,$D$5:$D$174,0))</f>
        <v>0.040520833333333325</v>
      </c>
    </row>
    <row r="147" spans="1:9" ht="15" customHeight="1">
      <c r="A147" s="13">
        <v>143</v>
      </c>
      <c r="B147" s="30" t="s">
        <v>279</v>
      </c>
      <c r="C147" s="30" t="s">
        <v>280</v>
      </c>
      <c r="D147" s="31">
        <v>1963</v>
      </c>
      <c r="E147" s="30" t="s">
        <v>17</v>
      </c>
      <c r="F147" s="15">
        <v>0.10613425925925928</v>
      </c>
      <c r="G147" s="31" t="str">
        <f t="shared" si="6"/>
        <v>12.57/km</v>
      </c>
      <c r="H147" s="32">
        <f t="shared" si="5"/>
        <v>0.05620370370370372</v>
      </c>
      <c r="I147" s="32">
        <f>F147-INDEX($F$5:$F$174,MATCH(D147,$D$5:$D$174,0))</f>
        <v>0.0320138888888889</v>
      </c>
    </row>
    <row r="148" spans="1:9" ht="15" customHeight="1">
      <c r="A148" s="31">
        <v>144</v>
      </c>
      <c r="B148" s="30" t="s">
        <v>281</v>
      </c>
      <c r="C148" s="30" t="s">
        <v>266</v>
      </c>
      <c r="D148" s="31">
        <v>1971</v>
      </c>
      <c r="E148" s="30" t="s">
        <v>119</v>
      </c>
      <c r="F148" s="15">
        <v>0.10664351851851851</v>
      </c>
      <c r="G148" s="31" t="str">
        <f t="shared" si="6"/>
        <v>13.01/km</v>
      </c>
      <c r="H148" s="32">
        <f t="shared" si="5"/>
        <v>0.05671296296296296</v>
      </c>
      <c r="I148" s="32">
        <f>F148-INDEX($F$5:$F$174,MATCH(D148,$D$5:$D$174,0))</f>
        <v>0.04087962962962963</v>
      </c>
    </row>
    <row r="149" spans="1:9" ht="15" customHeight="1">
      <c r="A149" s="13">
        <v>145</v>
      </c>
      <c r="B149" s="30" t="s">
        <v>282</v>
      </c>
      <c r="C149" s="30" t="s">
        <v>40</v>
      </c>
      <c r="D149" s="31">
        <v>1952</v>
      </c>
      <c r="E149" s="30" t="s">
        <v>8</v>
      </c>
      <c r="F149" s="15">
        <v>0.1075462962962963</v>
      </c>
      <c r="G149" s="31" t="str">
        <f t="shared" si="6"/>
        <v>13.07/km</v>
      </c>
      <c r="H149" s="32">
        <f t="shared" si="5"/>
        <v>0.05761574074074075</v>
      </c>
      <c r="I149" s="32">
        <f>F149-INDEX($F$5:$F$174,MATCH(D149,$D$5:$D$174,0))</f>
        <v>0.03393518518518519</v>
      </c>
    </row>
    <row r="150" spans="1:9" ht="15" customHeight="1">
      <c r="A150" s="31">
        <v>146</v>
      </c>
      <c r="B150" s="30" t="s">
        <v>283</v>
      </c>
      <c r="C150" s="30" t="s">
        <v>284</v>
      </c>
      <c r="D150" s="31">
        <v>1951</v>
      </c>
      <c r="E150" s="30" t="s">
        <v>119</v>
      </c>
      <c r="F150" s="15">
        <v>0.10898148148148147</v>
      </c>
      <c r="G150" s="31" t="str">
        <f t="shared" si="6"/>
        <v>13.18/km</v>
      </c>
      <c r="H150" s="32">
        <f t="shared" si="5"/>
        <v>0.059050925925925916</v>
      </c>
      <c r="I150" s="32">
        <f>F150-INDEX($F$5:$F$174,MATCH(D150,$D$5:$D$174,0))</f>
        <v>0</v>
      </c>
    </row>
    <row r="151" spans="1:9" ht="15" customHeight="1">
      <c r="A151" s="36">
        <v>147</v>
      </c>
      <c r="B151" s="21" t="s">
        <v>285</v>
      </c>
      <c r="C151" s="21" t="s">
        <v>1</v>
      </c>
      <c r="D151" s="20">
        <v>1972</v>
      </c>
      <c r="E151" s="21" t="s">
        <v>322</v>
      </c>
      <c r="F151" s="37">
        <v>0.1090162037037037</v>
      </c>
      <c r="G151" s="20" t="str">
        <f t="shared" si="6"/>
        <v>13.18/km</v>
      </c>
      <c r="H151" s="22">
        <f t="shared" si="5"/>
        <v>0.059085648148148144</v>
      </c>
      <c r="I151" s="22">
        <f>F151-INDEX($F$5:$F$174,MATCH(D151,$D$5:$D$174,0))</f>
        <v>0.03952546296296296</v>
      </c>
    </row>
    <row r="152" spans="1:9" ht="15" customHeight="1">
      <c r="A152" s="31">
        <v>148</v>
      </c>
      <c r="B152" s="30" t="s">
        <v>286</v>
      </c>
      <c r="C152" s="30" t="s">
        <v>287</v>
      </c>
      <c r="D152" s="31">
        <v>1935</v>
      </c>
      <c r="E152" s="30" t="s">
        <v>8</v>
      </c>
      <c r="F152" s="15">
        <v>0.10993055555555555</v>
      </c>
      <c r="G152" s="31" t="str">
        <f t="shared" si="6"/>
        <v>13.25/km</v>
      </c>
      <c r="H152" s="32">
        <f t="shared" si="5"/>
        <v>0.05999999999999999</v>
      </c>
      <c r="I152" s="32">
        <f>F152-INDEX($F$5:$F$174,MATCH(D152,$D$5:$D$174,0))</f>
        <v>0</v>
      </c>
    </row>
    <row r="153" spans="1:9" ht="15" customHeight="1">
      <c r="A153" s="13">
        <v>149</v>
      </c>
      <c r="B153" s="30" t="s">
        <v>288</v>
      </c>
      <c r="C153" s="30" t="s">
        <v>289</v>
      </c>
      <c r="D153" s="31">
        <v>1970</v>
      </c>
      <c r="E153" s="30" t="s">
        <v>53</v>
      </c>
      <c r="F153" s="15">
        <v>0.11015046296296298</v>
      </c>
      <c r="G153" s="31" t="str">
        <f t="shared" si="6"/>
        <v>13.27/km</v>
      </c>
      <c r="H153" s="32">
        <f t="shared" si="5"/>
        <v>0.06021990740740742</v>
      </c>
      <c r="I153" s="32">
        <f>F153-INDEX($F$5:$F$174,MATCH(D153,$D$5:$D$174,0))</f>
        <v>0.04084490740740743</v>
      </c>
    </row>
    <row r="154" spans="1:9" ht="15" customHeight="1">
      <c r="A154" s="31">
        <v>150</v>
      </c>
      <c r="B154" s="30" t="s">
        <v>290</v>
      </c>
      <c r="C154" s="30" t="s">
        <v>291</v>
      </c>
      <c r="D154" s="31">
        <v>1963</v>
      </c>
      <c r="E154" s="30" t="s">
        <v>8</v>
      </c>
      <c r="F154" s="15">
        <v>0.1115162037037037</v>
      </c>
      <c r="G154" s="31" t="str">
        <f t="shared" si="6"/>
        <v>13.37/km</v>
      </c>
      <c r="H154" s="32">
        <f t="shared" si="5"/>
        <v>0.061585648148148146</v>
      </c>
      <c r="I154" s="32">
        <f>F154-INDEX($F$5:$F$174,MATCH(D154,$D$5:$D$174,0))</f>
        <v>0.03739583333333332</v>
      </c>
    </row>
    <row r="155" spans="1:9" ht="15" customHeight="1">
      <c r="A155" s="13">
        <v>151</v>
      </c>
      <c r="B155" s="30" t="s">
        <v>292</v>
      </c>
      <c r="C155" s="30" t="s">
        <v>293</v>
      </c>
      <c r="D155" s="31">
        <v>1976</v>
      </c>
      <c r="E155" s="30" t="s">
        <v>223</v>
      </c>
      <c r="F155" s="15">
        <v>0.11153935185185186</v>
      </c>
      <c r="G155" s="31" t="str">
        <f t="shared" si="6"/>
        <v>13.37/km</v>
      </c>
      <c r="H155" s="32">
        <f t="shared" si="5"/>
        <v>0.06160879629629631</v>
      </c>
      <c r="I155" s="32">
        <f>F155-INDEX($F$5:$F$174,MATCH(D155,$D$5:$D$174,0))</f>
        <v>0.03865740740740742</v>
      </c>
    </row>
    <row r="156" spans="1:9" ht="15" customHeight="1">
      <c r="A156" s="20">
        <v>152</v>
      </c>
      <c r="B156" s="21" t="s">
        <v>250</v>
      </c>
      <c r="C156" s="21" t="s">
        <v>43</v>
      </c>
      <c r="D156" s="20">
        <v>1950</v>
      </c>
      <c r="E156" s="21" t="s">
        <v>322</v>
      </c>
      <c r="F156" s="37">
        <v>0.1124074074074074</v>
      </c>
      <c r="G156" s="20" t="str">
        <f t="shared" si="6"/>
        <v>13.43/km</v>
      </c>
      <c r="H156" s="22">
        <f t="shared" si="5"/>
        <v>0.062476851851851846</v>
      </c>
      <c r="I156" s="22">
        <f>F156-INDEX($F$5:$F$174,MATCH(D156,$D$5:$D$174,0))</f>
        <v>0.03357638888888888</v>
      </c>
    </row>
    <row r="157" spans="1:9" ht="15" customHeight="1">
      <c r="A157" s="13">
        <v>153</v>
      </c>
      <c r="B157" s="30" t="s">
        <v>294</v>
      </c>
      <c r="C157" s="30" t="s">
        <v>295</v>
      </c>
      <c r="D157" s="31">
        <v>1974</v>
      </c>
      <c r="E157" s="30" t="s">
        <v>34</v>
      </c>
      <c r="F157" s="15">
        <v>0.11340277777777778</v>
      </c>
      <c r="G157" s="31" t="str">
        <f t="shared" si="6"/>
        <v>13.50/km</v>
      </c>
      <c r="H157" s="32">
        <f t="shared" si="5"/>
        <v>0.06347222222222224</v>
      </c>
      <c r="I157" s="32">
        <f>F157-INDEX($F$5:$F$174,MATCH(D157,$D$5:$D$174,0))</f>
        <v>0.053437500000000006</v>
      </c>
    </row>
    <row r="158" spans="1:9" ht="15" customHeight="1">
      <c r="A158" s="31">
        <v>154</v>
      </c>
      <c r="B158" s="30" t="s">
        <v>296</v>
      </c>
      <c r="C158" s="30" t="s">
        <v>1</v>
      </c>
      <c r="D158" s="31">
        <v>1968</v>
      </c>
      <c r="E158" s="30" t="s">
        <v>119</v>
      </c>
      <c r="F158" s="15">
        <v>0.1146875</v>
      </c>
      <c r="G158" s="31" t="str">
        <f t="shared" si="6"/>
        <v>13.60/km</v>
      </c>
      <c r="H158" s="32">
        <f t="shared" si="5"/>
        <v>0.06475694444444444</v>
      </c>
      <c r="I158" s="32">
        <f>F158-INDEX($F$5:$F$174,MATCH(D158,$D$5:$D$174,0))</f>
        <v>0.04268518518518519</v>
      </c>
    </row>
    <row r="159" spans="1:9" ht="15" customHeight="1">
      <c r="A159" s="13">
        <v>155</v>
      </c>
      <c r="B159" s="30" t="s">
        <v>297</v>
      </c>
      <c r="C159" s="30" t="s">
        <v>70</v>
      </c>
      <c r="D159" s="31">
        <v>1946</v>
      </c>
      <c r="E159" s="30" t="s">
        <v>223</v>
      </c>
      <c r="F159" s="15">
        <v>0.1147337962962963</v>
      </c>
      <c r="G159" s="31" t="str">
        <f t="shared" si="6"/>
        <v>14.00/km</v>
      </c>
      <c r="H159" s="32">
        <f t="shared" si="5"/>
        <v>0.06480324074074076</v>
      </c>
      <c r="I159" s="32">
        <f>F159-INDEX($F$5:$F$174,MATCH(D159,$D$5:$D$174,0))</f>
        <v>0</v>
      </c>
    </row>
    <row r="160" spans="1:9" ht="15" customHeight="1">
      <c r="A160" s="31">
        <v>156</v>
      </c>
      <c r="B160" s="30" t="s">
        <v>298</v>
      </c>
      <c r="C160" s="30" t="s">
        <v>299</v>
      </c>
      <c r="D160" s="31">
        <v>1965</v>
      </c>
      <c r="E160" s="30" t="s">
        <v>17</v>
      </c>
      <c r="F160" s="15">
        <v>0.1147337962962963</v>
      </c>
      <c r="G160" s="31" t="str">
        <f t="shared" si="6"/>
        <v>14.00/km</v>
      </c>
      <c r="H160" s="32">
        <f t="shared" si="5"/>
        <v>0.06480324074074076</v>
      </c>
      <c r="I160" s="32">
        <f>F160-INDEX($F$5:$F$174,MATCH(D160,$D$5:$D$174,0))</f>
        <v>0.04412037037037039</v>
      </c>
    </row>
    <row r="161" spans="1:9" ht="15" customHeight="1">
      <c r="A161" s="13">
        <v>157</v>
      </c>
      <c r="B161" s="30" t="s">
        <v>300</v>
      </c>
      <c r="C161" s="30" t="s">
        <v>110</v>
      </c>
      <c r="D161" s="31">
        <v>1971</v>
      </c>
      <c r="E161" s="30" t="s">
        <v>25</v>
      </c>
      <c r="F161" s="15">
        <v>0.1170486111111111</v>
      </c>
      <c r="G161" s="31" t="str">
        <f t="shared" si="6"/>
        <v>14.17/km</v>
      </c>
      <c r="H161" s="32">
        <f t="shared" si="5"/>
        <v>0.06711805555555556</v>
      </c>
      <c r="I161" s="32">
        <f>F161-INDEX($F$5:$F$174,MATCH(D161,$D$5:$D$174,0))</f>
        <v>0.05128472222222222</v>
      </c>
    </row>
    <row r="162" spans="1:9" ht="15" customHeight="1">
      <c r="A162" s="31">
        <v>158</v>
      </c>
      <c r="B162" s="30" t="s">
        <v>138</v>
      </c>
      <c r="C162" s="30" t="s">
        <v>301</v>
      </c>
      <c r="D162" s="31">
        <v>1978</v>
      </c>
      <c r="E162" s="30" t="s">
        <v>25</v>
      </c>
      <c r="F162" s="15">
        <v>0.11840277777777779</v>
      </c>
      <c r="G162" s="31" t="str">
        <f t="shared" si="6"/>
        <v>14.27/km</v>
      </c>
      <c r="H162" s="32">
        <f t="shared" si="5"/>
        <v>0.06847222222222224</v>
      </c>
      <c r="I162" s="32">
        <f>F162-INDEX($F$5:$F$174,MATCH(D162,$D$5:$D$174,0))</f>
        <v>0.04053240740740742</v>
      </c>
    </row>
    <row r="163" spans="1:9" ht="15" customHeight="1">
      <c r="A163" s="13">
        <v>159</v>
      </c>
      <c r="B163" s="30" t="s">
        <v>302</v>
      </c>
      <c r="C163" s="30" t="s">
        <v>126</v>
      </c>
      <c r="D163" s="31">
        <v>1954</v>
      </c>
      <c r="E163" s="30" t="s">
        <v>83</v>
      </c>
      <c r="F163" s="15">
        <v>0.11991898148148149</v>
      </c>
      <c r="G163" s="31" t="str">
        <f t="shared" si="6"/>
        <v>14.38/km</v>
      </c>
      <c r="H163" s="32">
        <f t="shared" si="5"/>
        <v>0.06998842592592594</v>
      </c>
      <c r="I163" s="32">
        <f>F163-INDEX($F$5:$F$174,MATCH(D163,$D$5:$D$174,0))</f>
        <v>0.036805555555555564</v>
      </c>
    </row>
    <row r="164" spans="1:9" ht="15" customHeight="1">
      <c r="A164" s="31">
        <v>160</v>
      </c>
      <c r="B164" s="30" t="s">
        <v>303</v>
      </c>
      <c r="C164" s="30" t="s">
        <v>13</v>
      </c>
      <c r="D164" s="31">
        <v>1973</v>
      </c>
      <c r="E164" s="30" t="s">
        <v>34</v>
      </c>
      <c r="F164" s="15">
        <v>0.12059027777777777</v>
      </c>
      <c r="G164" s="31" t="str">
        <f t="shared" si="6"/>
        <v>14.43/km</v>
      </c>
      <c r="H164" s="32">
        <f t="shared" si="5"/>
        <v>0.07065972222222222</v>
      </c>
      <c r="I164" s="32">
        <f>F164-INDEX($F$5:$F$174,MATCH(D164,$D$5:$D$174,0))</f>
        <v>0.04451388888888888</v>
      </c>
    </row>
    <row r="165" spans="1:9" ht="15" customHeight="1">
      <c r="A165" s="13">
        <v>161</v>
      </c>
      <c r="B165" s="30" t="s">
        <v>304</v>
      </c>
      <c r="C165" s="30" t="s">
        <v>305</v>
      </c>
      <c r="D165" s="31">
        <v>1981</v>
      </c>
      <c r="E165" s="30" t="s">
        <v>17</v>
      </c>
      <c r="F165" s="15">
        <v>0.12233796296296295</v>
      </c>
      <c r="G165" s="31" t="str">
        <f t="shared" si="6"/>
        <v>14.56/km</v>
      </c>
      <c r="H165" s="32">
        <f t="shared" si="5"/>
        <v>0.07240740740740739</v>
      </c>
      <c r="I165" s="32">
        <f>F165-INDEX($F$5:$F$174,MATCH(D165,$D$5:$D$174,0))</f>
        <v>0.06469907407407408</v>
      </c>
    </row>
    <row r="166" spans="1:9" ht="15" customHeight="1">
      <c r="A166" s="31">
        <v>162</v>
      </c>
      <c r="B166" s="30" t="s">
        <v>6</v>
      </c>
      <c r="C166" s="30" t="s">
        <v>258</v>
      </c>
      <c r="D166" s="31">
        <v>1966</v>
      </c>
      <c r="E166" s="30" t="s">
        <v>140</v>
      </c>
      <c r="F166" s="15">
        <v>0.123125</v>
      </c>
      <c r="G166" s="31" t="str">
        <f t="shared" si="6"/>
        <v>15.02/km</v>
      </c>
      <c r="H166" s="32">
        <f t="shared" si="5"/>
        <v>0.07319444444444445</v>
      </c>
      <c r="I166" s="32">
        <f>F166-INDEX($F$5:$F$174,MATCH(D166,$D$5:$D$174,0))</f>
        <v>0.06358796296296296</v>
      </c>
    </row>
    <row r="167" spans="1:9" ht="15" customHeight="1">
      <c r="A167" s="13">
        <v>163</v>
      </c>
      <c r="B167" s="30" t="s">
        <v>306</v>
      </c>
      <c r="C167" s="30" t="s">
        <v>307</v>
      </c>
      <c r="D167" s="31">
        <v>1964</v>
      </c>
      <c r="E167" s="30" t="s">
        <v>17</v>
      </c>
      <c r="F167" s="15">
        <v>0.12402777777777778</v>
      </c>
      <c r="G167" s="31" t="str">
        <f t="shared" si="6"/>
        <v>15.08/km</v>
      </c>
      <c r="H167" s="32">
        <f t="shared" si="5"/>
        <v>0.07409722222222223</v>
      </c>
      <c r="I167" s="32">
        <f>F167-INDEX($F$5:$F$174,MATCH(D167,$D$5:$D$174,0))</f>
        <v>0.05489583333333334</v>
      </c>
    </row>
    <row r="168" spans="1:9" ht="15" customHeight="1">
      <c r="A168" s="31">
        <v>164</v>
      </c>
      <c r="B168" s="30" t="s">
        <v>308</v>
      </c>
      <c r="C168" s="30" t="s">
        <v>309</v>
      </c>
      <c r="D168" s="31">
        <v>1954</v>
      </c>
      <c r="E168" s="30" t="s">
        <v>310</v>
      </c>
      <c r="F168" s="15">
        <v>0.12429398148148148</v>
      </c>
      <c r="G168" s="31" t="str">
        <f t="shared" si="6"/>
        <v>15.10/km</v>
      </c>
      <c r="H168" s="32">
        <f t="shared" si="5"/>
        <v>0.07436342592592593</v>
      </c>
      <c r="I168" s="32">
        <f>F168-INDEX($F$5:$F$174,MATCH(D168,$D$5:$D$174,0))</f>
        <v>0.041180555555555554</v>
      </c>
    </row>
    <row r="169" spans="1:9" ht="15" customHeight="1">
      <c r="A169" s="13">
        <v>165</v>
      </c>
      <c r="B169" s="30" t="s">
        <v>311</v>
      </c>
      <c r="C169" s="30" t="s">
        <v>312</v>
      </c>
      <c r="D169" s="31">
        <v>1973</v>
      </c>
      <c r="E169" s="30" t="s">
        <v>255</v>
      </c>
      <c r="F169" s="15">
        <v>0.1297800925925926</v>
      </c>
      <c r="G169" s="31" t="str">
        <f t="shared" si="6"/>
        <v>15.50/km</v>
      </c>
      <c r="H169" s="32">
        <f t="shared" si="5"/>
        <v>0.07984953703703704</v>
      </c>
      <c r="I169" s="32">
        <f>F169-INDEX($F$5:$F$174,MATCH(D169,$D$5:$D$174,0))</f>
        <v>0.05370370370370371</v>
      </c>
    </row>
    <row r="170" spans="1:9" ht="15" customHeight="1">
      <c r="A170" s="31">
        <v>166</v>
      </c>
      <c r="B170" s="30" t="s">
        <v>313</v>
      </c>
      <c r="C170" s="30" t="s">
        <v>314</v>
      </c>
      <c r="D170" s="31">
        <v>1957</v>
      </c>
      <c r="E170" s="30" t="s">
        <v>140</v>
      </c>
      <c r="F170" s="15">
        <v>0.13320601851851852</v>
      </c>
      <c r="G170" s="31" t="str">
        <f t="shared" si="6"/>
        <v>16.15/km</v>
      </c>
      <c r="H170" s="32">
        <f t="shared" si="5"/>
        <v>0.08327546296296295</v>
      </c>
      <c r="I170" s="32">
        <f>F170-INDEX($F$5:$F$174,MATCH(D170,$D$5:$D$174,0))</f>
        <v>0.05952546296296296</v>
      </c>
    </row>
    <row r="171" spans="1:9" ht="15" customHeight="1">
      <c r="A171" s="13">
        <v>167</v>
      </c>
      <c r="B171" s="30" t="s">
        <v>315</v>
      </c>
      <c r="C171" s="30" t="s">
        <v>237</v>
      </c>
      <c r="D171" s="31">
        <v>1977</v>
      </c>
      <c r="E171" s="30" t="s">
        <v>8</v>
      </c>
      <c r="F171" s="15">
        <v>0.13878472222222224</v>
      </c>
      <c r="G171" s="31" t="str">
        <f t="shared" si="6"/>
        <v>16.56/km</v>
      </c>
      <c r="H171" s="32">
        <f t="shared" si="5"/>
        <v>0.08885416666666668</v>
      </c>
      <c r="I171" s="32">
        <f>F171-INDEX($F$5:$F$174,MATCH(D171,$D$5:$D$174,0))</f>
        <v>0.06974537037037039</v>
      </c>
    </row>
    <row r="172" spans="1:9" ht="15" customHeight="1">
      <c r="A172" s="31">
        <v>168</v>
      </c>
      <c r="B172" s="30" t="s">
        <v>316</v>
      </c>
      <c r="C172" s="30" t="s">
        <v>317</v>
      </c>
      <c r="D172" s="31">
        <v>1964</v>
      </c>
      <c r="E172" s="30" t="s">
        <v>41</v>
      </c>
      <c r="F172" s="15">
        <v>0.14399305555555555</v>
      </c>
      <c r="G172" s="31" t="str">
        <f t="shared" si="6"/>
        <v>17.34/km</v>
      </c>
      <c r="H172" s="32">
        <f t="shared" si="5"/>
        <v>0.0940625</v>
      </c>
      <c r="I172" s="32">
        <f>F172-INDEX($F$5:$F$174,MATCH(D172,$D$5:$D$174,0))</f>
        <v>0.07486111111111111</v>
      </c>
    </row>
    <row r="173" spans="1:9" ht="15" customHeight="1">
      <c r="A173" s="13">
        <v>169</v>
      </c>
      <c r="B173" s="30" t="s">
        <v>318</v>
      </c>
      <c r="C173" s="30" t="s">
        <v>319</v>
      </c>
      <c r="D173" s="30">
        <v>1971</v>
      </c>
      <c r="E173" s="30" t="s">
        <v>320</v>
      </c>
      <c r="F173" s="15">
        <v>0.15150462962962963</v>
      </c>
      <c r="G173" s="31" t="str">
        <f t="shared" si="6"/>
        <v>18.29/km</v>
      </c>
      <c r="H173" s="32">
        <f t="shared" si="5"/>
        <v>0.10157407407407407</v>
      </c>
      <c r="I173" s="32">
        <f>F173-INDEX($F$5:$F$174,MATCH(D173,$D$5:$D$174,0))</f>
        <v>0.08574074074074074</v>
      </c>
    </row>
    <row r="174" spans="1:9" ht="15" customHeight="1">
      <c r="A174" s="33">
        <v>170</v>
      </c>
      <c r="B174" s="34" t="s">
        <v>321</v>
      </c>
      <c r="C174" s="34" t="s">
        <v>40</v>
      </c>
      <c r="D174" s="34">
        <v>1956</v>
      </c>
      <c r="E174" s="34" t="s">
        <v>172</v>
      </c>
      <c r="F174" s="41">
        <v>0.15150462962962963</v>
      </c>
      <c r="G174" s="33" t="str">
        <f t="shared" si="6"/>
        <v>18.29/km</v>
      </c>
      <c r="H174" s="35">
        <f t="shared" si="5"/>
        <v>0.10157407407407407</v>
      </c>
      <c r="I174" s="35">
        <f>F174-INDEX($F$5:$F$174,MATCH(D174,$D$5:$D$174,0))</f>
        <v>0.08456018518518518</v>
      </c>
    </row>
  </sheetData>
  <sheetProtection/>
  <autoFilter ref="A4:I17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6" t="str">
        <f>Individuale!A1</f>
        <v>Sora San Casto Skytrail</v>
      </c>
      <c r="B1" s="26"/>
      <c r="C1" s="26"/>
    </row>
    <row r="2" spans="1:3" ht="24" customHeight="1">
      <c r="A2" s="24" t="str">
        <f>Individuale!A2</f>
        <v>1ª edizione </v>
      </c>
      <c r="B2" s="24"/>
      <c r="C2" s="24"/>
    </row>
    <row r="3" spans="1:3" ht="24" customHeight="1">
      <c r="A3" s="25" t="str">
        <f>Individuale!A3</f>
        <v>Sora (FR) Italia - Domenica 16/02/2014</v>
      </c>
      <c r="B3" s="25"/>
      <c r="C3" s="25"/>
    </row>
    <row r="4" spans="1:3" ht="37.5" customHeight="1">
      <c r="A4" s="5" t="s">
        <v>327</v>
      </c>
      <c r="B4" s="8" t="s">
        <v>331</v>
      </c>
      <c r="C4" s="7" t="s">
        <v>336</v>
      </c>
    </row>
    <row r="5" spans="1:3" s="12" customFormat="1" ht="15" customHeight="1">
      <c r="A5" s="10">
        <v>1</v>
      </c>
      <c r="B5" s="11" t="s">
        <v>8</v>
      </c>
      <c r="C5" s="42">
        <v>21</v>
      </c>
    </row>
    <row r="6" spans="1:3" s="12" customFormat="1" ht="15" customHeight="1">
      <c r="A6" s="13">
        <v>2</v>
      </c>
      <c r="B6" s="14" t="s">
        <v>53</v>
      </c>
      <c r="C6" s="43">
        <v>17</v>
      </c>
    </row>
    <row r="7" spans="1:3" s="12" customFormat="1" ht="15" customHeight="1">
      <c r="A7" s="13">
        <v>3</v>
      </c>
      <c r="B7" s="14" t="s">
        <v>11</v>
      </c>
      <c r="C7" s="43">
        <v>13</v>
      </c>
    </row>
    <row r="8" spans="1:3" s="12" customFormat="1" ht="15" customHeight="1">
      <c r="A8" s="13">
        <v>4</v>
      </c>
      <c r="B8" s="14" t="s">
        <v>17</v>
      </c>
      <c r="C8" s="43">
        <v>12</v>
      </c>
    </row>
    <row r="9" spans="1:3" s="16" customFormat="1" ht="15" customHeight="1">
      <c r="A9" s="13">
        <v>5</v>
      </c>
      <c r="B9" s="14" t="s">
        <v>25</v>
      </c>
      <c r="C9" s="43">
        <v>12</v>
      </c>
    </row>
    <row r="10" spans="1:3" ht="15" customHeight="1">
      <c r="A10" s="13">
        <v>6</v>
      </c>
      <c r="B10" s="14" t="s">
        <v>34</v>
      </c>
      <c r="C10" s="43">
        <v>7</v>
      </c>
    </row>
    <row r="11" spans="1:3" ht="15" customHeight="1">
      <c r="A11" s="13">
        <v>7</v>
      </c>
      <c r="B11" s="14" t="s">
        <v>119</v>
      </c>
      <c r="C11" s="43">
        <v>6</v>
      </c>
    </row>
    <row r="12" spans="1:3" ht="15" customHeight="1">
      <c r="A12" s="13">
        <v>8</v>
      </c>
      <c r="B12" s="14" t="s">
        <v>140</v>
      </c>
      <c r="C12" s="43">
        <v>6</v>
      </c>
    </row>
    <row r="13" spans="1:3" ht="15" customHeight="1">
      <c r="A13" s="13">
        <v>9</v>
      </c>
      <c r="B13" s="14" t="s">
        <v>57</v>
      </c>
      <c r="C13" s="43">
        <v>5</v>
      </c>
    </row>
    <row r="14" spans="1:3" ht="15" customHeight="1">
      <c r="A14" s="36">
        <v>10</v>
      </c>
      <c r="B14" s="38" t="s">
        <v>322</v>
      </c>
      <c r="C14" s="39">
        <v>4</v>
      </c>
    </row>
    <row r="15" spans="1:3" ht="15" customHeight="1">
      <c r="A15" s="13">
        <v>11</v>
      </c>
      <c r="B15" s="14" t="s">
        <v>223</v>
      </c>
      <c r="C15" s="43">
        <v>4</v>
      </c>
    </row>
    <row r="16" spans="1:3" ht="15" customHeight="1">
      <c r="A16" s="13">
        <v>12</v>
      </c>
      <c r="B16" s="14" t="s">
        <v>90</v>
      </c>
      <c r="C16" s="43">
        <v>4</v>
      </c>
    </row>
    <row r="17" spans="1:3" ht="15" customHeight="1">
      <c r="A17" s="13">
        <v>13</v>
      </c>
      <c r="B17" s="14" t="s">
        <v>68</v>
      </c>
      <c r="C17" s="43">
        <v>4</v>
      </c>
    </row>
    <row r="18" spans="1:3" ht="15" customHeight="1">
      <c r="A18" s="13">
        <v>14</v>
      </c>
      <c r="B18" s="14" t="s">
        <v>172</v>
      </c>
      <c r="C18" s="43">
        <v>3</v>
      </c>
    </row>
    <row r="19" spans="1:3" ht="15" customHeight="1">
      <c r="A19" s="13">
        <v>15</v>
      </c>
      <c r="B19" s="14" t="s">
        <v>41</v>
      </c>
      <c r="C19" s="43">
        <v>3</v>
      </c>
    </row>
    <row r="20" spans="1:3" ht="15" customHeight="1">
      <c r="A20" s="13">
        <v>16</v>
      </c>
      <c r="B20" s="14" t="s">
        <v>31</v>
      </c>
      <c r="C20" s="43">
        <v>3</v>
      </c>
    </row>
    <row r="21" spans="1:3" ht="15" customHeight="1">
      <c r="A21" s="13">
        <v>17</v>
      </c>
      <c r="B21" s="14" t="s">
        <v>246</v>
      </c>
      <c r="C21" s="43">
        <v>3</v>
      </c>
    </row>
    <row r="22" spans="1:3" ht="15" customHeight="1">
      <c r="A22" s="13">
        <v>18</v>
      </c>
      <c r="B22" s="14" t="s">
        <v>86</v>
      </c>
      <c r="C22" s="43">
        <v>3</v>
      </c>
    </row>
    <row r="23" spans="1:3" ht="15" customHeight="1">
      <c r="A23" s="13">
        <v>19</v>
      </c>
      <c r="B23" s="14" t="s">
        <v>50</v>
      </c>
      <c r="C23" s="43">
        <v>2</v>
      </c>
    </row>
    <row r="24" spans="1:3" ht="15" customHeight="1">
      <c r="A24" s="13">
        <v>20</v>
      </c>
      <c r="B24" s="14" t="s">
        <v>180</v>
      </c>
      <c r="C24" s="43">
        <v>2</v>
      </c>
    </row>
    <row r="25" spans="1:3" ht="15" customHeight="1">
      <c r="A25" s="13">
        <v>21</v>
      </c>
      <c r="B25" s="14" t="s">
        <v>213</v>
      </c>
      <c r="C25" s="43">
        <v>2</v>
      </c>
    </row>
    <row r="26" spans="1:3" ht="15" customHeight="1">
      <c r="A26" s="13">
        <v>22</v>
      </c>
      <c r="B26" s="14" t="s">
        <v>193</v>
      </c>
      <c r="C26" s="43">
        <v>2</v>
      </c>
    </row>
    <row r="27" spans="1:3" ht="15" customHeight="1">
      <c r="A27" s="13">
        <v>23</v>
      </c>
      <c r="B27" s="14" t="s">
        <v>83</v>
      </c>
      <c r="C27" s="43">
        <v>2</v>
      </c>
    </row>
    <row r="28" spans="1:3" ht="15" customHeight="1">
      <c r="A28" s="13">
        <v>24</v>
      </c>
      <c r="B28" s="14" t="s">
        <v>255</v>
      </c>
      <c r="C28" s="43">
        <v>2</v>
      </c>
    </row>
    <row r="29" spans="1:3" ht="15" customHeight="1">
      <c r="A29" s="13">
        <v>25</v>
      </c>
      <c r="B29" s="14" t="s">
        <v>239</v>
      </c>
      <c r="C29" s="43">
        <v>2</v>
      </c>
    </row>
    <row r="30" spans="1:3" ht="15" customHeight="1">
      <c r="A30" s="13">
        <v>26</v>
      </c>
      <c r="B30" s="14" t="s">
        <v>93</v>
      </c>
      <c r="C30" s="43">
        <v>2</v>
      </c>
    </row>
    <row r="31" spans="1:3" ht="15" customHeight="1">
      <c r="A31" s="13">
        <v>27</v>
      </c>
      <c r="B31" s="14" t="s">
        <v>28</v>
      </c>
      <c r="C31" s="43">
        <v>1</v>
      </c>
    </row>
    <row r="32" spans="1:3" ht="15" customHeight="1">
      <c r="A32" s="13">
        <v>28</v>
      </c>
      <c r="B32" s="14" t="s">
        <v>5</v>
      </c>
      <c r="C32" s="43">
        <v>1</v>
      </c>
    </row>
    <row r="33" spans="1:3" ht="15" customHeight="1">
      <c r="A33" s="13">
        <v>29</v>
      </c>
      <c r="B33" s="14" t="s">
        <v>99</v>
      </c>
      <c r="C33" s="43">
        <v>1</v>
      </c>
    </row>
    <row r="34" spans="1:3" ht="15" customHeight="1">
      <c r="A34" s="13">
        <v>30</v>
      </c>
      <c r="B34" s="14" t="s">
        <v>207</v>
      </c>
      <c r="C34" s="43">
        <v>1</v>
      </c>
    </row>
    <row r="35" spans="1:3" ht="15" customHeight="1">
      <c r="A35" s="13">
        <v>31</v>
      </c>
      <c r="B35" s="14" t="s">
        <v>47</v>
      </c>
      <c r="C35" s="43">
        <v>1</v>
      </c>
    </row>
    <row r="36" spans="1:3" ht="15" customHeight="1">
      <c r="A36" s="13">
        <v>32</v>
      </c>
      <c r="B36" s="14" t="s">
        <v>101</v>
      </c>
      <c r="C36" s="43">
        <v>1</v>
      </c>
    </row>
    <row r="37" spans="1:3" ht="15" customHeight="1">
      <c r="A37" s="13">
        <v>33</v>
      </c>
      <c r="B37" s="14" t="s">
        <v>64</v>
      </c>
      <c r="C37" s="43">
        <v>1</v>
      </c>
    </row>
    <row r="38" spans="1:3" ht="15" customHeight="1">
      <c r="A38" s="13">
        <v>34</v>
      </c>
      <c r="B38" s="14" t="s">
        <v>274</v>
      </c>
      <c r="C38" s="43">
        <v>1</v>
      </c>
    </row>
    <row r="39" spans="1:3" ht="15" customHeight="1">
      <c r="A39" s="13">
        <v>35</v>
      </c>
      <c r="B39" s="14" t="s">
        <v>80</v>
      </c>
      <c r="C39" s="43">
        <v>1</v>
      </c>
    </row>
    <row r="40" spans="1:3" ht="15" customHeight="1">
      <c r="A40" s="13">
        <v>36</v>
      </c>
      <c r="B40" s="14" t="s">
        <v>22</v>
      </c>
      <c r="C40" s="43">
        <v>1</v>
      </c>
    </row>
    <row r="41" spans="1:3" ht="15" customHeight="1">
      <c r="A41" s="13">
        <v>37</v>
      </c>
      <c r="B41" s="14" t="s">
        <v>310</v>
      </c>
      <c r="C41" s="43">
        <v>1</v>
      </c>
    </row>
    <row r="42" spans="1:3" ht="15" customHeight="1">
      <c r="A42" s="13">
        <v>38</v>
      </c>
      <c r="B42" s="14" t="s">
        <v>150</v>
      </c>
      <c r="C42" s="43">
        <v>1</v>
      </c>
    </row>
    <row r="43" spans="1:3" ht="15" customHeight="1">
      <c r="A43" s="13">
        <v>39</v>
      </c>
      <c r="B43" s="14" t="s">
        <v>38</v>
      </c>
      <c r="C43" s="43">
        <v>1</v>
      </c>
    </row>
    <row r="44" spans="1:3" ht="15" customHeight="1">
      <c r="A44" s="13">
        <v>40</v>
      </c>
      <c r="B44" s="14" t="s">
        <v>320</v>
      </c>
      <c r="C44" s="43">
        <v>1</v>
      </c>
    </row>
    <row r="45" spans="1:3" ht="15" customHeight="1">
      <c r="A45" s="13">
        <v>41</v>
      </c>
      <c r="B45" s="14" t="s">
        <v>169</v>
      </c>
      <c r="C45" s="43">
        <v>1</v>
      </c>
    </row>
    <row r="46" spans="1:3" ht="15" customHeight="1">
      <c r="A46" s="13">
        <v>42</v>
      </c>
      <c r="B46" s="14" t="s">
        <v>71</v>
      </c>
      <c r="C46" s="43">
        <v>1</v>
      </c>
    </row>
    <row r="47" spans="1:3" ht="15" customHeight="1">
      <c r="A47" s="13">
        <v>43</v>
      </c>
      <c r="B47" s="14" t="s">
        <v>162</v>
      </c>
      <c r="C47" s="43">
        <v>1</v>
      </c>
    </row>
    <row r="48" spans="1:3" ht="15" customHeight="1">
      <c r="A48" s="13">
        <v>44</v>
      </c>
      <c r="B48" s="14" t="s">
        <v>14</v>
      </c>
      <c r="C48" s="43">
        <v>1</v>
      </c>
    </row>
    <row r="49" spans="1:3" ht="15" customHeight="1">
      <c r="A49" s="13">
        <v>45</v>
      </c>
      <c r="B49" s="14" t="s">
        <v>129</v>
      </c>
      <c r="C49" s="43">
        <v>1</v>
      </c>
    </row>
    <row r="50" spans="1:3" ht="15" customHeight="1">
      <c r="A50" s="13">
        <v>46</v>
      </c>
      <c r="B50" s="14" t="s">
        <v>20</v>
      </c>
      <c r="C50" s="43">
        <v>1</v>
      </c>
    </row>
    <row r="51" spans="1:3" ht="15" customHeight="1">
      <c r="A51" s="13">
        <v>47</v>
      </c>
      <c r="B51" s="14" t="s">
        <v>2</v>
      </c>
      <c r="C51" s="43">
        <v>1</v>
      </c>
    </row>
    <row r="52" spans="1:3" ht="15" customHeight="1">
      <c r="A52" s="13">
        <v>48</v>
      </c>
      <c r="B52" s="14" t="s">
        <v>189</v>
      </c>
      <c r="C52" s="43">
        <v>1</v>
      </c>
    </row>
    <row r="53" spans="1:3" ht="15" customHeight="1">
      <c r="A53" s="13">
        <v>49</v>
      </c>
      <c r="B53" s="14" t="s">
        <v>197</v>
      </c>
      <c r="C53" s="43">
        <v>1</v>
      </c>
    </row>
    <row r="54" spans="1:3" ht="15" customHeight="1">
      <c r="A54" s="17">
        <v>50</v>
      </c>
      <c r="B54" s="18" t="s">
        <v>137</v>
      </c>
      <c r="C54" s="44">
        <v>1</v>
      </c>
    </row>
    <row r="55" ht="12.75">
      <c r="C55" s="2">
        <f>SUM(C5:C54)</f>
        <v>170</v>
      </c>
    </row>
  </sheetData>
  <sheetProtection/>
  <autoFilter ref="A4:C12">
    <sortState ref="A5:C55">
      <sortCondition descending="1" sortBy="value" ref="C5:C5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C324902</cp:lastModifiedBy>
  <dcterms:created xsi:type="dcterms:W3CDTF">2013-03-26T14:24:19Z</dcterms:created>
  <dcterms:modified xsi:type="dcterms:W3CDTF">2014-02-17T11:43:25Z</dcterms:modified>
  <cp:category/>
  <cp:version/>
  <cp:contentType/>
  <cp:contentStatus/>
</cp:coreProperties>
</file>