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725" activeTab="0"/>
  </bookViews>
  <sheets>
    <sheet name="Individuale" sheetId="1" r:id="rId1"/>
    <sheet name="Squadra" sheetId="2" r:id="rId2"/>
  </sheets>
  <definedNames>
    <definedName name="_xlnm._FilterDatabase" localSheetId="0" hidden="1">'Individuale'!$A$4:$J$227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<sst xmlns="http://schemas.openxmlformats.org/spreadsheetml/2006/main" count="960" uniqueCount="428">
  <si>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</si>
  <si>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</si>
  <si>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</si>
  <si>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</si>
  <si>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</si>
  <si>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</si>
  <si>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</si>
  <si>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</si>
  <si>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</si>
  <si>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</si>
  <si>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</si>
  <si>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</si>
  <si>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</si>
  <si>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MARCO</t>
  </si>
  <si>
    <t>ALESSANDRO</t>
  </si>
  <si>
    <t>FRANCESCO</t>
  </si>
  <si>
    <t>ANTONIO</t>
  </si>
  <si>
    <t>ROBERTO</t>
  </si>
  <si>
    <t>GIANLUCA</t>
  </si>
  <si>
    <t>MICHELE</t>
  </si>
  <si>
    <t>ANDREA</t>
  </si>
  <si>
    <t>FABIO</t>
  </si>
  <si>
    <t>CLAUDIO</t>
  </si>
  <si>
    <t>VINCENZO</t>
  </si>
  <si>
    <t>STEFANO</t>
  </si>
  <si>
    <t>PAOLO</t>
  </si>
  <si>
    <t>MARIO</t>
  </si>
  <si>
    <t>RICCARDO</t>
  </si>
  <si>
    <t>GIOVANNI</t>
  </si>
  <si>
    <t>FRANCO</t>
  </si>
  <si>
    <t>DOMENICO</t>
  </si>
  <si>
    <t>SIMONA</t>
  </si>
  <si>
    <t>DIEGO</t>
  </si>
  <si>
    <t>ROMANO</t>
  </si>
  <si>
    <t>LUCIANO</t>
  </si>
  <si>
    <t>PIETRO</t>
  </si>
  <si>
    <t>FABRIZIO</t>
  </si>
  <si>
    <t>SIMONE</t>
  </si>
  <si>
    <t>DANIELE</t>
  </si>
  <si>
    <t>S.S. LAZIO ATLETICA LEGGERA</t>
  </si>
  <si>
    <t>FEDERICO</t>
  </si>
  <si>
    <t>LUCA</t>
  </si>
  <si>
    <t>CARLO</t>
  </si>
  <si>
    <t>MASSIMO</t>
  </si>
  <si>
    <t>MASSIMILIANO</t>
  </si>
  <si>
    <t>DE SANTIS</t>
  </si>
  <si>
    <t>MAURIZIO</t>
  </si>
  <si>
    <t>MATTEO</t>
  </si>
  <si>
    <t>MAURO</t>
  </si>
  <si>
    <t>UISP ROMA</t>
  </si>
  <si>
    <t>CHIARA</t>
  </si>
  <si>
    <t>DANIELA</t>
  </si>
  <si>
    <t>GIANCARLO</t>
  </si>
  <si>
    <t>ALESSANDRA</t>
  </si>
  <si>
    <t>MICHELA</t>
  </si>
  <si>
    <t>SILVIO</t>
  </si>
  <si>
    <t>BIAGIO</t>
  </si>
  <si>
    <t>D'ADAMO</t>
  </si>
  <si>
    <t>PASQUALE</t>
  </si>
  <si>
    <t>LUCIO</t>
  </si>
  <si>
    <t>FRANCESCA</t>
  </si>
  <si>
    <t>NICOLA</t>
  </si>
  <si>
    <t>ATTILIO</t>
  </si>
  <si>
    <t>SM</t>
  </si>
  <si>
    <t>SM40</t>
  </si>
  <si>
    <t>SM35</t>
  </si>
  <si>
    <t>DAVIDE</t>
  </si>
  <si>
    <t>SF</t>
  </si>
  <si>
    <t>SM50</t>
  </si>
  <si>
    <t>LORENZO</t>
  </si>
  <si>
    <t>ROMATLETICA FOOTWORKS</t>
  </si>
  <si>
    <t>EGIDIO</t>
  </si>
  <si>
    <t>SM55</t>
  </si>
  <si>
    <t>VALERIO</t>
  </si>
  <si>
    <t>MIRCO</t>
  </si>
  <si>
    <t>SM45</t>
  </si>
  <si>
    <t>POL. ATLETICA CEPRANO</t>
  </si>
  <si>
    <t>ILARIA</t>
  </si>
  <si>
    <t>SF35</t>
  </si>
  <si>
    <t>ANGELO</t>
  </si>
  <si>
    <t>SM60</t>
  </si>
  <si>
    <t>SF45</t>
  </si>
  <si>
    <t>GRAZIA</t>
  </si>
  <si>
    <t>LORETO</t>
  </si>
  <si>
    <t>SF40</t>
  </si>
  <si>
    <t>REALI</t>
  </si>
  <si>
    <t>ANNALISA</t>
  </si>
  <si>
    <t>BERNARDINO</t>
  </si>
  <si>
    <t>VENTURA</t>
  </si>
  <si>
    <t>LUIGI</t>
  </si>
  <si>
    <t>GENNARO</t>
  </si>
  <si>
    <t>SM65</t>
  </si>
  <si>
    <t>ANTONELLA</t>
  </si>
  <si>
    <t>GIORGIO</t>
  </si>
  <si>
    <t>BERNARD</t>
  </si>
  <si>
    <t>ROMOLO</t>
  </si>
  <si>
    <t>GABRIELE</t>
  </si>
  <si>
    <t>SABRINA</t>
  </si>
  <si>
    <t>VIOLA</t>
  </si>
  <si>
    <t>GARGANO</t>
  </si>
  <si>
    <t>SF50</t>
  </si>
  <si>
    <t>RICCI</t>
  </si>
  <si>
    <t>UMBERTO</t>
  </si>
  <si>
    <t>SF60</t>
  </si>
  <si>
    <t>GIORGI</t>
  </si>
  <si>
    <t>EMANUELE</t>
  </si>
  <si>
    <t>VENTRE</t>
  </si>
  <si>
    <t>MURANO</t>
  </si>
  <si>
    <t>LUCIANI</t>
  </si>
  <si>
    <t>DI STEFANO</t>
  </si>
  <si>
    <t>EZIO</t>
  </si>
  <si>
    <t>SPADA</t>
  </si>
  <si>
    <t>ENZO</t>
  </si>
  <si>
    <t>RICCIARDI</t>
  </si>
  <si>
    <t>SARA</t>
  </si>
  <si>
    <t>ARMANDO</t>
  </si>
  <si>
    <t>GALLETTI</t>
  </si>
  <si>
    <t>CUCCHI</t>
  </si>
  <si>
    <t>TERRANOVA</t>
  </si>
  <si>
    <t>LAURA</t>
  </si>
  <si>
    <t>CLAUDIA</t>
  </si>
  <si>
    <t>GIORGIA</t>
  </si>
  <si>
    <t>FORNARI</t>
  </si>
  <si>
    <t>A.S.D. PODISTICA SOLIDARIETA'</t>
  </si>
  <si>
    <t>INDIVIDUALE</t>
  </si>
  <si>
    <t>SALVATORI</t>
  </si>
  <si>
    <t>PAOLA</t>
  </si>
  <si>
    <t>U.S. ROMA 83</t>
  </si>
  <si>
    <t>SILVESTRI</t>
  </si>
  <si>
    <t>DARIO</t>
  </si>
  <si>
    <t>FANELLI</t>
  </si>
  <si>
    <t>FABIOLA</t>
  </si>
  <si>
    <t>VALENTINI</t>
  </si>
  <si>
    <t>PIERO</t>
  </si>
  <si>
    <t>CONTI</t>
  </si>
  <si>
    <t>CURCI</t>
  </si>
  <si>
    <t>PODISTICA OSTIA</t>
  </si>
  <si>
    <t>PODISTICA POMEZIA</t>
  </si>
  <si>
    <t>CORSA DEI SANTI</t>
  </si>
  <si>
    <t>DUE PONTI</t>
  </si>
  <si>
    <t>MASSIMI</t>
  </si>
  <si>
    <t>CERRONI</t>
  </si>
  <si>
    <t>CRISTIANO</t>
  </si>
  <si>
    <t>CAPPELLI</t>
  </si>
  <si>
    <t>FEDERICA</t>
  </si>
  <si>
    <t>BIANCHI</t>
  </si>
  <si>
    <t>BIZZARRI</t>
  </si>
  <si>
    <t>SF55</t>
  </si>
  <si>
    <t>PROIETTI</t>
  </si>
  <si>
    <t>ROBERTA</t>
  </si>
  <si>
    <t>PANTANO</t>
  </si>
  <si>
    <t>THOMAS</t>
  </si>
  <si>
    <t>GIULIA</t>
  </si>
  <si>
    <t>LOREDANA</t>
  </si>
  <si>
    <t>IRENE</t>
  </si>
  <si>
    <t>MORETTI</t>
  </si>
  <si>
    <t>TOSELLI</t>
  </si>
  <si>
    <t>FORHANS TEAM</t>
  </si>
  <si>
    <t>SF65+</t>
  </si>
  <si>
    <t>FELICI</t>
  </si>
  <si>
    <t>FABIANI</t>
  </si>
  <si>
    <t>DE VITO</t>
  </si>
  <si>
    <t>SANTINI</t>
  </si>
  <si>
    <t>CATINI</t>
  </si>
  <si>
    <t>DE LUCA</t>
  </si>
  <si>
    <t>ADELE</t>
  </si>
  <si>
    <t>DONATI</t>
  </si>
  <si>
    <t>TRIVELLONI</t>
  </si>
  <si>
    <t>DE DOMINICIS</t>
  </si>
  <si>
    <t>ATLETICA DI MARCO SPORT</t>
  </si>
  <si>
    <t>NETTI</t>
  </si>
  <si>
    <t>PIERPAOLO</t>
  </si>
  <si>
    <t>A.S.D. ATLETICA ECOLSERVIZI CAROVIGNO</t>
  </si>
  <si>
    <t>TOPPI</t>
  </si>
  <si>
    <t>IGOR</t>
  </si>
  <si>
    <t>LBM SPORT</t>
  </si>
  <si>
    <t>SPADARO</t>
  </si>
  <si>
    <t>ATLETICA LA SBARRA</t>
  </si>
  <si>
    <t>VANNOLI</t>
  </si>
  <si>
    <t>A.S.D. ATLETICO MONTEROTONDO</t>
  </si>
  <si>
    <t>PATERNESI</t>
  </si>
  <si>
    <t>BONANNI</t>
  </si>
  <si>
    <t>ELEONORA</t>
  </si>
  <si>
    <t>MARINELLI</t>
  </si>
  <si>
    <t>VITAMINA RUNNING TEAM</t>
  </si>
  <si>
    <t>ADAGIO</t>
  </si>
  <si>
    <t>BETTAS</t>
  </si>
  <si>
    <t>EDOARDO</t>
  </si>
  <si>
    <t>ATLETICA PALOMBARA</t>
  </si>
  <si>
    <t>SESTI</t>
  </si>
  <si>
    <t>CAPOCCIA</t>
  </si>
  <si>
    <t>VANNI</t>
  </si>
  <si>
    <t>WALTER</t>
  </si>
  <si>
    <t>MOLLICA</t>
  </si>
  <si>
    <t>MARIANO</t>
  </si>
  <si>
    <t>MANIACI</t>
  </si>
  <si>
    <t>RIFONDAZIONE PODISTICA</t>
  </si>
  <si>
    <t>MARIA GRAZZIA</t>
  </si>
  <si>
    <t>ROTUNNO</t>
  </si>
  <si>
    <t>NONNI</t>
  </si>
  <si>
    <t>MINELLA</t>
  </si>
  <si>
    <t>G.S. CATSPORT</t>
  </si>
  <si>
    <t>IL CAMPANILE</t>
  </si>
  <si>
    <t>POLSELLI</t>
  </si>
  <si>
    <t>PERETTA</t>
  </si>
  <si>
    <t>DI BLASI</t>
  </si>
  <si>
    <t>PODISTICA SETTECAMINI</t>
  </si>
  <si>
    <t>DE FAZIO</t>
  </si>
  <si>
    <t>MERCURI</t>
  </si>
  <si>
    <t>VICALVI</t>
  </si>
  <si>
    <t>LONZI</t>
  </si>
  <si>
    <t>BITONTO SPORTIVA</t>
  </si>
  <si>
    <t>GAMLATH</t>
  </si>
  <si>
    <t>ALEXANDER</t>
  </si>
  <si>
    <t>SARDO</t>
  </si>
  <si>
    <t>BINNELLA</t>
  </si>
  <si>
    <t>TIBURTINA RUNNING ROMA</t>
  </si>
  <si>
    <t>RINALDI TUFI</t>
  </si>
  <si>
    <t>SAVINO</t>
  </si>
  <si>
    <t>PEDUTO</t>
  </si>
  <si>
    <t>LUCILLA</t>
  </si>
  <si>
    <t>CORPO LIBERO RUNNING TEAM</t>
  </si>
  <si>
    <t>ELEUTERI</t>
  </si>
  <si>
    <t>BATTISTINI</t>
  </si>
  <si>
    <t>ANONIO</t>
  </si>
  <si>
    <t>RIGODANZA</t>
  </si>
  <si>
    <t>LANZI</t>
  </si>
  <si>
    <t>RINAUDO</t>
  </si>
  <si>
    <t>PLACIDO</t>
  </si>
  <si>
    <t>FARA ATLETICA</t>
  </si>
  <si>
    <t>CARRONE TAMBURRO</t>
  </si>
  <si>
    <t>FRANCICA</t>
  </si>
  <si>
    <t>ALESSANDRINI</t>
  </si>
  <si>
    <t>PONTIERI</t>
  </si>
  <si>
    <t>FORTUNATI</t>
  </si>
  <si>
    <t>VALERIANI</t>
  </si>
  <si>
    <t>LAZIO RUNNERS TEAM A. S. D.</t>
  </si>
  <si>
    <t>ANGIONE</t>
  </si>
  <si>
    <t>ATLETICO CASAL MONASTERO</t>
  </si>
  <si>
    <t>GLORIA</t>
  </si>
  <si>
    <t>GIOVANNUCCI</t>
  </si>
  <si>
    <t>SONNINO</t>
  </si>
  <si>
    <t>G.S. GABBI</t>
  </si>
  <si>
    <t>CALABRINI</t>
  </si>
  <si>
    <t>CESARE</t>
  </si>
  <si>
    <t>A.S.D. ATLETICA FIANO ROMANO</t>
  </si>
  <si>
    <t>DELLA PORTELLA</t>
  </si>
  <si>
    <t>GRILLI</t>
  </si>
  <si>
    <t>ATLETICA FALERIA</t>
  </si>
  <si>
    <t>CAPOBIANCO</t>
  </si>
  <si>
    <t>EUPLIO</t>
  </si>
  <si>
    <t>RIGLIETTI</t>
  </si>
  <si>
    <t>MELA MASSABO'</t>
  </si>
  <si>
    <t>DOPOLAVORO ATAC MARATHON CLUB</t>
  </si>
  <si>
    <t>CALICCHIA</t>
  </si>
  <si>
    <t>MONTOTTI</t>
  </si>
  <si>
    <t>LUCCHESINI</t>
  </si>
  <si>
    <t>A.S.D. PUROSANGUE</t>
  </si>
  <si>
    <t>CHERUBINI</t>
  </si>
  <si>
    <t>JEDRUSIK</t>
  </si>
  <si>
    <t>MAGDALENA</t>
  </si>
  <si>
    <t>D'ALESSANDRO</t>
  </si>
  <si>
    <t>A.S.D. TRAIL DEI DUE LAGHI</t>
  </si>
  <si>
    <t>MENOZZI</t>
  </si>
  <si>
    <t>S.S.D. IPPOLIFE</t>
  </si>
  <si>
    <t>COSTANTINI</t>
  </si>
  <si>
    <t>FABIA</t>
  </si>
  <si>
    <t>SUCCHIARELLI</t>
  </si>
  <si>
    <t>ZERVOS</t>
  </si>
  <si>
    <t>THI KIM THU</t>
  </si>
  <si>
    <t>LEANDRI</t>
  </si>
  <si>
    <t>GIAMBARTOLOMEI</t>
  </si>
  <si>
    <t>G.S.D. LITAL</t>
  </si>
  <si>
    <t>BALDACCI</t>
  </si>
  <si>
    <t>ZUCCHERI</t>
  </si>
  <si>
    <t>GENOVESE</t>
  </si>
  <si>
    <t>GIOIA</t>
  </si>
  <si>
    <t>LEPROTTI DI VILLA ADA</t>
  </si>
  <si>
    <t>CLEMENTI</t>
  </si>
  <si>
    <t>COMPITIELLO</t>
  </si>
  <si>
    <t>PIMPINELLA</t>
  </si>
  <si>
    <t>LEONETTI</t>
  </si>
  <si>
    <t>A.S.D. LUNGOILTEVERE</t>
  </si>
  <si>
    <t>SILVESTRINI</t>
  </si>
  <si>
    <t>RUNNERS CIAMPINO</t>
  </si>
  <si>
    <t>DI VITO</t>
  </si>
  <si>
    <t>PAOLA SIMONA</t>
  </si>
  <si>
    <t>A.S.D. LIBERTAS OSTIA RUNNER</t>
  </si>
  <si>
    <t>FUCCI</t>
  </si>
  <si>
    <t>CHIUMIENTO</t>
  </si>
  <si>
    <t>AMENDOLA</t>
  </si>
  <si>
    <t>SCASSEDDU</t>
  </si>
  <si>
    <t>PERROTTA</t>
  </si>
  <si>
    <t>BONI</t>
  </si>
  <si>
    <t>LACAPRA</t>
  </si>
  <si>
    <t>A.S.D. FREE RUNNERS</t>
  </si>
  <si>
    <t>VERDINI</t>
  </si>
  <si>
    <t>A.S.D. FULIMINI E SAETTE</t>
  </si>
  <si>
    <t>DI BONIFACIO</t>
  </si>
  <si>
    <t>KRAICSOVITS</t>
  </si>
  <si>
    <t>RAMUNDO</t>
  </si>
  <si>
    <t>ALIANO</t>
  </si>
  <si>
    <t>PIETRONI</t>
  </si>
  <si>
    <t>ATLETICA LAGOS DEI MARSI</t>
  </si>
  <si>
    <t>MANRICO</t>
  </si>
  <si>
    <t>TOCCI</t>
  </si>
  <si>
    <t>SAGGESE</t>
  </si>
  <si>
    <t>UISP   LATINA</t>
  </si>
  <si>
    <t>MARCHEGGIANI</t>
  </si>
  <si>
    <t>CERAUDO</t>
  </si>
  <si>
    <t>GALOSSI</t>
  </si>
  <si>
    <t>AZZURRA</t>
  </si>
  <si>
    <t>FEDERICI</t>
  </si>
  <si>
    <t>DE VITA</t>
  </si>
  <si>
    <t>MOLITERNO</t>
  </si>
  <si>
    <t>GRAZIELLA</t>
  </si>
  <si>
    <t>DANSAVIO</t>
  </si>
  <si>
    <t>IVIOTTI</t>
  </si>
  <si>
    <t>ANNARITA</t>
  </si>
  <si>
    <t>MAGRINI</t>
  </si>
  <si>
    <t>VERZELLI</t>
  </si>
  <si>
    <t>NELLO</t>
  </si>
  <si>
    <t>A.S.D. PODISTICA POMEZIA</t>
  </si>
  <si>
    <t>A.S.D. INIX SPORT</t>
  </si>
  <si>
    <t>PESCI</t>
  </si>
  <si>
    <t>TONNI</t>
  </si>
  <si>
    <t>CAMPENNI'</t>
  </si>
  <si>
    <t>MARIA CONCETTA</t>
  </si>
  <si>
    <t>PHILIPPE</t>
  </si>
  <si>
    <t>PICA</t>
  </si>
  <si>
    <t>SEBASTIANO</t>
  </si>
  <si>
    <t>A.S.D. ALBATROS ROMA</t>
  </si>
  <si>
    <t>MIONE</t>
  </si>
  <si>
    <t>CRAZY RUNNERS NOMENTANO A.S.D.</t>
  </si>
  <si>
    <t>LEOFREDDI</t>
  </si>
  <si>
    <t>FONTANA</t>
  </si>
  <si>
    <t>G.P. FALERIA</t>
  </si>
  <si>
    <t>BUZZI</t>
  </si>
  <si>
    <t>ADEMO</t>
  </si>
  <si>
    <t>LIBOA</t>
  </si>
  <si>
    <t>D'ACUTI</t>
  </si>
  <si>
    <t>DANCIU</t>
  </si>
  <si>
    <t>MACCHITELLA</t>
  </si>
  <si>
    <t>COSIMO</t>
  </si>
  <si>
    <t>MINASI</t>
  </si>
  <si>
    <t>A.S.D. ENEA</t>
  </si>
  <si>
    <t>TAGLIABUE</t>
  </si>
  <si>
    <t>PEIFFER</t>
  </si>
  <si>
    <t>DANIEL</t>
  </si>
  <si>
    <t>BONUR</t>
  </si>
  <si>
    <t>MORELLATO</t>
  </si>
  <si>
    <t>BESTIACO</t>
  </si>
  <si>
    <t>MARINO</t>
  </si>
  <si>
    <t>PINTUS</t>
  </si>
  <si>
    <t>SM70</t>
  </si>
  <si>
    <t>RUNNERS RIETI</t>
  </si>
  <si>
    <t>POSSENTI</t>
  </si>
  <si>
    <t>DEL BONO</t>
  </si>
  <si>
    <t>ANTIONIO</t>
  </si>
  <si>
    <t>LIBERATI</t>
  </si>
  <si>
    <t>DONATELLA</t>
  </si>
  <si>
    <t>GNISCI</t>
  </si>
  <si>
    <t>NOTARISTEFANO</t>
  </si>
  <si>
    <t>PROSPERI</t>
  </si>
  <si>
    <t>BARBARBA</t>
  </si>
  <si>
    <t>INDIATI</t>
  </si>
  <si>
    <t>DI LECCE</t>
  </si>
  <si>
    <t>SM75+</t>
  </si>
  <si>
    <t>FRATAGI IACHINI</t>
  </si>
  <si>
    <t>CAVALIERI FOSCHINI</t>
  </si>
  <si>
    <t>SABATUCCI</t>
  </si>
  <si>
    <t>TOSONI</t>
  </si>
  <si>
    <t>PASSERINI</t>
  </si>
  <si>
    <t>RARU</t>
  </si>
  <si>
    <t>CARMEN</t>
  </si>
  <si>
    <t>ROBERTI</t>
  </si>
  <si>
    <t>CARRARA</t>
  </si>
  <si>
    <t>PIACENTINI</t>
  </si>
  <si>
    <t>SORRENTINO</t>
  </si>
  <si>
    <t>CESARINI</t>
  </si>
  <si>
    <t>ORDINE INGEGNERI ROMA</t>
  </si>
  <si>
    <t>MORICONI</t>
  </si>
  <si>
    <t>DI MURO</t>
  </si>
  <si>
    <t>MARGOTTINI</t>
  </si>
  <si>
    <t>GAUDIO</t>
  </si>
  <si>
    <t>D'ANDREA</t>
  </si>
  <si>
    <t>CENNI</t>
  </si>
  <si>
    <t>LEONARDI</t>
  </si>
  <si>
    <t>RUGGIERI</t>
  </si>
  <si>
    <t>ILLENA</t>
  </si>
  <si>
    <t>MESSECA</t>
  </si>
  <si>
    <t>DE SILVESTRIS</t>
  </si>
  <si>
    <t>GOLVELLI</t>
  </si>
  <si>
    <t>GUBINELLI</t>
  </si>
  <si>
    <t>POMPILIO</t>
  </si>
  <si>
    <t>BROGI</t>
  </si>
  <si>
    <t>SCARDACI</t>
  </si>
  <si>
    <t>FRAVILI</t>
  </si>
  <si>
    <t>FIASCHETTI</t>
  </si>
  <si>
    <t>LALLI</t>
  </si>
  <si>
    <t>CIAMARRA</t>
  </si>
  <si>
    <t>GESSICA</t>
  </si>
  <si>
    <t>COTESTA</t>
  </si>
  <si>
    <t>VECCHI</t>
  </si>
  <si>
    <t>MASTRANGELO</t>
  </si>
  <si>
    <t>ERMINDA</t>
  </si>
  <si>
    <t>ROMA EST RUNNERS A.S.D.</t>
  </si>
  <si>
    <t>PIENZI</t>
  </si>
  <si>
    <t>SIRGIOVANNI</t>
  </si>
  <si>
    <t>BONOMO</t>
  </si>
  <si>
    <t>BALZOTTI</t>
  </si>
  <si>
    <t>ROSSANO</t>
  </si>
  <si>
    <t>ORSINGHER</t>
  </si>
  <si>
    <t>FONDACONE</t>
  </si>
  <si>
    <t>LUANA</t>
  </si>
  <si>
    <t>LICIA</t>
  </si>
  <si>
    <t>GIGLIELLO</t>
  </si>
  <si>
    <t>MOSCATELLI</t>
  </si>
  <si>
    <t>IAMPICONI</t>
  </si>
  <si>
    <t>ROSETTI</t>
  </si>
  <si>
    <t>CATA'</t>
  </si>
  <si>
    <t>A.S.D. IPPOLIFE</t>
  </si>
  <si>
    <t>RABUTI</t>
  </si>
  <si>
    <t>PADOVANI</t>
  </si>
  <si>
    <t>LORELLA</t>
  </si>
  <si>
    <t>Maratonina di Primavera</t>
  </si>
  <si>
    <t>16ª edizione</t>
  </si>
  <si>
    <t>Fonte Nuova - Roma (RM) Italia - Domenica 22/05/2016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</si>
</sst>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5" fillId="34" borderId="11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21" fontId="52" fillId="35" borderId="15" xfId="0" applyNumberFormat="1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horizontal="center" vertical="center"/>
    </xf>
    <xf numFmtId="176" fontId="52" fillId="35" borderId="15" xfId="0" applyNumberFormat="1" applyFont="1" applyFill="1" applyBorder="1" applyAlignment="1">
      <alignment horizontal="center" vertical="center"/>
    </xf>
    <xf numFmtId="2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76" fontId="13" fillId="0" borderId="16" xfId="0" applyNumberFormat="1" applyFont="1" applyFill="1" applyBorder="1" applyAlignment="1">
      <alignment horizontal="center" vertical="center"/>
    </xf>
    <xf numFmtId="21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76" fontId="13" fillId="0" borderId="15" xfId="0" applyNumberFormat="1" applyFont="1" applyFill="1" applyBorder="1" applyAlignment="1">
      <alignment horizontal="center" vertical="center"/>
    </xf>
    <xf numFmtId="21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52" fillId="35" borderId="15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52" fillId="35" borderId="24" xfId="0" applyNumberFormat="1" applyFont="1" applyFill="1" applyBorder="1" applyAlignment="1">
      <alignment horizontal="center" vertical="center"/>
    </xf>
    <xf numFmtId="176" fontId="52" fillId="35" borderId="16" xfId="0" applyNumberFormat="1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vertical="center"/>
    </xf>
    <xf numFmtId="0" fontId="52" fillId="35" borderId="16" xfId="0" applyFont="1" applyFill="1" applyBorder="1" applyAlignment="1">
      <alignment horizontal="center" vertical="center"/>
    </xf>
    <xf numFmtId="21" fontId="52" fillId="35" borderId="16" xfId="0" applyNumberFormat="1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 5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20" customWidth="1"/>
    <col min="2" max="2" width="25.7109375" style="19" customWidth="1"/>
    <col min="3" max="3" width="19.421875" style="19" customWidth="1"/>
    <col min="4" max="4" width="9.7109375" style="18" customWidth="1"/>
    <col min="5" max="5" width="35.7109375" style="17" customWidth="1"/>
    <col min="6" max="7" width="10.7109375" style="16" customWidth="1"/>
    <col min="8" max="10" width="10.7109375" style="20" customWidth="1"/>
    <col min="11" max="16384" width="9.140625" style="19" customWidth="1"/>
  </cols>
  <sheetData>
    <row r="1" spans="1:10" ht="45" customHeight="1">
      <c r="A1" s="32" t="s">
        <v>425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426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427</v>
      </c>
      <c r="B3" s="34"/>
      <c r="C3" s="34"/>
      <c r="D3" s="34"/>
      <c r="E3" s="34"/>
      <c r="F3" s="34"/>
      <c r="G3" s="34"/>
      <c r="H3" s="34"/>
      <c r="I3" s="3" t="s">
        <v>0</v>
      </c>
      <c r="J3" s="11">
        <v>8.3</v>
      </c>
    </row>
    <row r="4" spans="1:10" ht="37.5" customHeigh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10" t="s">
        <v>6</v>
      </c>
      <c r="G4" s="10" t="s">
        <v>11</v>
      </c>
      <c r="H4" s="6" t="s">
        <v>7</v>
      </c>
      <c r="I4" s="8" t="s">
        <v>8</v>
      </c>
      <c r="J4" s="12" t="s">
        <v>9</v>
      </c>
    </row>
    <row r="5" spans="1:10" s="9" customFormat="1" ht="15" customHeight="1">
      <c r="A5" s="27">
        <v>1</v>
      </c>
      <c r="B5" s="28" t="s">
        <v>167</v>
      </c>
      <c r="C5" s="28" t="s">
        <v>55</v>
      </c>
      <c r="D5" s="26" t="s">
        <v>64</v>
      </c>
      <c r="E5" s="28" t="s">
        <v>39</v>
      </c>
      <c r="F5" s="25">
        <v>0.019074074074074073</v>
      </c>
      <c r="G5" s="25">
        <v>0.019074074074074073</v>
      </c>
      <c r="H5" s="26" t="str">
        <f aca="true" t="shared" si="0" ref="H5:H18">TEXT(INT((HOUR(G5)*3600+MINUTE(G5)*60+SECOND(G5))/$J$3/60),"0")&amp;"."&amp;TEXT(MOD((HOUR(G5)*3600+MINUTE(G5)*60+SECOND(G5))/$J$3,60),"00")&amp;"/km"</f>
        <v>3.19/km</v>
      </c>
      <c r="I5" s="25">
        <f aca="true" t="shared" si="1" ref="I5:I18">G5-$G$5</f>
        <v>0</v>
      </c>
      <c r="J5" s="25">
        <f>G5-INDEX($G$5:$G$227,MATCH(D5,$D$5:$D$227,0))</f>
        <v>0</v>
      </c>
    </row>
    <row r="6" spans="1:10" s="9" customFormat="1" ht="15" customHeight="1">
      <c r="A6" s="24">
        <v>2</v>
      </c>
      <c r="B6" s="29" t="s">
        <v>168</v>
      </c>
      <c r="C6" s="29" t="s">
        <v>41</v>
      </c>
      <c r="D6" s="23" t="s">
        <v>75</v>
      </c>
      <c r="E6" s="29" t="s">
        <v>169</v>
      </c>
      <c r="F6" s="22">
        <v>0.01990740740740741</v>
      </c>
      <c r="G6" s="22">
        <v>0.01990740740740741</v>
      </c>
      <c r="H6" s="23" t="str">
        <f t="shared" si="0"/>
        <v>3.27/km</v>
      </c>
      <c r="I6" s="22">
        <f t="shared" si="1"/>
        <v>0.0008333333333333352</v>
      </c>
      <c r="J6" s="22">
        <f>G6-INDEX($G$5:$G$227,MATCH(D6,$D$5:$D$227,0))</f>
        <v>0</v>
      </c>
    </row>
    <row r="7" spans="1:10" s="9" customFormat="1" ht="15" customHeight="1">
      <c r="A7" s="24">
        <v>3</v>
      </c>
      <c r="B7" s="29" t="s">
        <v>146</v>
      </c>
      <c r="C7" s="29" t="s">
        <v>93</v>
      </c>
      <c r="D7" s="23" t="s">
        <v>63</v>
      </c>
      <c r="E7" s="29" t="s">
        <v>39</v>
      </c>
      <c r="F7" s="22">
        <v>0.020625</v>
      </c>
      <c r="G7" s="22">
        <v>0.020625</v>
      </c>
      <c r="H7" s="23" t="str">
        <f t="shared" si="0"/>
        <v>3.35/km</v>
      </c>
      <c r="I7" s="22">
        <f t="shared" si="1"/>
        <v>0.0015509259259259278</v>
      </c>
      <c r="J7" s="22">
        <f>G7-INDEX($G$5:$G$227,MATCH(D7,$D$5:$D$227,0))</f>
        <v>0</v>
      </c>
    </row>
    <row r="8" spans="1:10" s="9" customFormat="1" ht="15" customHeight="1">
      <c r="A8" s="24">
        <v>4</v>
      </c>
      <c r="B8" s="29" t="s">
        <v>170</v>
      </c>
      <c r="C8" s="29" t="s">
        <v>171</v>
      </c>
      <c r="D8" s="23" t="s">
        <v>63</v>
      </c>
      <c r="E8" s="29" t="s">
        <v>172</v>
      </c>
      <c r="F8" s="22">
        <v>0.020775462962962964</v>
      </c>
      <c r="G8" s="22">
        <v>0.020775462962962964</v>
      </c>
      <c r="H8" s="23" t="str">
        <f t="shared" si="0"/>
        <v>3.36/km</v>
      </c>
      <c r="I8" s="22">
        <f t="shared" si="1"/>
        <v>0.0017013888888888912</v>
      </c>
      <c r="J8" s="22">
        <f>G8-INDEX($G$5:$G$227,MATCH(D8,$D$5:$D$227,0))</f>
        <v>0.00015046296296296335</v>
      </c>
    </row>
    <row r="9" spans="1:10" s="9" customFormat="1" ht="15" customHeight="1">
      <c r="A9" s="24">
        <v>5</v>
      </c>
      <c r="B9" s="29" t="s">
        <v>173</v>
      </c>
      <c r="C9" s="29" t="s">
        <v>174</v>
      </c>
      <c r="D9" s="23" t="s">
        <v>63</v>
      </c>
      <c r="E9" s="29" t="s">
        <v>175</v>
      </c>
      <c r="F9" s="22">
        <v>0.02079861111111111</v>
      </c>
      <c r="G9" s="22">
        <v>0.02079861111111111</v>
      </c>
      <c r="H9" s="23" t="str">
        <f t="shared" si="0"/>
        <v>3.37/km</v>
      </c>
      <c r="I9" s="22">
        <f t="shared" si="1"/>
        <v>0.0017245370370370383</v>
      </c>
      <c r="J9" s="22">
        <f>G9-INDEX($G$5:$G$227,MATCH(D9,$D$5:$D$227,0))</f>
        <v>0.0001736111111111105</v>
      </c>
    </row>
    <row r="10" spans="1:10" s="9" customFormat="1" ht="15" customHeight="1">
      <c r="A10" s="24">
        <v>6</v>
      </c>
      <c r="B10" s="29" t="s">
        <v>109</v>
      </c>
      <c r="C10" s="29" t="s">
        <v>38</v>
      </c>
      <c r="D10" s="23" t="s">
        <v>63</v>
      </c>
      <c r="E10" s="29" t="s">
        <v>39</v>
      </c>
      <c r="F10" s="22">
        <v>0.020879629629629626</v>
      </c>
      <c r="G10" s="22">
        <v>0.020879629629629626</v>
      </c>
      <c r="H10" s="23" t="str">
        <f t="shared" si="0"/>
        <v>3.37/km</v>
      </c>
      <c r="I10" s="22">
        <f t="shared" si="1"/>
        <v>0.0018055555555555533</v>
      </c>
      <c r="J10" s="22">
        <f>G10-INDEX($G$5:$G$227,MATCH(D10,$D$5:$D$227,0))</f>
        <v>0.0002546296296296255</v>
      </c>
    </row>
    <row r="11" spans="1:10" s="9" customFormat="1" ht="15" customHeight="1">
      <c r="A11" s="24">
        <v>7</v>
      </c>
      <c r="B11" s="29" t="s">
        <v>176</v>
      </c>
      <c r="C11" s="29" t="s">
        <v>36</v>
      </c>
      <c r="D11" s="23" t="s">
        <v>63</v>
      </c>
      <c r="E11" s="29" t="s">
        <v>177</v>
      </c>
      <c r="F11" s="22">
        <v>0.021041666666666667</v>
      </c>
      <c r="G11" s="22">
        <v>0.021041666666666667</v>
      </c>
      <c r="H11" s="23" t="str">
        <f t="shared" si="0"/>
        <v>3.39/km</v>
      </c>
      <c r="I11" s="22">
        <f t="shared" si="1"/>
        <v>0.0019675925925925937</v>
      </c>
      <c r="J11" s="22">
        <f>G11-INDEX($G$5:$G$227,MATCH(D11,$D$5:$D$227,0))</f>
        <v>0.0004166666666666659</v>
      </c>
    </row>
    <row r="12" spans="1:10" s="9" customFormat="1" ht="15" customHeight="1">
      <c r="A12" s="24">
        <v>8</v>
      </c>
      <c r="B12" s="29" t="s">
        <v>178</v>
      </c>
      <c r="C12" s="29" t="s">
        <v>36</v>
      </c>
      <c r="D12" s="23" t="s">
        <v>63</v>
      </c>
      <c r="E12" s="29" t="s">
        <v>39</v>
      </c>
      <c r="F12" s="22">
        <v>0.021064814814814814</v>
      </c>
      <c r="G12" s="22">
        <v>0.021064814814814814</v>
      </c>
      <c r="H12" s="23" t="str">
        <f t="shared" si="0"/>
        <v>3.39/km</v>
      </c>
      <c r="I12" s="22">
        <f t="shared" si="1"/>
        <v>0.001990740740740741</v>
      </c>
      <c r="J12" s="22">
        <f>G12-INDEX($G$5:$G$227,MATCH(D12,$D$5:$D$227,0))</f>
        <v>0.000439814814814813</v>
      </c>
    </row>
    <row r="13" spans="1:10" s="9" customFormat="1" ht="15" customHeight="1">
      <c r="A13" s="24">
        <v>9</v>
      </c>
      <c r="B13" s="29" t="s">
        <v>141</v>
      </c>
      <c r="C13" s="29" t="s">
        <v>102</v>
      </c>
      <c r="D13" s="23" t="s">
        <v>68</v>
      </c>
      <c r="E13" s="29" t="s">
        <v>179</v>
      </c>
      <c r="F13" s="22">
        <v>0.02119212962962963</v>
      </c>
      <c r="G13" s="22">
        <v>0.02119212962962963</v>
      </c>
      <c r="H13" s="23" t="str">
        <f t="shared" si="0"/>
        <v>3.41/km</v>
      </c>
      <c r="I13" s="22">
        <f t="shared" si="1"/>
        <v>0.002118055555555557</v>
      </c>
      <c r="J13" s="22">
        <f>G13-INDEX($G$5:$G$227,MATCH(D13,$D$5:$D$227,0))</f>
        <v>0</v>
      </c>
    </row>
    <row r="14" spans="1:10" s="9" customFormat="1" ht="15" customHeight="1">
      <c r="A14" s="24">
        <v>10</v>
      </c>
      <c r="B14" s="29" t="s">
        <v>180</v>
      </c>
      <c r="C14" s="29" t="s">
        <v>20</v>
      </c>
      <c r="D14" s="23" t="s">
        <v>64</v>
      </c>
      <c r="E14" s="29" t="s">
        <v>39</v>
      </c>
      <c r="F14" s="22">
        <v>0.021423611111111112</v>
      </c>
      <c r="G14" s="22">
        <v>0.021423611111111112</v>
      </c>
      <c r="H14" s="23" t="str">
        <f t="shared" si="0"/>
        <v>3.43/km</v>
      </c>
      <c r="I14" s="22">
        <f t="shared" si="1"/>
        <v>0.002349537037037039</v>
      </c>
      <c r="J14" s="22">
        <f>G14-INDEX($G$5:$G$227,MATCH(D14,$D$5:$D$227,0))</f>
        <v>0.002349537037037039</v>
      </c>
    </row>
    <row r="15" spans="1:10" s="9" customFormat="1" ht="15" customHeight="1">
      <c r="A15" s="24">
        <v>11</v>
      </c>
      <c r="B15" s="29" t="s">
        <v>181</v>
      </c>
      <c r="C15" s="29" t="s">
        <v>182</v>
      </c>
      <c r="D15" s="23" t="s">
        <v>67</v>
      </c>
      <c r="E15" s="29" t="s">
        <v>39</v>
      </c>
      <c r="F15" s="22">
        <v>0.02146990740740741</v>
      </c>
      <c r="G15" s="22">
        <v>0.02146990740740741</v>
      </c>
      <c r="H15" s="23" t="str">
        <f t="shared" si="0"/>
        <v>3.43/km</v>
      </c>
      <c r="I15" s="22">
        <f t="shared" si="1"/>
        <v>0.0023958333333333366</v>
      </c>
      <c r="J15" s="22">
        <f>G15-INDEX($G$5:$G$227,MATCH(D15,$D$5:$D$227,0))</f>
        <v>0</v>
      </c>
    </row>
    <row r="16" spans="1:10" s="9" customFormat="1" ht="15" customHeight="1">
      <c r="A16" s="24">
        <v>12</v>
      </c>
      <c r="B16" s="29" t="s">
        <v>183</v>
      </c>
      <c r="C16" s="29" t="s">
        <v>13</v>
      </c>
      <c r="D16" s="23" t="s">
        <v>63</v>
      </c>
      <c r="E16" s="29" t="s">
        <v>184</v>
      </c>
      <c r="F16" s="22">
        <v>0.0215625</v>
      </c>
      <c r="G16" s="22">
        <v>0.0215625</v>
      </c>
      <c r="H16" s="23" t="str">
        <f t="shared" si="0"/>
        <v>3.44/km</v>
      </c>
      <c r="I16" s="22">
        <f t="shared" si="1"/>
        <v>0.002488425925925925</v>
      </c>
      <c r="J16" s="22">
        <f>G16-INDEX($G$5:$G$227,MATCH(D16,$D$5:$D$227,0))</f>
        <v>0.0009374999999999974</v>
      </c>
    </row>
    <row r="17" spans="1:10" s="9" customFormat="1" ht="15" customHeight="1">
      <c r="A17" s="24">
        <v>13</v>
      </c>
      <c r="B17" s="29" t="s">
        <v>185</v>
      </c>
      <c r="C17" s="29" t="s">
        <v>36</v>
      </c>
      <c r="D17" s="23" t="s">
        <v>64</v>
      </c>
      <c r="E17" s="29" t="s">
        <v>39</v>
      </c>
      <c r="F17" s="22">
        <v>0.02162037037037037</v>
      </c>
      <c r="G17" s="22">
        <v>0.02162037037037037</v>
      </c>
      <c r="H17" s="23" t="str">
        <f t="shared" si="0"/>
        <v>3.45/km</v>
      </c>
      <c r="I17" s="22">
        <f t="shared" si="1"/>
        <v>0.0025462962962962965</v>
      </c>
      <c r="J17" s="22">
        <f>G17-INDEX($G$5:$G$227,MATCH(D17,$D$5:$D$227,0))</f>
        <v>0.0025462962962962965</v>
      </c>
    </row>
    <row r="18" spans="1:10" s="9" customFormat="1" ht="15" customHeight="1">
      <c r="A18" s="24">
        <v>14</v>
      </c>
      <c r="B18" s="29" t="s">
        <v>186</v>
      </c>
      <c r="C18" s="29" t="s">
        <v>187</v>
      </c>
      <c r="D18" s="23" t="s">
        <v>63</v>
      </c>
      <c r="E18" s="29" t="s">
        <v>39</v>
      </c>
      <c r="F18" s="22">
        <v>0.02165509259259259</v>
      </c>
      <c r="G18" s="22">
        <v>0.02165509259259259</v>
      </c>
      <c r="H18" s="23" t="str">
        <f t="shared" si="0"/>
        <v>3.45/km</v>
      </c>
      <c r="I18" s="22">
        <f t="shared" si="1"/>
        <v>0.002581018518518517</v>
      </c>
      <c r="J18" s="22">
        <f>G18-INDEX($G$5:$G$227,MATCH(D18,$D$5:$D$227,0))</f>
        <v>0.0010300925925925894</v>
      </c>
    </row>
    <row r="19" spans="1:10" s="9" customFormat="1" ht="15" customHeight="1">
      <c r="A19" s="24">
        <v>15</v>
      </c>
      <c r="B19" s="29" t="s">
        <v>143</v>
      </c>
      <c r="C19" s="29" t="s">
        <v>20</v>
      </c>
      <c r="D19" s="23" t="s">
        <v>75</v>
      </c>
      <c r="E19" s="29" t="s">
        <v>127</v>
      </c>
      <c r="F19" s="22">
        <v>0.021689814814814815</v>
      </c>
      <c r="G19" s="22">
        <v>0.021689814814814815</v>
      </c>
      <c r="H19" s="23" t="str">
        <f aca="true" t="shared" si="2" ref="H19:H82">TEXT(INT((HOUR(G19)*3600+MINUTE(G19)*60+SECOND(G19))/$J$3/60),"0")&amp;"."&amp;TEXT(MOD((HOUR(G19)*3600+MINUTE(G19)*60+SECOND(G19))/$J$3,60),"00")&amp;"/km"</f>
        <v>3.46/km</v>
      </c>
      <c r="I19" s="22">
        <f aca="true" t="shared" si="3" ref="I19:I82">G19-$G$5</f>
        <v>0.0026157407407407414</v>
      </c>
      <c r="J19" s="22">
        <f>G19-INDEX($G$5:$G$227,MATCH(D19,$D$5:$D$227,0))</f>
        <v>0.0017824074074074062</v>
      </c>
    </row>
    <row r="20" spans="1:10" s="9" customFormat="1" ht="15" customHeight="1">
      <c r="A20" s="24">
        <v>16</v>
      </c>
      <c r="B20" s="29" t="s">
        <v>164</v>
      </c>
      <c r="C20" s="29" t="s">
        <v>73</v>
      </c>
      <c r="D20" s="23" t="s">
        <v>75</v>
      </c>
      <c r="E20" s="29" t="s">
        <v>188</v>
      </c>
      <c r="F20" s="22">
        <v>0.021851851851851848</v>
      </c>
      <c r="G20" s="22">
        <v>0.021851851851851848</v>
      </c>
      <c r="H20" s="23" t="str">
        <f t="shared" si="2"/>
        <v>3.47/km</v>
      </c>
      <c r="I20" s="22">
        <f t="shared" si="3"/>
        <v>0.002777777777777775</v>
      </c>
      <c r="J20" s="22">
        <f>G20-INDEX($G$5:$G$227,MATCH(D20,$D$5:$D$227,0))</f>
        <v>0.0019444444444444396</v>
      </c>
    </row>
    <row r="21" spans="1:10" ht="15" customHeight="1">
      <c r="A21" s="24">
        <v>17</v>
      </c>
      <c r="B21" s="29" t="s">
        <v>189</v>
      </c>
      <c r="C21" s="29" t="s">
        <v>69</v>
      </c>
      <c r="D21" s="23" t="s">
        <v>63</v>
      </c>
      <c r="E21" s="29" t="s">
        <v>184</v>
      </c>
      <c r="F21" s="22">
        <v>0.021875000000000002</v>
      </c>
      <c r="G21" s="22">
        <v>0.021875000000000002</v>
      </c>
      <c r="H21" s="23" t="str">
        <f t="shared" si="2"/>
        <v>3.48/km</v>
      </c>
      <c r="I21" s="22">
        <f t="shared" si="3"/>
        <v>0.002800925925925929</v>
      </c>
      <c r="J21" s="22">
        <f>G21-INDEX($G$5:$G$227,MATCH(D21,$D$5:$D$227,0))</f>
        <v>0.0012500000000000011</v>
      </c>
    </row>
    <row r="22" spans="1:10" ht="15" customHeight="1">
      <c r="A22" s="24">
        <v>18</v>
      </c>
      <c r="B22" s="29" t="s">
        <v>190</v>
      </c>
      <c r="C22" s="29" t="s">
        <v>37</v>
      </c>
      <c r="D22" s="23" t="s">
        <v>65</v>
      </c>
      <c r="E22" s="29" t="s">
        <v>39</v>
      </c>
      <c r="F22" s="22">
        <v>0.02225694444444444</v>
      </c>
      <c r="G22" s="22">
        <v>0.02225694444444444</v>
      </c>
      <c r="H22" s="23" t="str">
        <f t="shared" si="2"/>
        <v>3.52/km</v>
      </c>
      <c r="I22" s="22">
        <f t="shared" si="3"/>
        <v>0.003182870370370367</v>
      </c>
      <c r="J22" s="22">
        <f>G22-INDEX($G$5:$G$227,MATCH(D22,$D$5:$D$227,0))</f>
        <v>0</v>
      </c>
    </row>
    <row r="23" spans="1:10" ht="15" customHeight="1">
      <c r="A23" s="24">
        <v>19</v>
      </c>
      <c r="B23" s="29" t="s">
        <v>88</v>
      </c>
      <c r="C23" s="29" t="s">
        <v>21</v>
      </c>
      <c r="D23" s="23" t="s">
        <v>65</v>
      </c>
      <c r="E23" s="29" t="s">
        <v>76</v>
      </c>
      <c r="F23" s="22">
        <v>0.022650462962962966</v>
      </c>
      <c r="G23" s="22">
        <v>0.022650462962962966</v>
      </c>
      <c r="H23" s="23" t="str">
        <f t="shared" si="2"/>
        <v>3.56/km</v>
      </c>
      <c r="I23" s="22">
        <f t="shared" si="3"/>
        <v>0.003576388888888893</v>
      </c>
      <c r="J23" s="22">
        <f>G23-INDEX($G$5:$G$227,MATCH(D23,$D$5:$D$227,0))</f>
        <v>0.0003935185185185257</v>
      </c>
    </row>
    <row r="24" spans="1:10" ht="15" customHeight="1">
      <c r="A24" s="24">
        <v>20</v>
      </c>
      <c r="B24" s="29" t="s">
        <v>134</v>
      </c>
      <c r="C24" s="29" t="s">
        <v>105</v>
      </c>
      <c r="D24" s="23" t="s">
        <v>63</v>
      </c>
      <c r="E24" s="29" t="s">
        <v>39</v>
      </c>
      <c r="F24" s="22">
        <v>0.022685185185185183</v>
      </c>
      <c r="G24" s="22">
        <v>0.022685185185185183</v>
      </c>
      <c r="H24" s="23" t="str">
        <f t="shared" si="2"/>
        <v>3.56/km</v>
      </c>
      <c r="I24" s="22">
        <f t="shared" si="3"/>
        <v>0.00361111111111111</v>
      </c>
      <c r="J24" s="22">
        <f>G24-INDEX($G$5:$G$227,MATCH(D24,$D$5:$D$227,0))</f>
        <v>0.0020601851851851823</v>
      </c>
    </row>
    <row r="25" spans="1:10" ht="15" customHeight="1">
      <c r="A25" s="24">
        <v>21</v>
      </c>
      <c r="B25" s="29" t="s">
        <v>191</v>
      </c>
      <c r="C25" s="29" t="s">
        <v>192</v>
      </c>
      <c r="D25" s="23" t="s">
        <v>63</v>
      </c>
      <c r="E25" s="29" t="s">
        <v>179</v>
      </c>
      <c r="F25" s="22">
        <v>0.02269675925925926</v>
      </c>
      <c r="G25" s="22">
        <v>0.02269675925925926</v>
      </c>
      <c r="H25" s="23" t="str">
        <f t="shared" si="2"/>
        <v>3.56/km</v>
      </c>
      <c r="I25" s="22">
        <f t="shared" si="3"/>
        <v>0.003622685185185187</v>
      </c>
      <c r="J25" s="22">
        <f>G25-INDEX($G$5:$G$227,MATCH(D25,$D$5:$D$227,0))</f>
        <v>0.0020717592592592593</v>
      </c>
    </row>
    <row r="26" spans="1:10" ht="15" customHeight="1">
      <c r="A26" s="24">
        <v>22</v>
      </c>
      <c r="B26" s="29" t="s">
        <v>193</v>
      </c>
      <c r="C26" s="29" t="s">
        <v>194</v>
      </c>
      <c r="D26" s="23" t="s">
        <v>68</v>
      </c>
      <c r="E26" s="29" t="s">
        <v>138</v>
      </c>
      <c r="F26" s="22">
        <v>0.022743055555555555</v>
      </c>
      <c r="G26" s="22">
        <v>0.022743055555555555</v>
      </c>
      <c r="H26" s="23" t="str">
        <f t="shared" si="2"/>
        <v>3.57/km</v>
      </c>
      <c r="I26" s="22">
        <f t="shared" si="3"/>
        <v>0.0036689814814814814</v>
      </c>
      <c r="J26" s="22">
        <f>G26-INDEX($G$5:$G$227,MATCH(D26,$D$5:$D$227,0))</f>
        <v>0.0015509259259259243</v>
      </c>
    </row>
    <row r="27" spans="1:10" ht="15" customHeight="1">
      <c r="A27" s="24">
        <v>23</v>
      </c>
      <c r="B27" s="29" t="s">
        <v>195</v>
      </c>
      <c r="C27" s="29" t="s">
        <v>23</v>
      </c>
      <c r="D27" s="23" t="s">
        <v>68</v>
      </c>
      <c r="E27" s="29" t="s">
        <v>196</v>
      </c>
      <c r="F27" s="22">
        <v>0.023009259259259257</v>
      </c>
      <c r="G27" s="22">
        <v>0.023009259259259257</v>
      </c>
      <c r="H27" s="23" t="str">
        <f t="shared" si="2"/>
        <v>3.60/km</v>
      </c>
      <c r="I27" s="22">
        <f t="shared" si="3"/>
        <v>0.003935185185185184</v>
      </c>
      <c r="J27" s="22">
        <f>G27-INDEX($G$5:$G$227,MATCH(D27,$D$5:$D$227,0))</f>
        <v>0.0018171296296296269</v>
      </c>
    </row>
    <row r="28" spans="1:10" ht="15" customHeight="1">
      <c r="A28" s="24">
        <v>24</v>
      </c>
      <c r="B28" s="29" t="s">
        <v>116</v>
      </c>
      <c r="C28" s="29" t="s">
        <v>17</v>
      </c>
      <c r="D28" s="23" t="s">
        <v>64</v>
      </c>
      <c r="E28" s="29" t="s">
        <v>179</v>
      </c>
      <c r="F28" s="22">
        <v>0.023113425925925926</v>
      </c>
      <c r="G28" s="22">
        <v>0.023113425925925926</v>
      </c>
      <c r="H28" s="23" t="str">
        <f t="shared" si="2"/>
        <v>4.01/km</v>
      </c>
      <c r="I28" s="22">
        <f t="shared" si="3"/>
        <v>0.004039351851851853</v>
      </c>
      <c r="J28" s="22">
        <f>G28-INDEX($G$5:$G$227,MATCH(D28,$D$5:$D$227,0))</f>
        <v>0.004039351851851853</v>
      </c>
    </row>
    <row r="29" spans="1:10" ht="15" customHeight="1">
      <c r="A29" s="24">
        <v>25</v>
      </c>
      <c r="B29" s="29" t="s">
        <v>145</v>
      </c>
      <c r="C29" s="29" t="s">
        <v>197</v>
      </c>
      <c r="D29" s="23" t="s">
        <v>67</v>
      </c>
      <c r="E29" s="29" t="s">
        <v>39</v>
      </c>
      <c r="F29" s="22">
        <v>0.023113425925925926</v>
      </c>
      <c r="G29" s="22">
        <v>0.023113425925925926</v>
      </c>
      <c r="H29" s="23" t="str">
        <f t="shared" si="2"/>
        <v>4.01/km</v>
      </c>
      <c r="I29" s="22">
        <f t="shared" si="3"/>
        <v>0.004039351851851853</v>
      </c>
      <c r="J29" s="22">
        <f>G29-INDEX($G$5:$G$227,MATCH(D29,$D$5:$D$227,0))</f>
        <v>0.0016435185185185164</v>
      </c>
    </row>
    <row r="30" spans="1:10" ht="15" customHeight="1">
      <c r="A30" s="24">
        <v>26</v>
      </c>
      <c r="B30" s="29" t="s">
        <v>198</v>
      </c>
      <c r="C30" s="29" t="s">
        <v>17</v>
      </c>
      <c r="D30" s="23" t="s">
        <v>68</v>
      </c>
      <c r="E30" s="29" t="s">
        <v>39</v>
      </c>
      <c r="F30" s="22">
        <v>0.023333333333333334</v>
      </c>
      <c r="G30" s="22">
        <v>0.023333333333333334</v>
      </c>
      <c r="H30" s="23" t="str">
        <f t="shared" si="2"/>
        <v>4.03/km</v>
      </c>
      <c r="I30" s="22">
        <f t="shared" si="3"/>
        <v>0.004259259259259261</v>
      </c>
      <c r="J30" s="22">
        <f>G30-INDEX($G$5:$G$227,MATCH(D30,$D$5:$D$227,0))</f>
        <v>0.002141203703703704</v>
      </c>
    </row>
    <row r="31" spans="1:10" ht="15" customHeight="1">
      <c r="A31" s="24">
        <v>27</v>
      </c>
      <c r="B31" s="29" t="s">
        <v>199</v>
      </c>
      <c r="C31" s="29" t="s">
        <v>28</v>
      </c>
      <c r="D31" s="23" t="s">
        <v>65</v>
      </c>
      <c r="E31" s="29" t="s">
        <v>175</v>
      </c>
      <c r="F31" s="22">
        <v>0.02337962962962963</v>
      </c>
      <c r="G31" s="22">
        <v>0.02337962962962963</v>
      </c>
      <c r="H31" s="23" t="str">
        <f t="shared" si="2"/>
        <v>4.03/km</v>
      </c>
      <c r="I31" s="22">
        <f t="shared" si="3"/>
        <v>0.0043055555555555555</v>
      </c>
      <c r="J31" s="22">
        <f>G31-INDEX($G$5:$G$227,MATCH(D31,$D$5:$D$227,0))</f>
        <v>0.0011226851851851884</v>
      </c>
    </row>
    <row r="32" spans="1:10" ht="15" customHeight="1">
      <c r="A32" s="24">
        <v>28</v>
      </c>
      <c r="B32" s="29" t="s">
        <v>200</v>
      </c>
      <c r="C32" s="29" t="s">
        <v>32</v>
      </c>
      <c r="D32" s="23" t="s">
        <v>65</v>
      </c>
      <c r="E32" s="29" t="s">
        <v>201</v>
      </c>
      <c r="F32" s="22">
        <v>0.023472222222222217</v>
      </c>
      <c r="G32" s="22">
        <v>0.023472222222222217</v>
      </c>
      <c r="H32" s="23" t="str">
        <f t="shared" si="2"/>
        <v>4.04/km</v>
      </c>
      <c r="I32" s="22">
        <f t="shared" si="3"/>
        <v>0.004398148148148144</v>
      </c>
      <c r="J32" s="22">
        <f>G32-INDEX($G$5:$G$227,MATCH(D32,$D$5:$D$227,0))</f>
        <v>0.001215277777777777</v>
      </c>
    </row>
    <row r="33" spans="1:10" ht="15" customHeight="1">
      <c r="A33" s="24">
        <v>29</v>
      </c>
      <c r="B33" s="29" t="s">
        <v>99</v>
      </c>
      <c r="C33" s="29" t="s">
        <v>40</v>
      </c>
      <c r="D33" s="23" t="s">
        <v>64</v>
      </c>
      <c r="E33" s="29" t="s">
        <v>179</v>
      </c>
      <c r="F33" s="22">
        <v>0.02355324074074074</v>
      </c>
      <c r="G33" s="22">
        <v>0.02355324074074074</v>
      </c>
      <c r="H33" s="23" t="str">
        <f t="shared" si="2"/>
        <v>4.05/km</v>
      </c>
      <c r="I33" s="22">
        <f t="shared" si="3"/>
        <v>0.004479166666666666</v>
      </c>
      <c r="J33" s="22">
        <f>G33-INDEX($G$5:$G$227,MATCH(D33,$D$5:$D$227,0))</f>
        <v>0.004479166666666666</v>
      </c>
    </row>
    <row r="34" spans="1:10" ht="15" customHeight="1">
      <c r="A34" s="24">
        <v>30</v>
      </c>
      <c r="B34" s="29" t="s">
        <v>148</v>
      </c>
      <c r="C34" s="29" t="s">
        <v>79</v>
      </c>
      <c r="D34" s="23" t="s">
        <v>68</v>
      </c>
      <c r="E34" s="29" t="s">
        <v>202</v>
      </c>
      <c r="F34" s="22">
        <v>0.02359953703703704</v>
      </c>
      <c r="G34" s="22">
        <v>0.02359953703703704</v>
      </c>
      <c r="H34" s="23" t="str">
        <f t="shared" si="2"/>
        <v>4.06/km</v>
      </c>
      <c r="I34" s="22">
        <f t="shared" si="3"/>
        <v>0.004525462962962967</v>
      </c>
      <c r="J34" s="22">
        <f>G34-INDEX($G$5:$G$227,MATCH(D34,$D$5:$D$227,0))</f>
        <v>0.00240740740740741</v>
      </c>
    </row>
    <row r="35" spans="1:10" ht="15" customHeight="1">
      <c r="A35" s="24">
        <v>31</v>
      </c>
      <c r="B35" s="29" t="s">
        <v>203</v>
      </c>
      <c r="C35" s="29" t="s">
        <v>87</v>
      </c>
      <c r="D35" s="23" t="s">
        <v>75</v>
      </c>
      <c r="E35" s="29" t="s">
        <v>39</v>
      </c>
      <c r="F35" s="22">
        <v>0.023645833333333335</v>
      </c>
      <c r="G35" s="22">
        <v>0.023645833333333335</v>
      </c>
      <c r="H35" s="23" t="str">
        <f t="shared" si="2"/>
        <v>4.06/km</v>
      </c>
      <c r="I35" s="22">
        <f t="shared" si="3"/>
        <v>0.0045717592592592615</v>
      </c>
      <c r="J35" s="22">
        <f>G35-INDEX($G$5:$G$227,MATCH(D35,$D$5:$D$227,0))</f>
        <v>0.0037384259259259263</v>
      </c>
    </row>
    <row r="36" spans="1:10" ht="15" customHeight="1">
      <c r="A36" s="24">
        <v>32</v>
      </c>
      <c r="B36" s="29" t="s">
        <v>204</v>
      </c>
      <c r="C36" s="29" t="s">
        <v>105</v>
      </c>
      <c r="D36" s="23" t="s">
        <v>65</v>
      </c>
      <c r="E36" s="29" t="s">
        <v>179</v>
      </c>
      <c r="F36" s="22">
        <v>0.023668981481481485</v>
      </c>
      <c r="G36" s="22">
        <v>0.023668981481481485</v>
      </c>
      <c r="H36" s="23" t="str">
        <f t="shared" si="2"/>
        <v>4.06/km</v>
      </c>
      <c r="I36" s="22">
        <f t="shared" si="3"/>
        <v>0.004594907407407412</v>
      </c>
      <c r="J36" s="22">
        <f>G36-INDEX($G$5:$G$227,MATCH(D36,$D$5:$D$227,0))</f>
        <v>0.001412037037037045</v>
      </c>
    </row>
    <row r="37" spans="1:10" ht="15" customHeight="1">
      <c r="A37" s="24">
        <v>33</v>
      </c>
      <c r="B37" s="29" t="s">
        <v>205</v>
      </c>
      <c r="C37" s="29" t="s">
        <v>36</v>
      </c>
      <c r="D37" s="23" t="s">
        <v>64</v>
      </c>
      <c r="E37" s="29" t="s">
        <v>206</v>
      </c>
      <c r="F37" s="22">
        <v>0.023935185185185184</v>
      </c>
      <c r="G37" s="22">
        <v>0.023935185185185184</v>
      </c>
      <c r="H37" s="23" t="str">
        <f t="shared" si="2"/>
        <v>4.09/km</v>
      </c>
      <c r="I37" s="22">
        <f t="shared" si="3"/>
        <v>0.004861111111111111</v>
      </c>
      <c r="J37" s="22">
        <f>G37-INDEX($G$5:$G$227,MATCH(D37,$D$5:$D$227,0))</f>
        <v>0.004861111111111111</v>
      </c>
    </row>
    <row r="38" spans="1:10" ht="15" customHeight="1">
      <c r="A38" s="24">
        <v>34</v>
      </c>
      <c r="B38" s="29" t="s">
        <v>207</v>
      </c>
      <c r="C38" s="29" t="s">
        <v>27</v>
      </c>
      <c r="D38" s="23" t="s">
        <v>68</v>
      </c>
      <c r="E38" s="29" t="s">
        <v>49</v>
      </c>
      <c r="F38" s="22">
        <v>0.02396990740740741</v>
      </c>
      <c r="G38" s="22">
        <v>0.02396990740740741</v>
      </c>
      <c r="H38" s="23" t="str">
        <f t="shared" si="2"/>
        <v>4.10/km</v>
      </c>
      <c r="I38" s="22">
        <f t="shared" si="3"/>
        <v>0.004895833333333335</v>
      </c>
      <c r="J38" s="22">
        <f>G38-INDEX($G$5:$G$227,MATCH(D38,$D$5:$D$227,0))</f>
        <v>0.0027777777777777783</v>
      </c>
    </row>
    <row r="39" spans="1:10" ht="15" customHeight="1">
      <c r="A39" s="24">
        <v>35</v>
      </c>
      <c r="B39" s="29" t="s">
        <v>208</v>
      </c>
      <c r="C39" s="29" t="s">
        <v>13</v>
      </c>
      <c r="D39" s="23" t="s">
        <v>68</v>
      </c>
      <c r="E39" s="29" t="s">
        <v>39</v>
      </c>
      <c r="F39" s="22">
        <v>0.02400462962962963</v>
      </c>
      <c r="G39" s="22">
        <v>0.02400462962962963</v>
      </c>
      <c r="H39" s="23" t="str">
        <f t="shared" si="2"/>
        <v>4.10/km</v>
      </c>
      <c r="I39" s="22">
        <f t="shared" si="3"/>
        <v>0.004930555555555556</v>
      </c>
      <c r="J39" s="22">
        <f>G39-INDEX($G$5:$G$227,MATCH(D39,$D$5:$D$227,0))</f>
        <v>0.002812499999999999</v>
      </c>
    </row>
    <row r="40" spans="1:10" ht="15" customHeight="1">
      <c r="A40" s="24">
        <v>36</v>
      </c>
      <c r="B40" s="29" t="s">
        <v>104</v>
      </c>
      <c r="C40" s="29" t="s">
        <v>24</v>
      </c>
      <c r="D40" s="23" t="s">
        <v>68</v>
      </c>
      <c r="E40" s="29" t="s">
        <v>39</v>
      </c>
      <c r="F40" s="22">
        <v>0.024212962962962964</v>
      </c>
      <c r="G40" s="22">
        <v>0.024212962962962964</v>
      </c>
      <c r="H40" s="23" t="str">
        <f t="shared" si="2"/>
        <v>4.12/km</v>
      </c>
      <c r="I40" s="22">
        <f t="shared" si="3"/>
        <v>0.005138888888888891</v>
      </c>
      <c r="J40" s="22">
        <f>G40-INDEX($G$5:$G$227,MATCH(D40,$D$5:$D$227,0))</f>
        <v>0.0030208333333333337</v>
      </c>
    </row>
    <row r="41" spans="1:10" ht="15" customHeight="1">
      <c r="A41" s="24">
        <v>37</v>
      </c>
      <c r="B41" s="29" t="s">
        <v>209</v>
      </c>
      <c r="C41" s="29" t="s">
        <v>18</v>
      </c>
      <c r="D41" s="23" t="s">
        <v>65</v>
      </c>
      <c r="E41" s="29" t="s">
        <v>175</v>
      </c>
      <c r="F41" s="22">
        <v>0.024293981481481482</v>
      </c>
      <c r="G41" s="22">
        <v>0.024293981481481482</v>
      </c>
      <c r="H41" s="23" t="str">
        <f t="shared" si="2"/>
        <v>4.13/km</v>
      </c>
      <c r="I41" s="22">
        <f t="shared" si="3"/>
        <v>0.005219907407407409</v>
      </c>
      <c r="J41" s="22">
        <f>G41-INDEX($G$5:$G$227,MATCH(D41,$D$5:$D$227,0))</f>
        <v>0.002037037037037042</v>
      </c>
    </row>
    <row r="42" spans="1:10" ht="15" customHeight="1">
      <c r="A42" s="24">
        <v>38</v>
      </c>
      <c r="B42" s="29" t="s">
        <v>210</v>
      </c>
      <c r="C42" s="29" t="s">
        <v>22</v>
      </c>
      <c r="D42" s="23" t="s">
        <v>75</v>
      </c>
      <c r="E42" s="29" t="s">
        <v>39</v>
      </c>
      <c r="F42" s="22">
        <v>0.024351851851851857</v>
      </c>
      <c r="G42" s="22">
        <v>0.024351851851851857</v>
      </c>
      <c r="H42" s="23" t="str">
        <f t="shared" si="2"/>
        <v>4.13/km</v>
      </c>
      <c r="I42" s="22">
        <f t="shared" si="3"/>
        <v>0.005277777777777784</v>
      </c>
      <c r="J42" s="22">
        <f>G42-INDEX($G$5:$G$227,MATCH(D42,$D$5:$D$227,0))</f>
        <v>0.004444444444444449</v>
      </c>
    </row>
    <row r="43" spans="1:10" ht="15" customHeight="1">
      <c r="A43" s="24">
        <v>39</v>
      </c>
      <c r="B43" s="29" t="s">
        <v>155</v>
      </c>
      <c r="C43" s="29" t="s">
        <v>30</v>
      </c>
      <c r="D43" s="23" t="s">
        <v>68</v>
      </c>
      <c r="E43" s="29" t="s">
        <v>211</v>
      </c>
      <c r="F43" s="22">
        <v>0.024363425925925927</v>
      </c>
      <c r="G43" s="22">
        <v>0.024363425925925927</v>
      </c>
      <c r="H43" s="23" t="str">
        <f t="shared" si="2"/>
        <v>4.14/km</v>
      </c>
      <c r="I43" s="22">
        <f t="shared" si="3"/>
        <v>0.005289351851851854</v>
      </c>
      <c r="J43" s="22">
        <f>G43-INDEX($G$5:$G$227,MATCH(D43,$D$5:$D$227,0))</f>
        <v>0.003171296296296297</v>
      </c>
    </row>
    <row r="44" spans="1:10" ht="15" customHeight="1">
      <c r="A44" s="24">
        <v>40</v>
      </c>
      <c r="B44" s="29" t="s">
        <v>212</v>
      </c>
      <c r="C44" s="29" t="s">
        <v>213</v>
      </c>
      <c r="D44" s="23" t="s">
        <v>64</v>
      </c>
      <c r="E44" s="29" t="s">
        <v>39</v>
      </c>
      <c r="F44" s="22">
        <v>0.02445601851851852</v>
      </c>
      <c r="G44" s="22">
        <v>0.02445601851851852</v>
      </c>
      <c r="H44" s="23" t="str">
        <f t="shared" si="2"/>
        <v>4.15/km</v>
      </c>
      <c r="I44" s="22">
        <f t="shared" si="3"/>
        <v>0.005381944444444446</v>
      </c>
      <c r="J44" s="22">
        <f>G44-INDEX($G$5:$G$227,MATCH(D44,$D$5:$D$227,0))</f>
        <v>0.005381944444444446</v>
      </c>
    </row>
    <row r="45" spans="1:10" ht="15" customHeight="1">
      <c r="A45" s="24">
        <v>41</v>
      </c>
      <c r="B45" s="29" t="s">
        <v>214</v>
      </c>
      <c r="C45" s="29" t="s">
        <v>36</v>
      </c>
      <c r="D45" s="23" t="s">
        <v>72</v>
      </c>
      <c r="E45" s="29" t="s">
        <v>39</v>
      </c>
      <c r="F45" s="22">
        <v>0.02449074074074074</v>
      </c>
      <c r="G45" s="22">
        <v>0.02449074074074074</v>
      </c>
      <c r="H45" s="23" t="str">
        <f t="shared" si="2"/>
        <v>4.15/km</v>
      </c>
      <c r="I45" s="22">
        <f t="shared" si="3"/>
        <v>0.005416666666666667</v>
      </c>
      <c r="J45" s="22">
        <f>G45-INDEX($G$5:$G$227,MATCH(D45,$D$5:$D$227,0))</f>
        <v>0</v>
      </c>
    </row>
    <row r="46" spans="1:10" ht="15" customHeight="1">
      <c r="A46" s="24">
        <v>42</v>
      </c>
      <c r="B46" s="29" t="s">
        <v>215</v>
      </c>
      <c r="C46" s="29" t="s">
        <v>44</v>
      </c>
      <c r="D46" s="23" t="s">
        <v>65</v>
      </c>
      <c r="E46" s="29" t="s">
        <v>216</v>
      </c>
      <c r="F46" s="22">
        <v>0.024560185185185185</v>
      </c>
      <c r="G46" s="22">
        <v>0.024560185185185185</v>
      </c>
      <c r="H46" s="23" t="str">
        <f t="shared" si="2"/>
        <v>4.16/km</v>
      </c>
      <c r="I46" s="22">
        <f t="shared" si="3"/>
        <v>0.005486111111111112</v>
      </c>
      <c r="J46" s="22">
        <f>G46-INDEX($G$5:$G$227,MATCH(D46,$D$5:$D$227,0))</f>
        <v>0.0023032407407407446</v>
      </c>
    </row>
    <row r="47" spans="1:10" ht="15" customHeight="1">
      <c r="A47" s="24">
        <v>43</v>
      </c>
      <c r="B47" s="29" t="s">
        <v>217</v>
      </c>
      <c r="C47" s="29" t="s">
        <v>15</v>
      </c>
      <c r="D47" s="23" t="s">
        <v>65</v>
      </c>
      <c r="E47" s="29" t="s">
        <v>39</v>
      </c>
      <c r="F47" s="22">
        <v>0.02476851851851852</v>
      </c>
      <c r="G47" s="22">
        <v>0.02476851851851852</v>
      </c>
      <c r="H47" s="23" t="str">
        <f t="shared" si="2"/>
        <v>4.18/km</v>
      </c>
      <c r="I47" s="22">
        <f t="shared" si="3"/>
        <v>0.005694444444444446</v>
      </c>
      <c r="J47" s="22">
        <f>G47-INDEX($G$5:$G$227,MATCH(D47,$D$5:$D$227,0))</f>
        <v>0.0025115740740740793</v>
      </c>
    </row>
    <row r="48" spans="1:10" ht="15" customHeight="1">
      <c r="A48" s="24">
        <v>44</v>
      </c>
      <c r="B48" s="29" t="s">
        <v>218</v>
      </c>
      <c r="C48" s="29" t="s">
        <v>25</v>
      </c>
      <c r="D48" s="23" t="s">
        <v>63</v>
      </c>
      <c r="E48" s="29" t="s">
        <v>157</v>
      </c>
      <c r="F48" s="22">
        <v>0.02476851851851852</v>
      </c>
      <c r="G48" s="22">
        <v>0.02476851851851852</v>
      </c>
      <c r="H48" s="23" t="str">
        <f t="shared" si="2"/>
        <v>4.18/km</v>
      </c>
      <c r="I48" s="22">
        <f t="shared" si="3"/>
        <v>0.005694444444444446</v>
      </c>
      <c r="J48" s="22">
        <f>G48-INDEX($G$5:$G$227,MATCH(D48,$D$5:$D$227,0))</f>
        <v>0.004143518518518519</v>
      </c>
    </row>
    <row r="49" spans="1:10" ht="15" customHeight="1">
      <c r="A49" s="24">
        <v>45</v>
      </c>
      <c r="B49" s="29" t="s">
        <v>219</v>
      </c>
      <c r="C49" s="29" t="s">
        <v>220</v>
      </c>
      <c r="D49" s="23" t="s">
        <v>84</v>
      </c>
      <c r="E49" s="29" t="s">
        <v>221</v>
      </c>
      <c r="F49" s="22">
        <v>0.02479166666666667</v>
      </c>
      <c r="G49" s="22">
        <v>0.02479166666666667</v>
      </c>
      <c r="H49" s="23" t="str">
        <f t="shared" si="2"/>
        <v>4.18/km</v>
      </c>
      <c r="I49" s="22">
        <f t="shared" si="3"/>
        <v>0.005717592592592597</v>
      </c>
      <c r="J49" s="22">
        <f>G49-INDEX($G$5:$G$227,MATCH(D49,$D$5:$D$227,0))</f>
        <v>0</v>
      </c>
    </row>
    <row r="50" spans="1:10" ht="15" customHeight="1">
      <c r="A50" s="24">
        <v>46</v>
      </c>
      <c r="B50" s="29" t="s">
        <v>135</v>
      </c>
      <c r="C50" s="29" t="s">
        <v>21</v>
      </c>
      <c r="D50" s="23" t="s">
        <v>64</v>
      </c>
      <c r="E50" s="29" t="s">
        <v>157</v>
      </c>
      <c r="F50" s="22">
        <v>0.02480324074074074</v>
      </c>
      <c r="G50" s="22">
        <v>0.02480324074074074</v>
      </c>
      <c r="H50" s="23" t="str">
        <f t="shared" si="2"/>
        <v>4.18/km</v>
      </c>
      <c r="I50" s="22">
        <f t="shared" si="3"/>
        <v>0.005729166666666667</v>
      </c>
      <c r="J50" s="22">
        <f>G50-INDEX($G$5:$G$227,MATCH(D50,$D$5:$D$227,0))</f>
        <v>0.005729166666666667</v>
      </c>
    </row>
    <row r="51" spans="1:10" ht="15" customHeight="1">
      <c r="A51" s="24">
        <v>47</v>
      </c>
      <c r="B51" s="29" t="s">
        <v>222</v>
      </c>
      <c r="C51" s="29" t="s">
        <v>43</v>
      </c>
      <c r="D51" s="23" t="s">
        <v>65</v>
      </c>
      <c r="E51" s="29" t="s">
        <v>216</v>
      </c>
      <c r="F51" s="22">
        <v>0.0249537037037037</v>
      </c>
      <c r="G51" s="22">
        <v>0.0249537037037037</v>
      </c>
      <c r="H51" s="23" t="str">
        <f t="shared" si="2"/>
        <v>4.20/km</v>
      </c>
      <c r="I51" s="22">
        <f t="shared" si="3"/>
        <v>0.005879629629629627</v>
      </c>
      <c r="J51" s="22">
        <f>G51-INDEX($G$5:$G$227,MATCH(D51,$D$5:$D$227,0))</f>
        <v>0.00269675925925926</v>
      </c>
    </row>
    <row r="52" spans="1:10" ht="15" customHeight="1">
      <c r="A52" s="24">
        <v>48</v>
      </c>
      <c r="B52" s="29" t="s">
        <v>223</v>
      </c>
      <c r="C52" s="29" t="s">
        <v>13</v>
      </c>
      <c r="D52" s="23" t="s">
        <v>63</v>
      </c>
      <c r="E52" s="29" t="s">
        <v>188</v>
      </c>
      <c r="F52" s="22">
        <v>0.024999999999999998</v>
      </c>
      <c r="G52" s="22">
        <v>0.024999999999999998</v>
      </c>
      <c r="H52" s="23" t="str">
        <f t="shared" si="2"/>
        <v>4.20/km</v>
      </c>
      <c r="I52" s="22">
        <f t="shared" si="3"/>
        <v>0.005925925925925925</v>
      </c>
      <c r="J52" s="22">
        <f>G52-INDEX($G$5:$G$227,MATCH(D52,$D$5:$D$227,0))</f>
        <v>0.004374999999999997</v>
      </c>
    </row>
    <row r="53" spans="1:10" ht="15" customHeight="1">
      <c r="A53" s="24">
        <v>49</v>
      </c>
      <c r="B53" s="29" t="s">
        <v>122</v>
      </c>
      <c r="C53" s="29" t="s">
        <v>224</v>
      </c>
      <c r="D53" s="23" t="s">
        <v>64</v>
      </c>
      <c r="E53" s="29" t="s">
        <v>39</v>
      </c>
      <c r="F53" s="22">
        <v>0.025185185185185185</v>
      </c>
      <c r="G53" s="22">
        <v>0.025185185185185185</v>
      </c>
      <c r="H53" s="23" t="str">
        <f t="shared" si="2"/>
        <v>4.22/km</v>
      </c>
      <c r="I53" s="22">
        <f t="shared" si="3"/>
        <v>0.006111111111111112</v>
      </c>
      <c r="J53" s="22">
        <f>G53-INDEX($G$5:$G$227,MATCH(D53,$D$5:$D$227,0))</f>
        <v>0.006111111111111112</v>
      </c>
    </row>
    <row r="54" spans="1:10" ht="15" customHeight="1">
      <c r="A54" s="24">
        <v>50</v>
      </c>
      <c r="B54" s="29" t="s">
        <v>225</v>
      </c>
      <c r="C54" s="29" t="s">
        <v>152</v>
      </c>
      <c r="D54" s="23" t="s">
        <v>67</v>
      </c>
      <c r="E54" s="29" t="s">
        <v>39</v>
      </c>
      <c r="F54" s="22">
        <v>0.025300925925925925</v>
      </c>
      <c r="G54" s="22">
        <v>0.025300925925925925</v>
      </c>
      <c r="H54" s="23" t="str">
        <f t="shared" si="2"/>
        <v>4.23/km</v>
      </c>
      <c r="I54" s="22">
        <f t="shared" si="3"/>
        <v>0.0062268518518518515</v>
      </c>
      <c r="J54" s="22">
        <f>G54-INDEX($G$5:$G$227,MATCH(D54,$D$5:$D$227,0))</f>
        <v>0.003831018518518515</v>
      </c>
    </row>
    <row r="55" spans="1:10" ht="15" customHeight="1">
      <c r="A55" s="24">
        <v>51</v>
      </c>
      <c r="B55" s="29" t="s">
        <v>226</v>
      </c>
      <c r="C55" s="29" t="s">
        <v>25</v>
      </c>
      <c r="D55" s="23" t="s">
        <v>65</v>
      </c>
      <c r="E55" s="29" t="s">
        <v>39</v>
      </c>
      <c r="F55" s="22">
        <v>0.02542824074074074</v>
      </c>
      <c r="G55" s="22">
        <v>0.02542824074074074</v>
      </c>
      <c r="H55" s="23" t="str">
        <f t="shared" si="2"/>
        <v>4.25/km</v>
      </c>
      <c r="I55" s="22">
        <f t="shared" si="3"/>
        <v>0.006354166666666668</v>
      </c>
      <c r="J55" s="22">
        <f>G55-INDEX($G$5:$G$227,MATCH(D55,$D$5:$D$227,0))</f>
        <v>0.0031712962962963005</v>
      </c>
    </row>
    <row r="56" spans="1:10" ht="15" customHeight="1">
      <c r="A56" s="24">
        <v>52</v>
      </c>
      <c r="B56" s="29" t="s">
        <v>106</v>
      </c>
      <c r="C56" s="29" t="s">
        <v>44</v>
      </c>
      <c r="D56" s="23" t="s">
        <v>64</v>
      </c>
      <c r="E56" s="29" t="s">
        <v>137</v>
      </c>
      <c r="F56" s="22">
        <v>0.025555555555555554</v>
      </c>
      <c r="G56" s="22">
        <v>0.025555555555555554</v>
      </c>
      <c r="H56" s="23" t="str">
        <f t="shared" si="2"/>
        <v>4.26/km</v>
      </c>
      <c r="I56" s="22">
        <f t="shared" si="3"/>
        <v>0.00648148148148148</v>
      </c>
      <c r="J56" s="22">
        <f>G56-INDEX($G$5:$G$227,MATCH(D56,$D$5:$D$227,0))</f>
        <v>0.00648148148148148</v>
      </c>
    </row>
    <row r="57" spans="1:10" ht="15" customHeight="1">
      <c r="A57" s="24">
        <v>53</v>
      </c>
      <c r="B57" s="29" t="s">
        <v>227</v>
      </c>
      <c r="C57" s="29" t="s">
        <v>228</v>
      </c>
      <c r="D57" s="23" t="s">
        <v>68</v>
      </c>
      <c r="E57" s="29" t="s">
        <v>229</v>
      </c>
      <c r="F57" s="22">
        <v>0.025590277777777778</v>
      </c>
      <c r="G57" s="22">
        <v>0.025590277777777778</v>
      </c>
      <c r="H57" s="23" t="str">
        <f t="shared" si="2"/>
        <v>4.26/km</v>
      </c>
      <c r="I57" s="22">
        <f t="shared" si="3"/>
        <v>0.006516203703703705</v>
      </c>
      <c r="J57" s="22">
        <f>G57-INDEX($G$5:$G$227,MATCH(D57,$D$5:$D$227,0))</f>
        <v>0.0043981481481481476</v>
      </c>
    </row>
    <row r="58" spans="1:10" ht="15" customHeight="1">
      <c r="A58" s="24">
        <v>54</v>
      </c>
      <c r="B58" s="29" t="s">
        <v>161</v>
      </c>
      <c r="C58" s="29" t="s">
        <v>30</v>
      </c>
      <c r="D58" s="23" t="s">
        <v>75</v>
      </c>
      <c r="E58" s="29" t="s">
        <v>177</v>
      </c>
      <c r="F58" s="22">
        <v>0.025613425925925925</v>
      </c>
      <c r="G58" s="22">
        <v>0.025613425925925925</v>
      </c>
      <c r="H58" s="23" t="str">
        <f t="shared" si="2"/>
        <v>4.27/km</v>
      </c>
      <c r="I58" s="22">
        <f t="shared" si="3"/>
        <v>0.006539351851851852</v>
      </c>
      <c r="J58" s="22">
        <f>G58-INDEX($G$5:$G$227,MATCH(D58,$D$5:$D$227,0))</f>
        <v>0.0057060185185185165</v>
      </c>
    </row>
    <row r="59" spans="1:10" ht="15" customHeight="1">
      <c r="A59" s="24">
        <v>55</v>
      </c>
      <c r="B59" s="29" t="s">
        <v>230</v>
      </c>
      <c r="C59" s="29" t="s">
        <v>59</v>
      </c>
      <c r="D59" s="23" t="s">
        <v>68</v>
      </c>
      <c r="E59" s="29" t="s">
        <v>39</v>
      </c>
      <c r="F59" s="22">
        <v>0.025648148148148146</v>
      </c>
      <c r="G59" s="22">
        <v>0.025648148148148146</v>
      </c>
      <c r="H59" s="23" t="str">
        <f t="shared" si="2"/>
        <v>4.27/km</v>
      </c>
      <c r="I59" s="22">
        <f t="shared" si="3"/>
        <v>0.0065740740740740725</v>
      </c>
      <c r="J59" s="22">
        <f>G59-INDEX($G$5:$G$227,MATCH(D59,$D$5:$D$227,0))</f>
        <v>0.004456018518518515</v>
      </c>
    </row>
    <row r="60" spans="1:10" ht="15" customHeight="1">
      <c r="A60" s="24">
        <v>56</v>
      </c>
      <c r="B60" s="29" t="s">
        <v>99</v>
      </c>
      <c r="C60" s="29" t="s">
        <v>95</v>
      </c>
      <c r="D60" s="23" t="s">
        <v>80</v>
      </c>
      <c r="E60" s="29" t="s">
        <v>39</v>
      </c>
      <c r="F60" s="22">
        <v>0.025694444444444447</v>
      </c>
      <c r="G60" s="22">
        <v>0.025694444444444447</v>
      </c>
      <c r="H60" s="23" t="str">
        <f t="shared" si="2"/>
        <v>4.27/km</v>
      </c>
      <c r="I60" s="22">
        <f t="shared" si="3"/>
        <v>0.006620370370370374</v>
      </c>
      <c r="J60" s="22">
        <f>G60-INDEX($G$5:$G$227,MATCH(D60,$D$5:$D$227,0))</f>
        <v>0</v>
      </c>
    </row>
    <row r="61" spans="1:10" ht="15" customHeight="1">
      <c r="A61" s="24">
        <v>57</v>
      </c>
      <c r="B61" s="29" t="s">
        <v>231</v>
      </c>
      <c r="C61" s="29" t="s">
        <v>41</v>
      </c>
      <c r="D61" s="23" t="s">
        <v>63</v>
      </c>
      <c r="E61" s="29" t="s">
        <v>175</v>
      </c>
      <c r="F61" s="22">
        <v>0.025706018518518517</v>
      </c>
      <c r="G61" s="22">
        <v>0.025706018518518517</v>
      </c>
      <c r="H61" s="23" t="str">
        <f t="shared" si="2"/>
        <v>4.28/km</v>
      </c>
      <c r="I61" s="22">
        <f t="shared" si="3"/>
        <v>0.006631944444444444</v>
      </c>
      <c r="J61" s="22">
        <f>G61-INDEX($G$5:$G$227,MATCH(D61,$D$5:$D$227,0))</f>
        <v>0.005081018518518516</v>
      </c>
    </row>
    <row r="62" spans="1:10" ht="15" customHeight="1">
      <c r="A62" s="24">
        <v>58</v>
      </c>
      <c r="B62" s="29" t="s">
        <v>232</v>
      </c>
      <c r="C62" s="29" t="s">
        <v>46</v>
      </c>
      <c r="D62" s="23" t="s">
        <v>75</v>
      </c>
      <c r="E62" s="29" t="s">
        <v>188</v>
      </c>
      <c r="F62" s="22">
        <v>0.025740740740740745</v>
      </c>
      <c r="G62" s="22">
        <v>0.025740740740740745</v>
      </c>
      <c r="H62" s="23" t="str">
        <f t="shared" si="2"/>
        <v>4.28/km</v>
      </c>
      <c r="I62" s="22">
        <f t="shared" si="3"/>
        <v>0.006666666666666671</v>
      </c>
      <c r="J62" s="22">
        <f>G62-INDEX($G$5:$G$227,MATCH(D62,$D$5:$D$227,0))</f>
        <v>0.005833333333333336</v>
      </c>
    </row>
    <row r="63" spans="1:10" ht="15" customHeight="1">
      <c r="A63" s="24">
        <v>59</v>
      </c>
      <c r="B63" s="29" t="s">
        <v>233</v>
      </c>
      <c r="C63" s="29" t="s">
        <v>51</v>
      </c>
      <c r="D63" s="23" t="s">
        <v>84</v>
      </c>
      <c r="E63" s="29" t="s">
        <v>70</v>
      </c>
      <c r="F63" s="22">
        <v>0.025752314814814815</v>
      </c>
      <c r="G63" s="22">
        <v>0.025752314814814815</v>
      </c>
      <c r="H63" s="23" t="str">
        <f t="shared" si="2"/>
        <v>4.28/km</v>
      </c>
      <c r="I63" s="22">
        <f t="shared" si="3"/>
        <v>0.0066782407407407415</v>
      </c>
      <c r="J63" s="22">
        <f>G63-INDEX($G$5:$G$227,MATCH(D63,$D$5:$D$227,0))</f>
        <v>0.0009606481481481445</v>
      </c>
    </row>
    <row r="64" spans="1:10" ht="15" customHeight="1">
      <c r="A64" s="24">
        <v>60</v>
      </c>
      <c r="B64" s="29" t="s">
        <v>234</v>
      </c>
      <c r="C64" s="29" t="s">
        <v>142</v>
      </c>
      <c r="D64" s="23" t="s">
        <v>64</v>
      </c>
      <c r="E64" s="29" t="s">
        <v>39</v>
      </c>
      <c r="F64" s="22">
        <v>0.025891203703703704</v>
      </c>
      <c r="G64" s="22">
        <v>0.025891203703703704</v>
      </c>
      <c r="H64" s="23" t="str">
        <f t="shared" si="2"/>
        <v>4.30/km</v>
      </c>
      <c r="I64" s="22">
        <f t="shared" si="3"/>
        <v>0.006817129629629631</v>
      </c>
      <c r="J64" s="22">
        <f>G64-INDEX($G$5:$G$227,MATCH(D64,$D$5:$D$227,0))</f>
        <v>0.006817129629629631</v>
      </c>
    </row>
    <row r="65" spans="1:10" ht="15" customHeight="1">
      <c r="A65" s="24">
        <v>61</v>
      </c>
      <c r="B65" s="29" t="s">
        <v>235</v>
      </c>
      <c r="C65" s="29" t="s">
        <v>133</v>
      </c>
      <c r="D65" s="23" t="s">
        <v>64</v>
      </c>
      <c r="E65" s="29" t="s">
        <v>236</v>
      </c>
      <c r="F65" s="22">
        <v>0.025914351851851855</v>
      </c>
      <c r="G65" s="22">
        <v>0.025914351851851855</v>
      </c>
      <c r="H65" s="23" t="str">
        <f t="shared" si="2"/>
        <v>4.30/km</v>
      </c>
      <c r="I65" s="22">
        <f t="shared" si="3"/>
        <v>0.006840277777777782</v>
      </c>
      <c r="J65" s="22">
        <f>G65-INDEX($G$5:$G$227,MATCH(D65,$D$5:$D$227,0))</f>
        <v>0.006840277777777782</v>
      </c>
    </row>
    <row r="66" spans="1:10" ht="15" customHeight="1">
      <c r="A66" s="24">
        <v>62</v>
      </c>
      <c r="B66" s="29" t="s">
        <v>237</v>
      </c>
      <c r="C66" s="29" t="s">
        <v>15</v>
      </c>
      <c r="D66" s="23" t="s">
        <v>64</v>
      </c>
      <c r="E66" s="29" t="s">
        <v>238</v>
      </c>
      <c r="F66" s="22">
        <v>0.025937500000000002</v>
      </c>
      <c r="G66" s="22">
        <v>0.025937500000000002</v>
      </c>
      <c r="H66" s="23" t="str">
        <f t="shared" si="2"/>
        <v>4.30/km</v>
      </c>
      <c r="I66" s="22">
        <f t="shared" si="3"/>
        <v>0.006863425925925929</v>
      </c>
      <c r="J66" s="22">
        <f>G66-INDEX($G$5:$G$227,MATCH(D66,$D$5:$D$227,0))</f>
        <v>0.006863425925925929</v>
      </c>
    </row>
    <row r="67" spans="1:10" ht="15" customHeight="1">
      <c r="A67" s="24">
        <v>63</v>
      </c>
      <c r="B67" s="29" t="s">
        <v>239</v>
      </c>
      <c r="C67" s="29" t="s">
        <v>79</v>
      </c>
      <c r="D67" s="23" t="s">
        <v>63</v>
      </c>
      <c r="E67" s="29" t="s">
        <v>179</v>
      </c>
      <c r="F67" s="22">
        <v>0.02596064814814815</v>
      </c>
      <c r="G67" s="22">
        <v>0.02596064814814815</v>
      </c>
      <c r="H67" s="23" t="str">
        <f t="shared" si="2"/>
        <v>4.30/km</v>
      </c>
      <c r="I67" s="22">
        <f t="shared" si="3"/>
        <v>0.006886574074074076</v>
      </c>
      <c r="J67" s="22">
        <f>G67-INDEX($G$5:$G$227,MATCH(D67,$D$5:$D$227,0))</f>
        <v>0.005335648148148148</v>
      </c>
    </row>
    <row r="68" spans="1:10" ht="15" customHeight="1">
      <c r="A68" s="24">
        <v>64</v>
      </c>
      <c r="B68" s="29" t="s">
        <v>240</v>
      </c>
      <c r="C68" s="29" t="s">
        <v>13</v>
      </c>
      <c r="D68" s="23" t="s">
        <v>75</v>
      </c>
      <c r="E68" s="29" t="s">
        <v>39</v>
      </c>
      <c r="F68" s="22">
        <v>0.02597222222222222</v>
      </c>
      <c r="G68" s="22">
        <v>0.02597222222222222</v>
      </c>
      <c r="H68" s="23" t="str">
        <f t="shared" si="2"/>
        <v>4.30/km</v>
      </c>
      <c r="I68" s="22">
        <f t="shared" si="3"/>
        <v>0.006898148148148146</v>
      </c>
      <c r="J68" s="22">
        <f>G68-INDEX($G$5:$G$227,MATCH(D68,$D$5:$D$227,0))</f>
        <v>0.006064814814814811</v>
      </c>
    </row>
    <row r="69" spans="1:10" ht="15" customHeight="1">
      <c r="A69" s="24">
        <v>65</v>
      </c>
      <c r="B69" s="29" t="s">
        <v>241</v>
      </c>
      <c r="C69" s="29" t="s">
        <v>86</v>
      </c>
      <c r="D69" s="23" t="s">
        <v>81</v>
      </c>
      <c r="E69" s="29" t="s">
        <v>242</v>
      </c>
      <c r="F69" s="22">
        <v>0.02601851851851852</v>
      </c>
      <c r="G69" s="22">
        <v>0.02601851851851852</v>
      </c>
      <c r="H69" s="23" t="str">
        <f t="shared" si="2"/>
        <v>4.31/km</v>
      </c>
      <c r="I69" s="22">
        <f t="shared" si="3"/>
        <v>0.0069444444444444475</v>
      </c>
      <c r="J69" s="22">
        <f>G69-INDEX($G$5:$G$227,MATCH(D69,$D$5:$D$227,0))</f>
        <v>0</v>
      </c>
    </row>
    <row r="70" spans="1:10" ht="15" customHeight="1">
      <c r="A70" s="24">
        <v>66</v>
      </c>
      <c r="B70" s="29" t="s">
        <v>243</v>
      </c>
      <c r="C70" s="29" t="s">
        <v>244</v>
      </c>
      <c r="D70" s="23" t="s">
        <v>63</v>
      </c>
      <c r="E70" s="29" t="s">
        <v>245</v>
      </c>
      <c r="F70" s="22">
        <v>0.026064814814814815</v>
      </c>
      <c r="G70" s="22">
        <v>0.026064814814814815</v>
      </c>
      <c r="H70" s="23" t="str">
        <f t="shared" si="2"/>
        <v>4.31/km</v>
      </c>
      <c r="I70" s="22">
        <f t="shared" si="3"/>
        <v>0.006990740740740742</v>
      </c>
      <c r="J70" s="22">
        <f>G70-INDEX($G$5:$G$227,MATCH(D70,$D$5:$D$227,0))</f>
        <v>0.005439814814814814</v>
      </c>
    </row>
    <row r="71" spans="1:10" ht="15" customHeight="1">
      <c r="A71" s="24">
        <v>67</v>
      </c>
      <c r="B71" s="29" t="s">
        <v>246</v>
      </c>
      <c r="C71" s="29" t="s">
        <v>46</v>
      </c>
      <c r="D71" s="23" t="s">
        <v>75</v>
      </c>
      <c r="E71" s="29" t="s">
        <v>216</v>
      </c>
      <c r="F71" s="22">
        <v>0.026064814814814815</v>
      </c>
      <c r="G71" s="22">
        <v>0.026064814814814815</v>
      </c>
      <c r="H71" s="23" t="str">
        <f t="shared" si="2"/>
        <v>4.31/km</v>
      </c>
      <c r="I71" s="22">
        <f t="shared" si="3"/>
        <v>0.006990740740740742</v>
      </c>
      <c r="J71" s="22">
        <f>G71-INDEX($G$5:$G$227,MATCH(D71,$D$5:$D$227,0))</f>
        <v>0.006157407407407407</v>
      </c>
    </row>
    <row r="72" spans="1:10" ht="15" customHeight="1">
      <c r="A72" s="24">
        <v>68</v>
      </c>
      <c r="B72" s="29" t="s">
        <v>247</v>
      </c>
      <c r="C72" s="29" t="s">
        <v>13</v>
      </c>
      <c r="D72" s="23" t="s">
        <v>64</v>
      </c>
      <c r="E72" s="29" t="s">
        <v>248</v>
      </c>
      <c r="F72" s="22">
        <v>0.026064814814814815</v>
      </c>
      <c r="G72" s="22">
        <v>0.026064814814814815</v>
      </c>
      <c r="H72" s="23" t="str">
        <f t="shared" si="2"/>
        <v>4.31/km</v>
      </c>
      <c r="I72" s="22">
        <f t="shared" si="3"/>
        <v>0.006990740740740742</v>
      </c>
      <c r="J72" s="22">
        <f>G72-INDEX($G$5:$G$227,MATCH(D72,$D$5:$D$227,0))</f>
        <v>0.006990740740740742</v>
      </c>
    </row>
    <row r="73" spans="1:10" ht="15" customHeight="1">
      <c r="A73" s="24">
        <v>69</v>
      </c>
      <c r="B73" s="29" t="s">
        <v>249</v>
      </c>
      <c r="C73" s="29" t="s">
        <v>250</v>
      </c>
      <c r="D73" s="23" t="s">
        <v>64</v>
      </c>
      <c r="E73" s="29" t="s">
        <v>179</v>
      </c>
      <c r="F73" s="22">
        <v>0.02614583333333333</v>
      </c>
      <c r="G73" s="22">
        <v>0.02614583333333333</v>
      </c>
      <c r="H73" s="23" t="str">
        <f t="shared" si="2"/>
        <v>4.32/km</v>
      </c>
      <c r="I73" s="22">
        <f t="shared" si="3"/>
        <v>0.007071759259259257</v>
      </c>
      <c r="J73" s="22">
        <f>G73-INDEX($G$5:$G$227,MATCH(D73,$D$5:$D$227,0))</f>
        <v>0.007071759259259257</v>
      </c>
    </row>
    <row r="74" spans="1:10" ht="15" customHeight="1">
      <c r="A74" s="24">
        <v>70</v>
      </c>
      <c r="B74" s="29" t="s">
        <v>251</v>
      </c>
      <c r="C74" s="29" t="s">
        <v>23</v>
      </c>
      <c r="D74" s="23" t="s">
        <v>80</v>
      </c>
      <c r="E74" s="29" t="s">
        <v>179</v>
      </c>
      <c r="F74" s="22">
        <v>0.02619212962962963</v>
      </c>
      <c r="G74" s="22">
        <v>0.02619212962962963</v>
      </c>
      <c r="H74" s="23" t="str">
        <f t="shared" si="2"/>
        <v>4.33/km</v>
      </c>
      <c r="I74" s="22">
        <f t="shared" si="3"/>
        <v>0.007118055555555558</v>
      </c>
      <c r="J74" s="22">
        <f>G74-INDEX($G$5:$G$227,MATCH(D74,$D$5:$D$227,0))</f>
        <v>0.0004976851851851843</v>
      </c>
    </row>
    <row r="75" spans="1:10" ht="15" customHeight="1">
      <c r="A75" s="24">
        <v>71</v>
      </c>
      <c r="B75" s="29" t="s">
        <v>252</v>
      </c>
      <c r="C75" s="29" t="s">
        <v>129</v>
      </c>
      <c r="D75" s="23" t="s">
        <v>68</v>
      </c>
      <c r="E75" s="29" t="s">
        <v>253</v>
      </c>
      <c r="F75" s="22">
        <v>0.026261574074074076</v>
      </c>
      <c r="G75" s="22">
        <v>0.026261574074074076</v>
      </c>
      <c r="H75" s="23" t="str">
        <f t="shared" si="2"/>
        <v>4.33/km</v>
      </c>
      <c r="I75" s="22">
        <f t="shared" si="3"/>
        <v>0.007187500000000003</v>
      </c>
      <c r="J75" s="22">
        <f>G75-INDEX($G$5:$G$227,MATCH(D75,$D$5:$D$227,0))</f>
        <v>0.005069444444444446</v>
      </c>
    </row>
    <row r="76" spans="1:10" ht="15" customHeight="1">
      <c r="A76" s="24">
        <v>72</v>
      </c>
      <c r="B76" s="29" t="s">
        <v>254</v>
      </c>
      <c r="C76" s="29" t="s">
        <v>192</v>
      </c>
      <c r="D76" s="23" t="s">
        <v>68</v>
      </c>
      <c r="E76" s="29" t="s">
        <v>39</v>
      </c>
      <c r="F76" s="22">
        <v>0.02631944444444444</v>
      </c>
      <c r="G76" s="22">
        <v>0.02631944444444444</v>
      </c>
      <c r="H76" s="23" t="str">
        <f t="shared" si="2"/>
        <v>4.34/km</v>
      </c>
      <c r="I76" s="22">
        <f t="shared" si="3"/>
        <v>0.007245370370370367</v>
      </c>
      <c r="J76" s="22">
        <f>G76-INDEX($G$5:$G$227,MATCH(D76,$D$5:$D$227,0))</f>
        <v>0.00512731481481481</v>
      </c>
    </row>
    <row r="77" spans="1:10" ht="15" customHeight="1">
      <c r="A77" s="24">
        <v>73</v>
      </c>
      <c r="B77" s="29" t="s">
        <v>255</v>
      </c>
      <c r="C77" s="29" t="s">
        <v>35</v>
      </c>
      <c r="D77" s="23" t="s">
        <v>75</v>
      </c>
      <c r="E77" s="29" t="s">
        <v>39</v>
      </c>
      <c r="F77" s="22">
        <v>0.026354166666666668</v>
      </c>
      <c r="G77" s="22">
        <v>0.026354166666666668</v>
      </c>
      <c r="H77" s="23" t="str">
        <f t="shared" si="2"/>
        <v>4.34/km</v>
      </c>
      <c r="I77" s="22">
        <f t="shared" si="3"/>
        <v>0.007280092592592595</v>
      </c>
      <c r="J77" s="22">
        <f>G77-INDEX($G$5:$G$227,MATCH(D77,$D$5:$D$227,0))</f>
        <v>0.00644675925925926</v>
      </c>
    </row>
    <row r="78" spans="1:10" ht="15" customHeight="1">
      <c r="A78" s="24">
        <v>74</v>
      </c>
      <c r="B78" s="29" t="s">
        <v>256</v>
      </c>
      <c r="C78" s="29" t="s">
        <v>60</v>
      </c>
      <c r="D78" s="23" t="s">
        <v>84</v>
      </c>
      <c r="E78" s="29" t="s">
        <v>257</v>
      </c>
      <c r="F78" s="22">
        <v>0.02642361111111111</v>
      </c>
      <c r="G78" s="22">
        <v>0.02642361111111111</v>
      </c>
      <c r="H78" s="23" t="str">
        <f t="shared" si="2"/>
        <v>4.35/km</v>
      </c>
      <c r="I78" s="22">
        <f t="shared" si="3"/>
        <v>0.007349537037037036</v>
      </c>
      <c r="J78" s="22">
        <f>G78-INDEX($G$5:$G$227,MATCH(D78,$D$5:$D$227,0))</f>
        <v>0.0016319444444444393</v>
      </c>
    </row>
    <row r="79" spans="1:10" ht="15" customHeight="1">
      <c r="A79" s="24">
        <v>75</v>
      </c>
      <c r="B79" s="29" t="s">
        <v>256</v>
      </c>
      <c r="C79" s="29" t="s">
        <v>22</v>
      </c>
      <c r="D79" s="23" t="s">
        <v>64</v>
      </c>
      <c r="E79" s="29" t="s">
        <v>39</v>
      </c>
      <c r="F79" s="22">
        <v>0.026435185185185187</v>
      </c>
      <c r="G79" s="22">
        <v>0.026435185185185187</v>
      </c>
      <c r="H79" s="23" t="str">
        <f t="shared" si="2"/>
        <v>4.35/km</v>
      </c>
      <c r="I79" s="22">
        <f t="shared" si="3"/>
        <v>0.007361111111111113</v>
      </c>
      <c r="J79" s="22">
        <f>G79-INDEX($G$5:$G$227,MATCH(D79,$D$5:$D$227,0))</f>
        <v>0.007361111111111113</v>
      </c>
    </row>
    <row r="80" spans="1:10" ht="15" customHeight="1">
      <c r="A80" s="24">
        <v>76</v>
      </c>
      <c r="B80" s="29" t="s">
        <v>258</v>
      </c>
      <c r="C80" s="29" t="s">
        <v>36</v>
      </c>
      <c r="D80" s="23" t="s">
        <v>75</v>
      </c>
      <c r="E80" s="29" t="s">
        <v>188</v>
      </c>
      <c r="F80" s="22">
        <v>0.02646990740740741</v>
      </c>
      <c r="G80" s="22">
        <v>0.02646990740740741</v>
      </c>
      <c r="H80" s="23" t="str">
        <f t="shared" si="2"/>
        <v>4.36/km</v>
      </c>
      <c r="I80" s="22">
        <f t="shared" si="3"/>
        <v>0.007395833333333338</v>
      </c>
      <c r="J80" s="22">
        <f>G80-INDEX($G$5:$G$227,MATCH(D80,$D$5:$D$227,0))</f>
        <v>0.006562500000000002</v>
      </c>
    </row>
    <row r="81" spans="1:10" ht="15" customHeight="1">
      <c r="A81" s="24">
        <v>77</v>
      </c>
      <c r="B81" s="29" t="s">
        <v>259</v>
      </c>
      <c r="C81" s="29" t="s">
        <v>260</v>
      </c>
      <c r="D81" s="23" t="s">
        <v>78</v>
      </c>
      <c r="E81" s="29" t="s">
        <v>49</v>
      </c>
      <c r="F81" s="22">
        <v>0.0265625</v>
      </c>
      <c r="G81" s="22">
        <v>0.0265625</v>
      </c>
      <c r="H81" s="23" t="str">
        <f t="shared" si="2"/>
        <v>4.37/km</v>
      </c>
      <c r="I81" s="22">
        <f t="shared" si="3"/>
        <v>0.007488425925925926</v>
      </c>
      <c r="J81" s="22">
        <f>G81-INDEX($G$5:$G$227,MATCH(D81,$D$5:$D$227,0))</f>
        <v>0</v>
      </c>
    </row>
    <row r="82" spans="1:10" ht="15" customHeight="1">
      <c r="A82" s="24">
        <v>78</v>
      </c>
      <c r="B82" s="29" t="s">
        <v>261</v>
      </c>
      <c r="C82" s="29" t="s">
        <v>41</v>
      </c>
      <c r="D82" s="23" t="s">
        <v>64</v>
      </c>
      <c r="E82" s="29" t="s">
        <v>262</v>
      </c>
      <c r="F82" s="22">
        <v>0.026759259259259257</v>
      </c>
      <c r="G82" s="22">
        <v>0.026759259259259257</v>
      </c>
      <c r="H82" s="23" t="str">
        <f t="shared" si="2"/>
        <v>4.39/km</v>
      </c>
      <c r="I82" s="22">
        <f t="shared" si="3"/>
        <v>0.007685185185185184</v>
      </c>
      <c r="J82" s="22">
        <f>G82-INDEX($G$5:$G$227,MATCH(D82,$D$5:$D$227,0))</f>
        <v>0.007685185185185184</v>
      </c>
    </row>
    <row r="83" spans="1:10" ht="15" customHeight="1">
      <c r="A83" s="24">
        <v>79</v>
      </c>
      <c r="B83" s="29" t="s">
        <v>263</v>
      </c>
      <c r="C83" s="29" t="s">
        <v>46</v>
      </c>
      <c r="D83" s="23" t="s">
        <v>75</v>
      </c>
      <c r="E83" s="29" t="s">
        <v>264</v>
      </c>
      <c r="F83" s="22">
        <v>0.026759259259259257</v>
      </c>
      <c r="G83" s="22">
        <v>0.026759259259259257</v>
      </c>
      <c r="H83" s="23" t="str">
        <f aca="true" t="shared" si="4" ref="H83:H115">TEXT(INT((HOUR(G83)*3600+MINUTE(G83)*60+SECOND(G83))/$J$3/60),"0")&amp;"."&amp;TEXT(MOD((HOUR(G83)*3600+MINUTE(G83)*60+SECOND(G83))/$J$3,60),"00")&amp;"/km"</f>
        <v>4.39/km</v>
      </c>
      <c r="I83" s="22">
        <f aca="true" t="shared" si="5" ref="I83:I115">G83-$G$5</f>
        <v>0.007685185185185184</v>
      </c>
      <c r="J83" s="22">
        <f>G83-INDEX($G$5:$G$227,MATCH(D83,$D$5:$D$227,0))</f>
        <v>0.0068518518518518486</v>
      </c>
    </row>
    <row r="84" spans="1:10" ht="15" customHeight="1">
      <c r="A84" s="24">
        <v>80</v>
      </c>
      <c r="B84" s="29" t="s">
        <v>265</v>
      </c>
      <c r="C84" s="29" t="s">
        <v>266</v>
      </c>
      <c r="D84" s="23" t="s">
        <v>67</v>
      </c>
      <c r="E84" s="29" t="s">
        <v>188</v>
      </c>
      <c r="F84" s="22">
        <v>0.026863425925925926</v>
      </c>
      <c r="G84" s="22">
        <v>0.026863425925925926</v>
      </c>
      <c r="H84" s="23" t="str">
        <f t="shared" si="4"/>
        <v>4.40/km</v>
      </c>
      <c r="I84" s="22">
        <f t="shared" si="5"/>
        <v>0.007789351851851853</v>
      </c>
      <c r="J84" s="22">
        <f>G84-INDEX($G$5:$G$227,MATCH(D84,$D$5:$D$227,0))</f>
        <v>0.005393518518518516</v>
      </c>
    </row>
    <row r="85" spans="1:10" ht="15" customHeight="1">
      <c r="A85" s="24">
        <v>81</v>
      </c>
      <c r="B85" s="29" t="s">
        <v>267</v>
      </c>
      <c r="C85" s="29" t="s">
        <v>22</v>
      </c>
      <c r="D85" s="23" t="s">
        <v>72</v>
      </c>
      <c r="E85" s="29" t="s">
        <v>39</v>
      </c>
      <c r="F85" s="22">
        <v>0.026886574074074077</v>
      </c>
      <c r="G85" s="22">
        <v>0.026886574074074077</v>
      </c>
      <c r="H85" s="23" t="str">
        <f t="shared" si="4"/>
        <v>4.40/km</v>
      </c>
      <c r="I85" s="22">
        <f t="shared" si="5"/>
        <v>0.007812500000000003</v>
      </c>
      <c r="J85" s="22">
        <f>G85-INDEX($G$5:$G$227,MATCH(D85,$D$5:$D$227,0))</f>
        <v>0.0023958333333333366</v>
      </c>
    </row>
    <row r="86" spans="1:10" ht="15" customHeight="1">
      <c r="A86" s="24">
        <v>82</v>
      </c>
      <c r="B86" s="29" t="s">
        <v>268</v>
      </c>
      <c r="C86" s="29" t="s">
        <v>269</v>
      </c>
      <c r="D86" s="23" t="s">
        <v>100</v>
      </c>
      <c r="E86" s="29" t="s">
        <v>157</v>
      </c>
      <c r="F86" s="22">
        <v>0.026898148148148147</v>
      </c>
      <c r="G86" s="22">
        <v>0.026898148148148147</v>
      </c>
      <c r="H86" s="23" t="str">
        <f t="shared" si="4"/>
        <v>4.40/km</v>
      </c>
      <c r="I86" s="22">
        <f t="shared" si="5"/>
        <v>0.007824074074074074</v>
      </c>
      <c r="J86" s="22">
        <f>G86-INDEX($G$5:$G$227,MATCH(D86,$D$5:$D$227,0))</f>
        <v>0</v>
      </c>
    </row>
    <row r="87" spans="1:10" ht="15" customHeight="1">
      <c r="A87" s="24">
        <v>83</v>
      </c>
      <c r="B87" s="29" t="s">
        <v>270</v>
      </c>
      <c r="C87" s="29" t="s">
        <v>69</v>
      </c>
      <c r="D87" s="23" t="s">
        <v>64</v>
      </c>
      <c r="E87" s="29" t="s">
        <v>39</v>
      </c>
      <c r="F87" s="22">
        <v>0.02693287037037037</v>
      </c>
      <c r="G87" s="22">
        <v>0.02693287037037037</v>
      </c>
      <c r="H87" s="23" t="str">
        <f t="shared" si="4"/>
        <v>4.40/km</v>
      </c>
      <c r="I87" s="22">
        <f t="shared" si="5"/>
        <v>0.007858796296296298</v>
      </c>
      <c r="J87" s="22">
        <f>G87-INDEX($G$5:$G$227,MATCH(D87,$D$5:$D$227,0))</f>
        <v>0.007858796296296298</v>
      </c>
    </row>
    <row r="88" spans="1:10" ht="15" customHeight="1">
      <c r="A88" s="24">
        <v>84</v>
      </c>
      <c r="B88" s="29" t="s">
        <v>271</v>
      </c>
      <c r="C88" s="29" t="s">
        <v>25</v>
      </c>
      <c r="D88" s="23" t="s">
        <v>75</v>
      </c>
      <c r="E88" s="29" t="s">
        <v>272</v>
      </c>
      <c r="F88" s="22">
        <v>0.02695601851851852</v>
      </c>
      <c r="G88" s="22">
        <v>0.02695601851851852</v>
      </c>
      <c r="H88" s="23" t="str">
        <f t="shared" si="4"/>
        <v>4.41/km</v>
      </c>
      <c r="I88" s="22">
        <f t="shared" si="5"/>
        <v>0.007881944444444448</v>
      </c>
      <c r="J88" s="22">
        <f>G88-INDEX($G$5:$G$227,MATCH(D88,$D$5:$D$227,0))</f>
        <v>0.007048611111111113</v>
      </c>
    </row>
    <row r="89" spans="1:10" ht="15" customHeight="1">
      <c r="A89" s="24">
        <v>85</v>
      </c>
      <c r="B89" s="29" t="s">
        <v>273</v>
      </c>
      <c r="C89" s="29" t="s">
        <v>34</v>
      </c>
      <c r="D89" s="23" t="s">
        <v>80</v>
      </c>
      <c r="E89" s="29" t="s">
        <v>137</v>
      </c>
      <c r="F89" s="22">
        <v>0.027083333333333334</v>
      </c>
      <c r="G89" s="22">
        <v>0.027083333333333334</v>
      </c>
      <c r="H89" s="23" t="str">
        <f t="shared" si="4"/>
        <v>4.42/km</v>
      </c>
      <c r="I89" s="22">
        <f t="shared" si="5"/>
        <v>0.008009259259259261</v>
      </c>
      <c r="J89" s="22">
        <f>G89-INDEX($G$5:$G$227,MATCH(D89,$D$5:$D$227,0))</f>
        <v>0.0013888888888888874</v>
      </c>
    </row>
    <row r="90" spans="1:10" ht="15" customHeight="1">
      <c r="A90" s="24">
        <v>86</v>
      </c>
      <c r="B90" s="29" t="s">
        <v>274</v>
      </c>
      <c r="C90" s="29" t="s">
        <v>105</v>
      </c>
      <c r="D90" s="23" t="s">
        <v>64</v>
      </c>
      <c r="E90" s="29"/>
      <c r="F90" s="22">
        <v>0.027094907407407404</v>
      </c>
      <c r="G90" s="22">
        <v>0.027094907407407404</v>
      </c>
      <c r="H90" s="23" t="str">
        <f t="shared" si="4"/>
        <v>4.42/km</v>
      </c>
      <c r="I90" s="22">
        <f t="shared" si="5"/>
        <v>0.008020833333333331</v>
      </c>
      <c r="J90" s="22">
        <f>G90-INDEX($G$5:$G$227,MATCH(D90,$D$5:$D$227,0))</f>
        <v>0.008020833333333331</v>
      </c>
    </row>
    <row r="91" spans="1:10" ht="15" customHeight="1">
      <c r="A91" s="24">
        <v>87</v>
      </c>
      <c r="B91" s="29" t="s">
        <v>275</v>
      </c>
      <c r="C91" s="29" t="s">
        <v>20</v>
      </c>
      <c r="D91" s="23" t="s">
        <v>68</v>
      </c>
      <c r="E91" s="29" t="s">
        <v>201</v>
      </c>
      <c r="F91" s="22">
        <v>0.027268518518518515</v>
      </c>
      <c r="G91" s="22">
        <v>0.027268518518518515</v>
      </c>
      <c r="H91" s="23" t="str">
        <f t="shared" si="4"/>
        <v>4.44/km</v>
      </c>
      <c r="I91" s="22">
        <f t="shared" si="5"/>
        <v>0.008194444444444442</v>
      </c>
      <c r="J91" s="22">
        <f>G91-INDEX($G$5:$G$227,MATCH(D91,$D$5:$D$227,0))</f>
        <v>0.006076388888888885</v>
      </c>
    </row>
    <row r="92" spans="1:10" ht="15" customHeight="1">
      <c r="A92" s="24">
        <v>88</v>
      </c>
      <c r="B92" s="29" t="s">
        <v>276</v>
      </c>
      <c r="C92" s="29" t="s">
        <v>12</v>
      </c>
      <c r="D92" s="23" t="s">
        <v>64</v>
      </c>
      <c r="E92" s="29" t="s">
        <v>277</v>
      </c>
      <c r="F92" s="22">
        <v>0.027280092592592592</v>
      </c>
      <c r="G92" s="22">
        <v>0.027280092592592592</v>
      </c>
      <c r="H92" s="23" t="str">
        <f t="shared" si="4"/>
        <v>4.44/km</v>
      </c>
      <c r="I92" s="22">
        <f t="shared" si="5"/>
        <v>0.008206018518518519</v>
      </c>
      <c r="J92" s="22">
        <f>G92-INDEX($G$5:$G$227,MATCH(D92,$D$5:$D$227,0))</f>
        <v>0.008206018518518519</v>
      </c>
    </row>
    <row r="93" spans="1:10" ht="15" customHeight="1">
      <c r="A93" s="24">
        <v>89</v>
      </c>
      <c r="B93" s="29" t="s">
        <v>278</v>
      </c>
      <c r="C93" s="29" t="s">
        <v>25</v>
      </c>
      <c r="D93" s="23" t="s">
        <v>75</v>
      </c>
      <c r="E93" s="29" t="s">
        <v>188</v>
      </c>
      <c r="F93" s="22">
        <v>0.027627314814814813</v>
      </c>
      <c r="G93" s="22">
        <v>0.027627314814814813</v>
      </c>
      <c r="H93" s="23" t="str">
        <f t="shared" si="4"/>
        <v>4.48/km</v>
      </c>
      <c r="I93" s="22">
        <f t="shared" si="5"/>
        <v>0.00855324074074074</v>
      </c>
      <c r="J93" s="22">
        <f>G93-INDEX($G$5:$G$227,MATCH(D93,$D$5:$D$227,0))</f>
        <v>0.0077199074074074045</v>
      </c>
    </row>
    <row r="94" spans="1:10" ht="15" customHeight="1">
      <c r="A94" s="24">
        <v>90</v>
      </c>
      <c r="B94" s="29" t="s">
        <v>279</v>
      </c>
      <c r="C94" s="29" t="s">
        <v>119</v>
      </c>
      <c r="D94" s="23" t="s">
        <v>81</v>
      </c>
      <c r="E94" s="29" t="s">
        <v>277</v>
      </c>
      <c r="F94" s="22">
        <v>0.027650462962962963</v>
      </c>
      <c r="G94" s="22">
        <v>0.027650462962962963</v>
      </c>
      <c r="H94" s="23" t="str">
        <f t="shared" si="4"/>
        <v>4.48/km</v>
      </c>
      <c r="I94" s="22">
        <f t="shared" si="5"/>
        <v>0.00857638888888889</v>
      </c>
      <c r="J94" s="22">
        <f>G94-INDEX($G$5:$G$227,MATCH(D94,$D$5:$D$227,0))</f>
        <v>0.0016319444444444428</v>
      </c>
    </row>
    <row r="95" spans="1:10" ht="15" customHeight="1">
      <c r="A95" s="24">
        <v>91</v>
      </c>
      <c r="B95" s="29" t="s">
        <v>280</v>
      </c>
      <c r="C95" s="29" t="s">
        <v>29</v>
      </c>
      <c r="D95" s="23" t="s">
        <v>80</v>
      </c>
      <c r="E95" s="29" t="s">
        <v>175</v>
      </c>
      <c r="F95" s="22">
        <v>0.027696759259259258</v>
      </c>
      <c r="G95" s="22">
        <v>0.027696759259259258</v>
      </c>
      <c r="H95" s="23" t="str">
        <f t="shared" si="4"/>
        <v>4.48/km</v>
      </c>
      <c r="I95" s="22">
        <f t="shared" si="5"/>
        <v>0.008622685185185185</v>
      </c>
      <c r="J95" s="22">
        <f>G95-INDEX($G$5:$G$227,MATCH(D95,$D$5:$D$227,0))</f>
        <v>0.002002314814814811</v>
      </c>
    </row>
    <row r="96" spans="1:10" ht="15" customHeight="1">
      <c r="A96" s="24">
        <v>92</v>
      </c>
      <c r="B96" s="29" t="s">
        <v>108</v>
      </c>
      <c r="C96" s="29" t="s">
        <v>16</v>
      </c>
      <c r="D96" s="23" t="s">
        <v>75</v>
      </c>
      <c r="E96" s="29" t="s">
        <v>179</v>
      </c>
      <c r="F96" s="22">
        <v>0.02773148148148148</v>
      </c>
      <c r="G96" s="22">
        <v>0.02773148148148148</v>
      </c>
      <c r="H96" s="23" t="str">
        <f t="shared" si="4"/>
        <v>4.49/km</v>
      </c>
      <c r="I96" s="22">
        <f t="shared" si="5"/>
        <v>0.008657407407407405</v>
      </c>
      <c r="J96" s="22">
        <f>G96-INDEX($G$5:$G$227,MATCH(D96,$D$5:$D$227,0))</f>
        <v>0.00782407407407407</v>
      </c>
    </row>
    <row r="97" spans="1:10" ht="15" customHeight="1">
      <c r="A97" s="24">
        <v>93</v>
      </c>
      <c r="B97" s="29" t="s">
        <v>281</v>
      </c>
      <c r="C97" s="29" t="s">
        <v>13</v>
      </c>
      <c r="D97" s="23" t="s">
        <v>64</v>
      </c>
      <c r="E97" s="29" t="s">
        <v>282</v>
      </c>
      <c r="F97" s="22">
        <v>0.027766203703703706</v>
      </c>
      <c r="G97" s="22">
        <v>0.027766203703703706</v>
      </c>
      <c r="H97" s="23" t="str">
        <f t="shared" si="4"/>
        <v>4.49/km</v>
      </c>
      <c r="I97" s="22">
        <f t="shared" si="5"/>
        <v>0.008692129629629633</v>
      </c>
      <c r="J97" s="22">
        <f>G97-INDEX($G$5:$G$227,MATCH(D97,$D$5:$D$227,0))</f>
        <v>0.008692129629629633</v>
      </c>
    </row>
    <row r="98" spans="1:10" ht="15" customHeight="1">
      <c r="A98" s="24">
        <v>94</v>
      </c>
      <c r="B98" s="29" t="s">
        <v>283</v>
      </c>
      <c r="C98" s="29" t="s">
        <v>53</v>
      </c>
      <c r="D98" s="23" t="s">
        <v>100</v>
      </c>
      <c r="E98" s="29" t="s">
        <v>39</v>
      </c>
      <c r="F98" s="22">
        <v>0.027893518518518515</v>
      </c>
      <c r="G98" s="22">
        <v>0.027893518518518515</v>
      </c>
      <c r="H98" s="23" t="str">
        <f t="shared" si="4"/>
        <v>4.50/km</v>
      </c>
      <c r="I98" s="22">
        <f t="shared" si="5"/>
        <v>0.008819444444444442</v>
      </c>
      <c r="J98" s="22">
        <f>G98-INDEX($G$5:$G$227,MATCH(D98,$D$5:$D$227,0))</f>
        <v>0.0009953703703703687</v>
      </c>
    </row>
    <row r="99" spans="1:10" ht="15" customHeight="1">
      <c r="A99" s="24">
        <v>95</v>
      </c>
      <c r="B99" s="29" t="s">
        <v>125</v>
      </c>
      <c r="C99" s="29" t="s">
        <v>44</v>
      </c>
      <c r="D99" s="23" t="s">
        <v>68</v>
      </c>
      <c r="E99" s="29" t="s">
        <v>39</v>
      </c>
      <c r="F99" s="22">
        <v>0.027905092592592592</v>
      </c>
      <c r="G99" s="22">
        <v>0.027905092592592592</v>
      </c>
      <c r="H99" s="23" t="str">
        <f t="shared" si="4"/>
        <v>4.50/km</v>
      </c>
      <c r="I99" s="22">
        <f t="shared" si="5"/>
        <v>0.00883101851851852</v>
      </c>
      <c r="J99" s="22">
        <f>G99-INDEX($G$5:$G$227,MATCH(D99,$D$5:$D$227,0))</f>
        <v>0.006712962962962962</v>
      </c>
    </row>
    <row r="100" spans="1:10" ht="15" customHeight="1">
      <c r="A100" s="24">
        <v>96</v>
      </c>
      <c r="B100" s="29" t="s">
        <v>101</v>
      </c>
      <c r="C100" s="29" t="s">
        <v>71</v>
      </c>
      <c r="D100" s="23" t="s">
        <v>63</v>
      </c>
      <c r="E100" s="29" t="s">
        <v>284</v>
      </c>
      <c r="F100" s="22">
        <v>0.02798611111111111</v>
      </c>
      <c r="G100" s="22">
        <v>0.02798611111111111</v>
      </c>
      <c r="H100" s="23" t="str">
        <f t="shared" si="4"/>
        <v>4.51/km</v>
      </c>
      <c r="I100" s="22">
        <f t="shared" si="5"/>
        <v>0.008912037037037038</v>
      </c>
      <c r="J100" s="22">
        <f>G100-INDEX($G$5:$G$227,MATCH(D100,$D$5:$D$227,0))</f>
        <v>0.00736111111111111</v>
      </c>
    </row>
    <row r="101" spans="1:10" ht="15" customHeight="1">
      <c r="A101" s="24">
        <v>97</v>
      </c>
      <c r="B101" s="29" t="s">
        <v>285</v>
      </c>
      <c r="C101" s="29" t="s">
        <v>286</v>
      </c>
      <c r="D101" s="23" t="s">
        <v>67</v>
      </c>
      <c r="E101" s="29" t="s">
        <v>287</v>
      </c>
      <c r="F101" s="22">
        <v>0.02802083333333333</v>
      </c>
      <c r="G101" s="22">
        <v>0.02802083333333333</v>
      </c>
      <c r="H101" s="23" t="str">
        <f t="shared" si="4"/>
        <v>4.52/km</v>
      </c>
      <c r="I101" s="22">
        <f t="shared" si="5"/>
        <v>0.008946759259259258</v>
      </c>
      <c r="J101" s="22">
        <f>G101-INDEX($G$5:$G$227,MATCH(D101,$D$5:$D$227,0))</f>
        <v>0.006550925925925922</v>
      </c>
    </row>
    <row r="102" spans="1:10" ht="15" customHeight="1">
      <c r="A102" s="24">
        <v>98</v>
      </c>
      <c r="B102" s="29" t="s">
        <v>288</v>
      </c>
      <c r="C102" s="29" t="s">
        <v>27</v>
      </c>
      <c r="D102" s="23" t="s">
        <v>63</v>
      </c>
      <c r="E102" s="29" t="s">
        <v>216</v>
      </c>
      <c r="F102" s="22">
        <v>0.02802083333333333</v>
      </c>
      <c r="G102" s="22">
        <v>0.02802083333333333</v>
      </c>
      <c r="H102" s="23" t="str">
        <f t="shared" si="4"/>
        <v>4.52/km</v>
      </c>
      <c r="I102" s="22">
        <f t="shared" si="5"/>
        <v>0.008946759259259258</v>
      </c>
      <c r="J102" s="22">
        <f>G102-INDEX($G$5:$G$227,MATCH(D102,$D$5:$D$227,0))</f>
        <v>0.007395833333333331</v>
      </c>
    </row>
    <row r="103" spans="1:10" ht="15" customHeight="1">
      <c r="A103" s="24">
        <v>99</v>
      </c>
      <c r="B103" s="29" t="s">
        <v>289</v>
      </c>
      <c r="C103" s="29" t="s">
        <v>115</v>
      </c>
      <c r="D103" s="23" t="s">
        <v>65</v>
      </c>
      <c r="E103" s="29" t="s">
        <v>39</v>
      </c>
      <c r="F103" s="22">
        <v>0.028101851851851854</v>
      </c>
      <c r="G103" s="22">
        <v>0.028101851851851854</v>
      </c>
      <c r="H103" s="23" t="str">
        <f t="shared" si="4"/>
        <v>4.53/km</v>
      </c>
      <c r="I103" s="22">
        <f t="shared" si="5"/>
        <v>0.00902777777777778</v>
      </c>
      <c r="J103" s="22">
        <f>G103-INDEX($G$5:$G$227,MATCH(D103,$D$5:$D$227,0))</f>
        <v>0.005844907407407413</v>
      </c>
    </row>
    <row r="104" spans="1:10" ht="15" customHeight="1">
      <c r="A104" s="24">
        <v>100</v>
      </c>
      <c r="B104" s="29" t="s">
        <v>290</v>
      </c>
      <c r="C104" s="29" t="s">
        <v>28</v>
      </c>
      <c r="D104" s="23" t="s">
        <v>75</v>
      </c>
      <c r="E104" s="29" t="s">
        <v>282</v>
      </c>
      <c r="F104" s="22">
        <v>0.028125</v>
      </c>
      <c r="G104" s="22">
        <v>0.028125</v>
      </c>
      <c r="H104" s="23" t="str">
        <f t="shared" si="4"/>
        <v>4.53/km</v>
      </c>
      <c r="I104" s="22">
        <f t="shared" si="5"/>
        <v>0.009050925925925928</v>
      </c>
      <c r="J104" s="22">
        <f>G104-INDEX($G$5:$G$227,MATCH(D104,$D$5:$D$227,0))</f>
        <v>0.008217592592592592</v>
      </c>
    </row>
    <row r="105" spans="1:10" ht="15" customHeight="1">
      <c r="A105" s="24">
        <v>101</v>
      </c>
      <c r="B105" s="29" t="s">
        <v>130</v>
      </c>
      <c r="C105" s="29" t="s">
        <v>165</v>
      </c>
      <c r="D105" s="23" t="s">
        <v>84</v>
      </c>
      <c r="E105" s="29" t="s">
        <v>179</v>
      </c>
      <c r="F105" s="22">
        <v>0.028148148148148148</v>
      </c>
      <c r="G105" s="22">
        <v>0.028148148148148148</v>
      </c>
      <c r="H105" s="23" t="str">
        <f t="shared" si="4"/>
        <v>4.53/km</v>
      </c>
      <c r="I105" s="22">
        <f t="shared" si="5"/>
        <v>0.009074074074074075</v>
      </c>
      <c r="J105" s="22">
        <f>G105-INDEX($G$5:$G$227,MATCH(D105,$D$5:$D$227,0))</f>
        <v>0.0033564814814814777</v>
      </c>
    </row>
    <row r="106" spans="1:10" ht="15" customHeight="1">
      <c r="A106" s="24">
        <v>102</v>
      </c>
      <c r="B106" s="29" t="s">
        <v>291</v>
      </c>
      <c r="C106" s="29" t="s">
        <v>42</v>
      </c>
      <c r="D106" s="23" t="s">
        <v>68</v>
      </c>
      <c r="E106" s="29" t="s">
        <v>179</v>
      </c>
      <c r="F106" s="22">
        <v>0.028194444444444442</v>
      </c>
      <c r="G106" s="22">
        <v>0.028194444444444442</v>
      </c>
      <c r="H106" s="23" t="str">
        <f t="shared" si="4"/>
        <v>4.53/km</v>
      </c>
      <c r="I106" s="22">
        <f t="shared" si="5"/>
        <v>0.009120370370370369</v>
      </c>
      <c r="J106" s="22">
        <f>G106-INDEX($G$5:$G$227,MATCH(D106,$D$5:$D$227,0))</f>
        <v>0.007002314814814812</v>
      </c>
    </row>
    <row r="107" spans="1:10" ht="15" customHeight="1">
      <c r="A107" s="24">
        <v>103</v>
      </c>
      <c r="B107" s="29" t="s">
        <v>292</v>
      </c>
      <c r="C107" s="29" t="s">
        <v>93</v>
      </c>
      <c r="D107" s="23" t="s">
        <v>65</v>
      </c>
      <c r="E107" s="29" t="s">
        <v>282</v>
      </c>
      <c r="F107" s="22">
        <v>0.02821759259259259</v>
      </c>
      <c r="G107" s="22">
        <v>0.02821759259259259</v>
      </c>
      <c r="H107" s="23" t="str">
        <f t="shared" si="4"/>
        <v>4.54/km</v>
      </c>
      <c r="I107" s="22">
        <f t="shared" si="5"/>
        <v>0.009143518518518516</v>
      </c>
      <c r="J107" s="22">
        <f>G107-INDEX($G$5:$G$227,MATCH(D107,$D$5:$D$227,0))</f>
        <v>0.005960648148148149</v>
      </c>
    </row>
    <row r="108" spans="1:10" ht="15" customHeight="1">
      <c r="A108" s="24">
        <v>104</v>
      </c>
      <c r="B108" s="29" t="s">
        <v>293</v>
      </c>
      <c r="C108" s="29" t="s">
        <v>62</v>
      </c>
      <c r="D108" s="23" t="s">
        <v>65</v>
      </c>
      <c r="E108" s="29" t="s">
        <v>179</v>
      </c>
      <c r="F108" s="22">
        <v>0.028252314814814813</v>
      </c>
      <c r="G108" s="22">
        <v>0.028252314814814813</v>
      </c>
      <c r="H108" s="23" t="str">
        <f t="shared" si="4"/>
        <v>4.54/km</v>
      </c>
      <c r="I108" s="22">
        <f t="shared" si="5"/>
        <v>0.00917824074074074</v>
      </c>
      <c r="J108" s="22">
        <f>G108-INDEX($G$5:$G$227,MATCH(D108,$D$5:$D$227,0))</f>
        <v>0.005995370370370373</v>
      </c>
    </row>
    <row r="109" spans="1:10" ht="15" customHeight="1">
      <c r="A109" s="24">
        <v>105</v>
      </c>
      <c r="B109" s="29" t="s">
        <v>166</v>
      </c>
      <c r="C109" s="29" t="s">
        <v>36</v>
      </c>
      <c r="D109" s="23" t="s">
        <v>65</v>
      </c>
      <c r="E109" s="29"/>
      <c r="F109" s="22">
        <v>0.0284375</v>
      </c>
      <c r="G109" s="22">
        <v>0.0284375</v>
      </c>
      <c r="H109" s="23" t="str">
        <f t="shared" si="4"/>
        <v>4.56/km</v>
      </c>
      <c r="I109" s="22">
        <f t="shared" si="5"/>
        <v>0.009363425925925928</v>
      </c>
      <c r="J109" s="22">
        <f>G109-INDEX($G$5:$G$227,MATCH(D109,$D$5:$D$227,0))</f>
        <v>0.006180555555555561</v>
      </c>
    </row>
    <row r="110" spans="1:10" ht="15" customHeight="1">
      <c r="A110" s="24">
        <v>106</v>
      </c>
      <c r="B110" s="29" t="s">
        <v>160</v>
      </c>
      <c r="C110" s="29" t="s">
        <v>15</v>
      </c>
      <c r="D110" s="23" t="s">
        <v>75</v>
      </c>
      <c r="E110" s="29" t="s">
        <v>188</v>
      </c>
      <c r="F110" s="22">
        <v>0.02847222222222222</v>
      </c>
      <c r="G110" s="22">
        <v>0.02847222222222222</v>
      </c>
      <c r="H110" s="23" t="str">
        <f t="shared" si="4"/>
        <v>4.56/km</v>
      </c>
      <c r="I110" s="22">
        <f t="shared" si="5"/>
        <v>0.009398148148148149</v>
      </c>
      <c r="J110" s="22">
        <f>G110-INDEX($G$5:$G$227,MATCH(D110,$D$5:$D$227,0))</f>
        <v>0.008564814814814813</v>
      </c>
    </row>
    <row r="111" spans="1:10" ht="15" customHeight="1">
      <c r="A111" s="24">
        <v>107</v>
      </c>
      <c r="B111" s="29" t="s">
        <v>294</v>
      </c>
      <c r="C111" s="29" t="s">
        <v>50</v>
      </c>
      <c r="D111" s="23" t="s">
        <v>84</v>
      </c>
      <c r="E111" s="29" t="s">
        <v>295</v>
      </c>
      <c r="F111" s="22">
        <v>0.028564814814814817</v>
      </c>
      <c r="G111" s="22">
        <v>0.028564814814814817</v>
      </c>
      <c r="H111" s="23" t="str">
        <f t="shared" si="4"/>
        <v>4.57/km</v>
      </c>
      <c r="I111" s="22">
        <f t="shared" si="5"/>
        <v>0.009490740740740744</v>
      </c>
      <c r="J111" s="22">
        <f>G111-INDEX($G$5:$G$227,MATCH(D111,$D$5:$D$227,0))</f>
        <v>0.003773148148148147</v>
      </c>
    </row>
    <row r="112" spans="1:10" ht="15" customHeight="1">
      <c r="A112" s="24">
        <v>108</v>
      </c>
      <c r="B112" s="29" t="s">
        <v>296</v>
      </c>
      <c r="C112" s="29" t="s">
        <v>14</v>
      </c>
      <c r="D112" s="23" t="s">
        <v>64</v>
      </c>
      <c r="E112" s="29" t="s">
        <v>297</v>
      </c>
      <c r="F112" s="22">
        <v>0.02866898148148148</v>
      </c>
      <c r="G112" s="22">
        <v>0.02866898148148148</v>
      </c>
      <c r="H112" s="23" t="str">
        <f t="shared" si="4"/>
        <v>4.58/km</v>
      </c>
      <c r="I112" s="22">
        <f t="shared" si="5"/>
        <v>0.009594907407407406</v>
      </c>
      <c r="J112" s="22">
        <f>G112-INDEX($G$5:$G$227,MATCH(D112,$D$5:$D$227,0))</f>
        <v>0.009594907407407406</v>
      </c>
    </row>
    <row r="113" spans="1:10" ht="15" customHeight="1">
      <c r="A113" s="24">
        <v>109</v>
      </c>
      <c r="B113" s="29" t="s">
        <v>298</v>
      </c>
      <c r="C113" s="29" t="s">
        <v>112</v>
      </c>
      <c r="D113" s="23" t="s">
        <v>65</v>
      </c>
      <c r="E113" s="29" t="s">
        <v>39</v>
      </c>
      <c r="F113" s="22">
        <v>0.028703703703703703</v>
      </c>
      <c r="G113" s="22">
        <v>0.028703703703703703</v>
      </c>
      <c r="H113" s="23" t="str">
        <f t="shared" si="4"/>
        <v>4.59/km</v>
      </c>
      <c r="I113" s="22">
        <f t="shared" si="5"/>
        <v>0.00962962962962963</v>
      </c>
      <c r="J113" s="22">
        <f>G113-INDEX($G$5:$G$227,MATCH(D113,$D$5:$D$227,0))</f>
        <v>0.006446759259259263</v>
      </c>
    </row>
    <row r="114" spans="1:10" ht="15" customHeight="1">
      <c r="A114" s="24">
        <v>110</v>
      </c>
      <c r="B114" s="29" t="s">
        <v>299</v>
      </c>
      <c r="C114" s="29" t="s">
        <v>151</v>
      </c>
      <c r="D114" s="23" t="s">
        <v>64</v>
      </c>
      <c r="E114" s="29" t="s">
        <v>282</v>
      </c>
      <c r="F114" s="22">
        <v>0.028738425925925928</v>
      </c>
      <c r="G114" s="22">
        <v>0.028738425925925928</v>
      </c>
      <c r="H114" s="23" t="str">
        <f t="shared" si="4"/>
        <v>4.59/km</v>
      </c>
      <c r="I114" s="22">
        <f t="shared" si="5"/>
        <v>0.009664351851851855</v>
      </c>
      <c r="J114" s="22">
        <f>G114-INDEX($G$5:$G$227,MATCH(D114,$D$5:$D$227,0))</f>
        <v>0.009664351851851855</v>
      </c>
    </row>
    <row r="115" spans="1:10" ht="15" customHeight="1">
      <c r="A115" s="15">
        <v>111</v>
      </c>
      <c r="B115" s="31" t="s">
        <v>300</v>
      </c>
      <c r="C115" s="31" t="s">
        <v>301</v>
      </c>
      <c r="D115" s="14" t="s">
        <v>68</v>
      </c>
      <c r="E115" s="31" t="s">
        <v>123</v>
      </c>
      <c r="F115" s="13">
        <v>0.028749999999999998</v>
      </c>
      <c r="G115" s="13">
        <v>0.028749999999999998</v>
      </c>
      <c r="H115" s="14" t="str">
        <f t="shared" si="4"/>
        <v>4.59/km</v>
      </c>
      <c r="I115" s="13">
        <f t="shared" si="5"/>
        <v>0.009675925925925925</v>
      </c>
      <c r="J115" s="13">
        <f>G115-INDEX($G$5:$G$227,MATCH(D115,$D$5:$D$227,0))</f>
        <v>0.007557870370370368</v>
      </c>
    </row>
    <row r="116" spans="1:10" ht="15" customHeight="1">
      <c r="A116" s="24">
        <v>112</v>
      </c>
      <c r="B116" s="29" t="s">
        <v>107</v>
      </c>
      <c r="C116" s="29" t="s">
        <v>19</v>
      </c>
      <c r="D116" s="23" t="s">
        <v>68</v>
      </c>
      <c r="E116" s="29" t="s">
        <v>39</v>
      </c>
      <c r="F116" s="22">
        <v>0.028749999999999998</v>
      </c>
      <c r="G116" s="22">
        <v>0.028749999999999998</v>
      </c>
      <c r="H116" s="23" t="str">
        <f aca="true" t="shared" si="6" ref="H116:H133">TEXT(INT((HOUR(G116)*3600+MINUTE(G116)*60+SECOND(G116))/$J$3/60),"0")&amp;"."&amp;TEXT(MOD((HOUR(G116)*3600+MINUTE(G116)*60+SECOND(G116))/$J$3,60),"00")&amp;"/km"</f>
        <v>4.59/km</v>
      </c>
      <c r="I116" s="22">
        <f aca="true" t="shared" si="7" ref="I116:I133">G116-$G$5</f>
        <v>0.009675925925925925</v>
      </c>
      <c r="J116" s="22">
        <f>G116-INDEX($G$5:$G$227,MATCH(D116,$D$5:$D$227,0))</f>
        <v>0.007557870370370368</v>
      </c>
    </row>
    <row r="117" spans="1:10" ht="15" customHeight="1">
      <c r="A117" s="24">
        <v>113</v>
      </c>
      <c r="B117" s="29" t="s">
        <v>302</v>
      </c>
      <c r="C117" s="29" t="s">
        <v>38</v>
      </c>
      <c r="D117" s="23" t="s">
        <v>64</v>
      </c>
      <c r="E117" s="29" t="s">
        <v>39</v>
      </c>
      <c r="F117" s="22">
        <v>0.028761574074074075</v>
      </c>
      <c r="G117" s="22">
        <v>0.028761574074074075</v>
      </c>
      <c r="H117" s="23" t="str">
        <f t="shared" si="6"/>
        <v>4.59/km</v>
      </c>
      <c r="I117" s="22">
        <f t="shared" si="7"/>
        <v>0.009687500000000002</v>
      </c>
      <c r="J117" s="22">
        <f>G117-INDEX($G$5:$G$227,MATCH(D117,$D$5:$D$227,0))</f>
        <v>0.009687500000000002</v>
      </c>
    </row>
    <row r="118" spans="1:10" ht="15" customHeight="1">
      <c r="A118" s="24">
        <v>114</v>
      </c>
      <c r="B118" s="29" t="s">
        <v>98</v>
      </c>
      <c r="C118" s="29" t="s">
        <v>34</v>
      </c>
      <c r="D118" s="23" t="s">
        <v>80</v>
      </c>
      <c r="E118" s="29" t="s">
        <v>303</v>
      </c>
      <c r="F118" s="22">
        <v>0.028807870370370373</v>
      </c>
      <c r="G118" s="22">
        <v>0.028807870370370373</v>
      </c>
      <c r="H118" s="23" t="str">
        <f t="shared" si="6"/>
        <v>4.60/km</v>
      </c>
      <c r="I118" s="22">
        <f t="shared" si="7"/>
        <v>0.0097337962962963</v>
      </c>
      <c r="J118" s="22">
        <f>G118-INDEX($G$5:$G$227,MATCH(D118,$D$5:$D$227,0))</f>
        <v>0.0031134259259259257</v>
      </c>
    </row>
    <row r="119" spans="1:10" ht="15" customHeight="1">
      <c r="A119" s="24">
        <v>115</v>
      </c>
      <c r="B119" s="29" t="s">
        <v>156</v>
      </c>
      <c r="C119" s="29" t="s">
        <v>304</v>
      </c>
      <c r="D119" s="23" t="s">
        <v>72</v>
      </c>
      <c r="E119" s="29" t="s">
        <v>39</v>
      </c>
      <c r="F119" s="22">
        <v>0.028819444444444443</v>
      </c>
      <c r="G119" s="22">
        <v>0.028819444444444443</v>
      </c>
      <c r="H119" s="23" t="str">
        <f t="shared" si="6"/>
        <v>5.00/km</v>
      </c>
      <c r="I119" s="22">
        <f t="shared" si="7"/>
        <v>0.00974537037037037</v>
      </c>
      <c r="J119" s="22">
        <f>G119-INDEX($G$5:$G$227,MATCH(D119,$D$5:$D$227,0))</f>
        <v>0.004328703703703703</v>
      </c>
    </row>
    <row r="120" spans="1:10" ht="15" customHeight="1">
      <c r="A120" s="24">
        <v>116</v>
      </c>
      <c r="B120" s="29" t="s">
        <v>305</v>
      </c>
      <c r="C120" s="29" t="s">
        <v>56</v>
      </c>
      <c r="D120" s="23" t="s">
        <v>72</v>
      </c>
      <c r="E120" s="29" t="s">
        <v>39</v>
      </c>
      <c r="F120" s="22">
        <v>0.028819444444444443</v>
      </c>
      <c r="G120" s="22">
        <v>0.028819444444444443</v>
      </c>
      <c r="H120" s="23" t="str">
        <f t="shared" si="6"/>
        <v>5.00/km</v>
      </c>
      <c r="I120" s="22">
        <f t="shared" si="7"/>
        <v>0.00974537037037037</v>
      </c>
      <c r="J120" s="22">
        <f>G120-INDEX($G$5:$G$227,MATCH(D120,$D$5:$D$227,0))</f>
        <v>0.004328703703703703</v>
      </c>
    </row>
    <row r="121" spans="1:10" ht="15" customHeight="1">
      <c r="A121" s="24">
        <v>117</v>
      </c>
      <c r="B121" s="29" t="s">
        <v>306</v>
      </c>
      <c r="C121" s="29" t="s">
        <v>58</v>
      </c>
      <c r="D121" s="23" t="s">
        <v>68</v>
      </c>
      <c r="E121" s="29" t="s">
        <v>264</v>
      </c>
      <c r="F121" s="22">
        <v>0.028935185185185185</v>
      </c>
      <c r="G121" s="22">
        <v>0.028935185185185185</v>
      </c>
      <c r="H121" s="23" t="str">
        <f t="shared" si="6"/>
        <v>5.01/km</v>
      </c>
      <c r="I121" s="22">
        <f t="shared" si="7"/>
        <v>0.009861111111111112</v>
      </c>
      <c r="J121" s="22">
        <f>G121-INDEX($G$5:$G$227,MATCH(D121,$D$5:$D$227,0))</f>
        <v>0.007743055555555555</v>
      </c>
    </row>
    <row r="122" spans="1:10" ht="15" customHeight="1">
      <c r="A122" s="24">
        <v>118</v>
      </c>
      <c r="B122" s="29" t="s">
        <v>150</v>
      </c>
      <c r="C122" s="29" t="s">
        <v>119</v>
      </c>
      <c r="D122" s="23" t="s">
        <v>147</v>
      </c>
      <c r="E122" s="29" t="s">
        <v>307</v>
      </c>
      <c r="F122" s="22">
        <v>0.028969907407407406</v>
      </c>
      <c r="G122" s="22">
        <v>0.028969907407407406</v>
      </c>
      <c r="H122" s="23" t="str">
        <f t="shared" si="6"/>
        <v>5.02/km</v>
      </c>
      <c r="I122" s="22">
        <f t="shared" si="7"/>
        <v>0.009895833333333333</v>
      </c>
      <c r="J122" s="22">
        <f>G122-INDEX($G$5:$G$227,MATCH(D122,$D$5:$D$227,0))</f>
        <v>0</v>
      </c>
    </row>
    <row r="123" spans="1:10" ht="15" customHeight="1">
      <c r="A123" s="24">
        <v>119</v>
      </c>
      <c r="B123" s="29" t="s">
        <v>308</v>
      </c>
      <c r="C123" s="29" t="s">
        <v>30</v>
      </c>
      <c r="D123" s="23" t="s">
        <v>75</v>
      </c>
      <c r="E123" s="29" t="s">
        <v>264</v>
      </c>
      <c r="F123" s="22">
        <v>0.029074074074074075</v>
      </c>
      <c r="G123" s="22">
        <v>0.029074074074074075</v>
      </c>
      <c r="H123" s="23" t="str">
        <f t="shared" si="6"/>
        <v>5.03/km</v>
      </c>
      <c r="I123" s="22">
        <f t="shared" si="7"/>
        <v>0.010000000000000002</v>
      </c>
      <c r="J123" s="22">
        <f>G123-INDEX($G$5:$G$227,MATCH(D123,$D$5:$D$227,0))</f>
        <v>0.009166666666666667</v>
      </c>
    </row>
    <row r="124" spans="1:10" ht="15" customHeight="1">
      <c r="A124" s="24">
        <v>120</v>
      </c>
      <c r="B124" s="29" t="s">
        <v>309</v>
      </c>
      <c r="C124" s="29" t="s">
        <v>44</v>
      </c>
      <c r="D124" s="23" t="s">
        <v>64</v>
      </c>
      <c r="E124" s="29" t="s">
        <v>216</v>
      </c>
      <c r="F124" s="22">
        <v>0.02908564814814815</v>
      </c>
      <c r="G124" s="22">
        <v>0.02908564814814815</v>
      </c>
      <c r="H124" s="23" t="str">
        <f t="shared" si="6"/>
        <v>5.03/km</v>
      </c>
      <c r="I124" s="22">
        <f t="shared" si="7"/>
        <v>0.010011574074074076</v>
      </c>
      <c r="J124" s="22">
        <f>G124-INDEX($G$5:$G$227,MATCH(D124,$D$5:$D$227,0))</f>
        <v>0.010011574074074076</v>
      </c>
    </row>
    <row r="125" spans="1:10" ht="15" customHeight="1">
      <c r="A125" s="24">
        <v>121</v>
      </c>
      <c r="B125" s="29" t="s">
        <v>113</v>
      </c>
      <c r="C125" s="29" t="s">
        <v>154</v>
      </c>
      <c r="D125" s="23" t="s">
        <v>67</v>
      </c>
      <c r="E125" s="29" t="s">
        <v>264</v>
      </c>
      <c r="F125" s="22">
        <v>0.029120370370370366</v>
      </c>
      <c r="G125" s="22">
        <v>0.029120370370370366</v>
      </c>
      <c r="H125" s="23" t="str">
        <f t="shared" si="6"/>
        <v>5.03/km</v>
      </c>
      <c r="I125" s="22">
        <f t="shared" si="7"/>
        <v>0.010046296296296293</v>
      </c>
      <c r="J125" s="22">
        <f>G125-INDEX($G$5:$G$227,MATCH(D125,$D$5:$D$227,0))</f>
        <v>0.007650462962962956</v>
      </c>
    </row>
    <row r="126" spans="1:10" ht="15" customHeight="1">
      <c r="A126" s="24">
        <v>122</v>
      </c>
      <c r="B126" s="29" t="s">
        <v>310</v>
      </c>
      <c r="C126" s="29" t="s">
        <v>311</v>
      </c>
      <c r="D126" s="23" t="s">
        <v>67</v>
      </c>
      <c r="E126" s="29" t="s">
        <v>264</v>
      </c>
      <c r="F126" s="22">
        <v>0.02918981481481481</v>
      </c>
      <c r="G126" s="22">
        <v>0.02918981481481481</v>
      </c>
      <c r="H126" s="23" t="str">
        <f t="shared" si="6"/>
        <v>5.04/km</v>
      </c>
      <c r="I126" s="22">
        <f t="shared" si="7"/>
        <v>0.010115740740740738</v>
      </c>
      <c r="J126" s="22">
        <f>G126-INDEX($G$5:$G$227,MATCH(D126,$D$5:$D$227,0))</f>
        <v>0.007719907407407401</v>
      </c>
    </row>
    <row r="127" spans="1:10" ht="15" customHeight="1">
      <c r="A127" s="24">
        <v>123</v>
      </c>
      <c r="B127" s="29" t="s">
        <v>312</v>
      </c>
      <c r="C127" s="29" t="s">
        <v>24</v>
      </c>
      <c r="D127" s="23" t="s">
        <v>68</v>
      </c>
      <c r="E127" s="29" t="s">
        <v>287</v>
      </c>
      <c r="F127" s="22">
        <v>0.029282407407407406</v>
      </c>
      <c r="G127" s="22">
        <v>0.029282407407407406</v>
      </c>
      <c r="H127" s="23" t="str">
        <f t="shared" si="6"/>
        <v>5.05/km</v>
      </c>
      <c r="I127" s="22">
        <f t="shared" si="7"/>
        <v>0.010208333333333333</v>
      </c>
      <c r="J127" s="22">
        <f>G127-INDEX($G$5:$G$227,MATCH(D127,$D$5:$D$227,0))</f>
        <v>0.008090277777777776</v>
      </c>
    </row>
    <row r="128" spans="1:10" ht="15" customHeight="1">
      <c r="A128" s="24">
        <v>124</v>
      </c>
      <c r="B128" s="29" t="s">
        <v>313</v>
      </c>
      <c r="C128" s="29" t="s">
        <v>120</v>
      </c>
      <c r="D128" s="23" t="s">
        <v>67</v>
      </c>
      <c r="E128" s="29" t="s">
        <v>179</v>
      </c>
      <c r="F128" s="22">
        <v>0.029317129629629634</v>
      </c>
      <c r="G128" s="22">
        <v>0.029317129629629634</v>
      </c>
      <c r="H128" s="23" t="str">
        <f t="shared" si="6"/>
        <v>5.05/km</v>
      </c>
      <c r="I128" s="22">
        <f t="shared" si="7"/>
        <v>0.01024305555555556</v>
      </c>
      <c r="J128" s="22">
        <f>G128-INDEX($G$5:$G$227,MATCH(D128,$D$5:$D$227,0))</f>
        <v>0.007847222222222224</v>
      </c>
    </row>
    <row r="129" spans="1:10" ht="15" customHeight="1">
      <c r="A129" s="24">
        <v>125</v>
      </c>
      <c r="B129" s="29" t="s">
        <v>314</v>
      </c>
      <c r="C129" s="29" t="s">
        <v>315</v>
      </c>
      <c r="D129" s="23" t="s">
        <v>84</v>
      </c>
      <c r="E129" s="29" t="s">
        <v>175</v>
      </c>
      <c r="F129" s="22">
        <v>0.02943287037037037</v>
      </c>
      <c r="G129" s="22">
        <v>0.02943287037037037</v>
      </c>
      <c r="H129" s="23" t="str">
        <f t="shared" si="6"/>
        <v>5.06/km</v>
      </c>
      <c r="I129" s="22">
        <f t="shared" si="7"/>
        <v>0.010358796296296297</v>
      </c>
      <c r="J129" s="22">
        <f>G129-INDEX($G$5:$G$227,MATCH(D129,$D$5:$D$227,0))</f>
        <v>0.0046412037037036995</v>
      </c>
    </row>
    <row r="130" spans="1:10" ht="15" customHeight="1">
      <c r="A130" s="24">
        <v>126</v>
      </c>
      <c r="B130" s="29" t="s">
        <v>316</v>
      </c>
      <c r="C130" s="29" t="s">
        <v>17</v>
      </c>
      <c r="D130" s="23" t="s">
        <v>75</v>
      </c>
      <c r="E130" s="29" t="s">
        <v>282</v>
      </c>
      <c r="F130" s="22">
        <v>0.029479166666666667</v>
      </c>
      <c r="G130" s="22">
        <v>0.029479166666666667</v>
      </c>
      <c r="H130" s="23" t="str">
        <f t="shared" si="6"/>
        <v>5.07/km</v>
      </c>
      <c r="I130" s="22">
        <f t="shared" si="7"/>
        <v>0.010405092592592594</v>
      </c>
      <c r="J130" s="22">
        <f>G130-INDEX($G$5:$G$227,MATCH(D130,$D$5:$D$227,0))</f>
        <v>0.009571759259259259</v>
      </c>
    </row>
    <row r="131" spans="1:10" ht="15" customHeight="1">
      <c r="A131" s="24">
        <v>127</v>
      </c>
      <c r="B131" s="29" t="s">
        <v>317</v>
      </c>
      <c r="C131" s="29" t="s">
        <v>318</v>
      </c>
      <c r="D131" s="23" t="s">
        <v>81</v>
      </c>
      <c r="E131" s="29" t="s">
        <v>188</v>
      </c>
      <c r="F131" s="22">
        <v>0.02951388888888889</v>
      </c>
      <c r="G131" s="22">
        <v>0.02951388888888889</v>
      </c>
      <c r="H131" s="23" t="str">
        <f t="shared" si="6"/>
        <v>5.07/km</v>
      </c>
      <c r="I131" s="22">
        <f t="shared" si="7"/>
        <v>0.010439814814814818</v>
      </c>
      <c r="J131" s="22">
        <f>G131-INDEX($G$5:$G$227,MATCH(D131,$D$5:$D$227,0))</f>
        <v>0.003495370370370371</v>
      </c>
    </row>
    <row r="132" spans="1:10" ht="15" customHeight="1">
      <c r="A132" s="24">
        <v>128</v>
      </c>
      <c r="B132" s="29" t="s">
        <v>319</v>
      </c>
      <c r="C132" s="29" t="s">
        <v>24</v>
      </c>
      <c r="D132" s="23" t="s">
        <v>75</v>
      </c>
      <c r="E132" s="29" t="s">
        <v>179</v>
      </c>
      <c r="F132" s="22">
        <v>0.02954861111111111</v>
      </c>
      <c r="G132" s="22">
        <v>0.02954861111111111</v>
      </c>
      <c r="H132" s="23" t="str">
        <f t="shared" si="6"/>
        <v>5.08/km</v>
      </c>
      <c r="I132" s="22">
        <f t="shared" si="7"/>
        <v>0.010474537037037036</v>
      </c>
      <c r="J132" s="22">
        <f>G132-INDEX($G$5:$G$227,MATCH(D132,$D$5:$D$227,0))</f>
        <v>0.0096412037037037</v>
      </c>
    </row>
    <row r="133" spans="1:10" ht="15" customHeight="1">
      <c r="A133" s="24">
        <v>129</v>
      </c>
      <c r="B133" s="29" t="s">
        <v>320</v>
      </c>
      <c r="C133" s="29" t="s">
        <v>321</v>
      </c>
      <c r="D133" s="23" t="s">
        <v>68</v>
      </c>
      <c r="E133" s="29" t="s">
        <v>322</v>
      </c>
      <c r="F133" s="22">
        <v>0.029583333333333336</v>
      </c>
      <c r="G133" s="22">
        <v>0.029583333333333336</v>
      </c>
      <c r="H133" s="23" t="str">
        <f t="shared" si="6"/>
        <v>5.08/km</v>
      </c>
      <c r="I133" s="22">
        <f t="shared" si="7"/>
        <v>0.010509259259259263</v>
      </c>
      <c r="J133" s="22">
        <f>G133-INDEX($G$5:$G$227,MATCH(D133,$D$5:$D$227,0))</f>
        <v>0.008391203703703706</v>
      </c>
    </row>
    <row r="134" spans="1:10" ht="15" customHeight="1">
      <c r="A134" s="24">
        <v>130</v>
      </c>
      <c r="B134" s="29" t="s">
        <v>45</v>
      </c>
      <c r="C134" s="29" t="s">
        <v>16</v>
      </c>
      <c r="D134" s="23" t="s">
        <v>64</v>
      </c>
      <c r="E134" s="29" t="s">
        <v>323</v>
      </c>
      <c r="F134" s="22">
        <v>0.02960648148148148</v>
      </c>
      <c r="G134" s="22">
        <v>0.02960648148148148</v>
      </c>
      <c r="H134" s="23" t="str">
        <f aca="true" t="shared" si="8" ref="H134:H197">TEXT(INT((HOUR(G134)*3600+MINUTE(G134)*60+SECOND(G134))/$J$3/60),"0")&amp;"."&amp;TEXT(MOD((HOUR(G134)*3600+MINUTE(G134)*60+SECOND(G134))/$J$3,60),"00")&amp;"/km"</f>
        <v>5.08/km</v>
      </c>
      <c r="I134" s="22">
        <f aca="true" t="shared" si="9" ref="I134:I197">G134-$G$5</f>
        <v>0.010532407407407407</v>
      </c>
      <c r="J134" s="22">
        <f>G134-INDEX($G$5:$G$227,MATCH(D134,$D$5:$D$227,0))</f>
        <v>0.010532407407407407</v>
      </c>
    </row>
    <row r="135" spans="1:10" ht="15" customHeight="1">
      <c r="A135" s="24">
        <v>131</v>
      </c>
      <c r="B135" s="29" t="s">
        <v>111</v>
      </c>
      <c r="C135" s="29" t="s">
        <v>17</v>
      </c>
      <c r="D135" s="23" t="s">
        <v>63</v>
      </c>
      <c r="E135" s="29" t="s">
        <v>264</v>
      </c>
      <c r="F135" s="22">
        <v>0.029618055555555554</v>
      </c>
      <c r="G135" s="22">
        <v>0.029618055555555554</v>
      </c>
      <c r="H135" s="23" t="str">
        <f t="shared" si="8"/>
        <v>5.08/km</v>
      </c>
      <c r="I135" s="22">
        <f t="shared" si="9"/>
        <v>0.01054398148148148</v>
      </c>
      <c r="J135" s="22">
        <f>G135-INDEX($G$5:$G$227,MATCH(D135,$D$5:$D$227,0))</f>
        <v>0.008993055555555553</v>
      </c>
    </row>
    <row r="136" spans="1:10" ht="15" customHeight="1">
      <c r="A136" s="24">
        <v>132</v>
      </c>
      <c r="B136" s="29" t="s">
        <v>324</v>
      </c>
      <c r="C136" s="29" t="s">
        <v>35</v>
      </c>
      <c r="D136" s="23" t="s">
        <v>64</v>
      </c>
      <c r="E136" s="29" t="s">
        <v>39</v>
      </c>
      <c r="F136" s="22">
        <v>0.02974537037037037</v>
      </c>
      <c r="G136" s="22">
        <v>0.02974537037037037</v>
      </c>
      <c r="H136" s="23" t="str">
        <f t="shared" si="8"/>
        <v>5.10/km</v>
      </c>
      <c r="I136" s="22">
        <f t="shared" si="9"/>
        <v>0.010671296296296297</v>
      </c>
      <c r="J136" s="22">
        <f>G136-INDEX($G$5:$G$227,MATCH(D136,$D$5:$D$227,0))</f>
        <v>0.010671296296296297</v>
      </c>
    </row>
    <row r="137" spans="1:10" ht="15" customHeight="1">
      <c r="A137" s="24">
        <v>133</v>
      </c>
      <c r="B137" s="29" t="s">
        <v>325</v>
      </c>
      <c r="C137" s="29" t="s">
        <v>54</v>
      </c>
      <c r="D137" s="23" t="s">
        <v>67</v>
      </c>
      <c r="E137" s="29" t="s">
        <v>272</v>
      </c>
      <c r="F137" s="22">
        <v>0.02981481481481481</v>
      </c>
      <c r="G137" s="22">
        <v>0.02981481481481481</v>
      </c>
      <c r="H137" s="23" t="str">
        <f t="shared" si="8"/>
        <v>5.10/km</v>
      </c>
      <c r="I137" s="22">
        <f t="shared" si="9"/>
        <v>0.010740740740740738</v>
      </c>
      <c r="J137" s="22">
        <f>G137-INDEX($G$5:$G$227,MATCH(D137,$D$5:$D$227,0))</f>
        <v>0.008344907407407402</v>
      </c>
    </row>
    <row r="138" spans="1:10" ht="15" customHeight="1">
      <c r="A138" s="24">
        <v>134</v>
      </c>
      <c r="B138" s="29" t="s">
        <v>326</v>
      </c>
      <c r="C138" s="29" t="s">
        <v>327</v>
      </c>
      <c r="D138" s="23" t="s">
        <v>78</v>
      </c>
      <c r="E138" s="29" t="s">
        <v>277</v>
      </c>
      <c r="F138" s="22">
        <v>0.03002314814814815</v>
      </c>
      <c r="G138" s="22">
        <v>0.03002314814814815</v>
      </c>
      <c r="H138" s="23" t="str">
        <f t="shared" si="8"/>
        <v>5.13/km</v>
      </c>
      <c r="I138" s="22">
        <f t="shared" si="9"/>
        <v>0.010949074074074076</v>
      </c>
      <c r="J138" s="22">
        <f>G138-INDEX($G$5:$G$227,MATCH(D138,$D$5:$D$227,0))</f>
        <v>0.00346064814814815</v>
      </c>
    </row>
    <row r="139" spans="1:10" ht="15" customHeight="1">
      <c r="A139" s="24">
        <v>135</v>
      </c>
      <c r="B139" s="29" t="s">
        <v>94</v>
      </c>
      <c r="C139" s="29" t="s">
        <v>328</v>
      </c>
      <c r="D139" s="23" t="s">
        <v>65</v>
      </c>
      <c r="E139" s="29" t="s">
        <v>216</v>
      </c>
      <c r="F139" s="22">
        <v>0.03008101851851852</v>
      </c>
      <c r="G139" s="22">
        <v>0.03008101851851852</v>
      </c>
      <c r="H139" s="23" t="str">
        <f t="shared" si="8"/>
        <v>5.13/km</v>
      </c>
      <c r="I139" s="22">
        <f t="shared" si="9"/>
        <v>0.011006944444444448</v>
      </c>
      <c r="J139" s="22">
        <f>G139-INDEX($G$5:$G$227,MATCH(D139,$D$5:$D$227,0))</f>
        <v>0.00782407407407408</v>
      </c>
    </row>
    <row r="140" spans="1:10" ht="15" customHeight="1">
      <c r="A140" s="24">
        <v>136</v>
      </c>
      <c r="B140" s="29" t="s">
        <v>329</v>
      </c>
      <c r="C140" s="29" t="s">
        <v>330</v>
      </c>
      <c r="D140" s="23" t="s">
        <v>80</v>
      </c>
      <c r="E140" s="29" t="s">
        <v>331</v>
      </c>
      <c r="F140" s="22">
        <v>0.030243055555555554</v>
      </c>
      <c r="G140" s="22">
        <v>0.030243055555555554</v>
      </c>
      <c r="H140" s="23" t="str">
        <f t="shared" si="8"/>
        <v>5.15/km</v>
      </c>
      <c r="I140" s="22">
        <f t="shared" si="9"/>
        <v>0.011168981481481481</v>
      </c>
      <c r="J140" s="22">
        <f>G140-INDEX($G$5:$G$227,MATCH(D140,$D$5:$D$227,0))</f>
        <v>0.0045486111111111074</v>
      </c>
    </row>
    <row r="141" spans="1:10" ht="15" customHeight="1">
      <c r="A141" s="24">
        <v>137</v>
      </c>
      <c r="B141" s="29" t="s">
        <v>332</v>
      </c>
      <c r="C141" s="29" t="s">
        <v>30</v>
      </c>
      <c r="D141" s="23" t="s">
        <v>75</v>
      </c>
      <c r="E141" s="29" t="s">
        <v>333</v>
      </c>
      <c r="F141" s="22">
        <v>0.030312499999999996</v>
      </c>
      <c r="G141" s="22">
        <v>0.030312499999999996</v>
      </c>
      <c r="H141" s="23" t="str">
        <f t="shared" si="8"/>
        <v>5.16/km</v>
      </c>
      <c r="I141" s="22">
        <f t="shared" si="9"/>
        <v>0.011238425925925923</v>
      </c>
      <c r="J141" s="22">
        <f>G141-INDEX($G$5:$G$227,MATCH(D141,$D$5:$D$227,0))</f>
        <v>0.010405092592592587</v>
      </c>
    </row>
    <row r="142" spans="1:10" ht="15" customHeight="1">
      <c r="A142" s="24">
        <v>138</v>
      </c>
      <c r="B142" s="29" t="s">
        <v>334</v>
      </c>
      <c r="C142" s="29" t="s">
        <v>20</v>
      </c>
      <c r="D142" s="23" t="s">
        <v>64</v>
      </c>
      <c r="E142" s="29" t="s">
        <v>39</v>
      </c>
      <c r="F142" s="22">
        <v>0.03040509259259259</v>
      </c>
      <c r="G142" s="22">
        <v>0.03040509259259259</v>
      </c>
      <c r="H142" s="23" t="str">
        <f t="shared" si="8"/>
        <v>5.17/km</v>
      </c>
      <c r="I142" s="22">
        <f t="shared" si="9"/>
        <v>0.011331018518518518</v>
      </c>
      <c r="J142" s="22">
        <f>G142-INDEX($G$5:$G$227,MATCH(D142,$D$5:$D$227,0))</f>
        <v>0.011331018518518518</v>
      </c>
    </row>
    <row r="143" spans="1:10" ht="15" customHeight="1">
      <c r="A143" s="24">
        <v>139</v>
      </c>
      <c r="B143" s="29" t="s">
        <v>335</v>
      </c>
      <c r="C143" s="29" t="s">
        <v>14</v>
      </c>
      <c r="D143" s="23" t="s">
        <v>63</v>
      </c>
      <c r="E143" s="29" t="s">
        <v>336</v>
      </c>
      <c r="F143" s="22">
        <v>0.030486111111111113</v>
      </c>
      <c r="G143" s="22">
        <v>0.030486111111111113</v>
      </c>
      <c r="H143" s="23" t="str">
        <f t="shared" si="8"/>
        <v>5.17/km</v>
      </c>
      <c r="I143" s="22">
        <f t="shared" si="9"/>
        <v>0.01141203703703704</v>
      </c>
      <c r="J143" s="22">
        <f>G143-INDEX($G$5:$G$227,MATCH(D143,$D$5:$D$227,0))</f>
        <v>0.009861111111111112</v>
      </c>
    </row>
    <row r="144" spans="1:10" ht="15" customHeight="1">
      <c r="A144" s="24">
        <v>140</v>
      </c>
      <c r="B144" s="29" t="s">
        <v>337</v>
      </c>
      <c r="C144" s="29" t="s">
        <v>338</v>
      </c>
      <c r="D144" s="23" t="s">
        <v>68</v>
      </c>
      <c r="E144" s="29" t="s">
        <v>179</v>
      </c>
      <c r="F144" s="22">
        <v>0.03054398148148148</v>
      </c>
      <c r="G144" s="22">
        <v>0.03054398148148148</v>
      </c>
      <c r="H144" s="23" t="str">
        <f t="shared" si="8"/>
        <v>5.18/km</v>
      </c>
      <c r="I144" s="22">
        <f t="shared" si="9"/>
        <v>0.011469907407407408</v>
      </c>
      <c r="J144" s="22">
        <f>G144-INDEX($G$5:$G$227,MATCH(D144,$D$5:$D$227,0))</f>
        <v>0.00935185185185185</v>
      </c>
    </row>
    <row r="145" spans="1:10" ht="15" customHeight="1">
      <c r="A145" s="24">
        <v>141</v>
      </c>
      <c r="B145" s="29" t="s">
        <v>280</v>
      </c>
      <c r="C145" s="29" t="s">
        <v>149</v>
      </c>
      <c r="D145" s="23" t="s">
        <v>67</v>
      </c>
      <c r="E145" s="29" t="s">
        <v>175</v>
      </c>
      <c r="F145" s="22">
        <v>0.0305787037037037</v>
      </c>
      <c r="G145" s="22">
        <v>0.0305787037037037</v>
      </c>
      <c r="H145" s="23" t="str">
        <f t="shared" si="8"/>
        <v>5.18/km</v>
      </c>
      <c r="I145" s="22">
        <f t="shared" si="9"/>
        <v>0.011504629629629629</v>
      </c>
      <c r="J145" s="22">
        <f>G145-INDEX($G$5:$G$227,MATCH(D145,$D$5:$D$227,0))</f>
        <v>0.009108796296296292</v>
      </c>
    </row>
    <row r="146" spans="1:10" ht="15" customHeight="1">
      <c r="A146" s="24">
        <v>142</v>
      </c>
      <c r="B146" s="29" t="s">
        <v>339</v>
      </c>
      <c r="C146" s="29" t="s">
        <v>14</v>
      </c>
      <c r="D146" s="23" t="s">
        <v>75</v>
      </c>
      <c r="E146" s="29" t="s">
        <v>179</v>
      </c>
      <c r="F146" s="22">
        <v>0.030590277777777775</v>
      </c>
      <c r="G146" s="22">
        <v>0.030590277777777775</v>
      </c>
      <c r="H146" s="23" t="str">
        <f t="shared" si="8"/>
        <v>5.18/km</v>
      </c>
      <c r="I146" s="22">
        <f t="shared" si="9"/>
        <v>0.011516203703703702</v>
      </c>
      <c r="J146" s="22">
        <f>G146-INDEX($G$5:$G$227,MATCH(D146,$D$5:$D$227,0))</f>
        <v>0.010682870370370367</v>
      </c>
    </row>
    <row r="147" spans="1:10" ht="15" customHeight="1">
      <c r="A147" s="24">
        <v>143</v>
      </c>
      <c r="B147" s="29" t="s">
        <v>340</v>
      </c>
      <c r="C147" s="29" t="s">
        <v>48</v>
      </c>
      <c r="D147" s="23" t="s">
        <v>72</v>
      </c>
      <c r="E147" s="29" t="s">
        <v>39</v>
      </c>
      <c r="F147" s="22">
        <v>0.030601851851851852</v>
      </c>
      <c r="G147" s="22">
        <v>0.030601851851851852</v>
      </c>
      <c r="H147" s="23" t="str">
        <f t="shared" si="8"/>
        <v>5.19/km</v>
      </c>
      <c r="I147" s="22">
        <f t="shared" si="9"/>
        <v>0.01152777777777778</v>
      </c>
      <c r="J147" s="22">
        <f>G147-INDEX($G$5:$G$227,MATCH(D147,$D$5:$D$227,0))</f>
        <v>0.006111111111111112</v>
      </c>
    </row>
    <row r="148" spans="1:10" ht="15" customHeight="1">
      <c r="A148" s="24">
        <v>144</v>
      </c>
      <c r="B148" s="29" t="s">
        <v>341</v>
      </c>
      <c r="C148" s="29" t="s">
        <v>120</v>
      </c>
      <c r="D148" s="23" t="s">
        <v>78</v>
      </c>
      <c r="E148" s="29" t="s">
        <v>39</v>
      </c>
      <c r="F148" s="22">
        <v>0.030601851851851852</v>
      </c>
      <c r="G148" s="22">
        <v>0.030601851851851852</v>
      </c>
      <c r="H148" s="23" t="str">
        <f t="shared" si="8"/>
        <v>5.19/km</v>
      </c>
      <c r="I148" s="22">
        <f t="shared" si="9"/>
        <v>0.01152777777777778</v>
      </c>
      <c r="J148" s="22">
        <f>G148-INDEX($G$5:$G$227,MATCH(D148,$D$5:$D$227,0))</f>
        <v>0.004039351851851853</v>
      </c>
    </row>
    <row r="149" spans="1:10" ht="15" customHeight="1">
      <c r="A149" s="24">
        <v>145</v>
      </c>
      <c r="B149" s="29" t="s">
        <v>342</v>
      </c>
      <c r="C149" s="29" t="s">
        <v>343</v>
      </c>
      <c r="D149" s="23" t="s">
        <v>75</v>
      </c>
      <c r="E149" s="29" t="s">
        <v>282</v>
      </c>
      <c r="F149" s="22">
        <v>0.030671296296296294</v>
      </c>
      <c r="G149" s="22">
        <v>0.030671296296296294</v>
      </c>
      <c r="H149" s="23" t="str">
        <f t="shared" si="8"/>
        <v>5.19/km</v>
      </c>
      <c r="I149" s="22">
        <f t="shared" si="9"/>
        <v>0.01159722222222222</v>
      </c>
      <c r="J149" s="22">
        <f>G149-INDEX($G$5:$G$227,MATCH(D149,$D$5:$D$227,0))</f>
        <v>0.010763888888888885</v>
      </c>
    </row>
    <row r="150" spans="1:10" ht="15" customHeight="1">
      <c r="A150" s="24">
        <v>146</v>
      </c>
      <c r="B150" s="29" t="s">
        <v>344</v>
      </c>
      <c r="C150" s="29" t="s">
        <v>27</v>
      </c>
      <c r="D150" s="23" t="s">
        <v>80</v>
      </c>
      <c r="E150" s="29" t="s">
        <v>345</v>
      </c>
      <c r="F150" s="22">
        <v>0.03078703703703704</v>
      </c>
      <c r="G150" s="22">
        <v>0.03078703703703704</v>
      </c>
      <c r="H150" s="23" t="str">
        <f t="shared" si="8"/>
        <v>5.20/km</v>
      </c>
      <c r="I150" s="22">
        <f t="shared" si="9"/>
        <v>0.011712962962962967</v>
      </c>
      <c r="J150" s="22">
        <f>G150-INDEX($G$5:$G$227,MATCH(D150,$D$5:$D$227,0))</f>
        <v>0.005092592592592593</v>
      </c>
    </row>
    <row r="151" spans="1:10" ht="15" customHeight="1">
      <c r="A151" s="24">
        <v>147</v>
      </c>
      <c r="B151" s="29" t="s">
        <v>346</v>
      </c>
      <c r="C151" s="29" t="s">
        <v>126</v>
      </c>
      <c r="D151" s="23" t="s">
        <v>147</v>
      </c>
      <c r="E151" s="29" t="s">
        <v>179</v>
      </c>
      <c r="F151" s="22">
        <v>0.030821759259259257</v>
      </c>
      <c r="G151" s="22">
        <v>0.030821759259259257</v>
      </c>
      <c r="H151" s="23" t="str">
        <f t="shared" si="8"/>
        <v>5.21/km</v>
      </c>
      <c r="I151" s="22">
        <f t="shared" si="9"/>
        <v>0.011747685185185184</v>
      </c>
      <c r="J151" s="22">
        <f>G151-INDEX($G$5:$G$227,MATCH(D151,$D$5:$D$227,0))</f>
        <v>0.001851851851851851</v>
      </c>
    </row>
    <row r="152" spans="1:10" ht="15" customHeight="1">
      <c r="A152" s="15">
        <v>148</v>
      </c>
      <c r="B152" s="31" t="s">
        <v>347</v>
      </c>
      <c r="C152" s="31" t="s">
        <v>348</v>
      </c>
      <c r="D152" s="14" t="s">
        <v>72</v>
      </c>
      <c r="E152" s="31" t="s">
        <v>123</v>
      </c>
      <c r="F152" s="13">
        <v>0.030833333333333334</v>
      </c>
      <c r="G152" s="13">
        <v>0.030833333333333334</v>
      </c>
      <c r="H152" s="14" t="str">
        <f t="shared" si="8"/>
        <v>5.21/km</v>
      </c>
      <c r="I152" s="13">
        <f t="shared" si="9"/>
        <v>0.011759259259259261</v>
      </c>
      <c r="J152" s="13">
        <f>G152-INDEX($G$5:$G$227,MATCH(D152,$D$5:$D$227,0))</f>
        <v>0.006342592592592594</v>
      </c>
    </row>
    <row r="153" spans="1:10" ht="15" customHeight="1">
      <c r="A153" s="24">
        <v>149</v>
      </c>
      <c r="B153" s="29" t="s">
        <v>349</v>
      </c>
      <c r="C153" s="29" t="s">
        <v>12</v>
      </c>
      <c r="D153" s="23" t="s">
        <v>63</v>
      </c>
      <c r="E153" s="29" t="s">
        <v>179</v>
      </c>
      <c r="F153" s="22">
        <v>0.03107638888888889</v>
      </c>
      <c r="G153" s="22">
        <v>0.03107638888888889</v>
      </c>
      <c r="H153" s="23" t="str">
        <f t="shared" si="8"/>
        <v>5.23/km</v>
      </c>
      <c r="I153" s="22">
        <f t="shared" si="9"/>
        <v>0.012002314814814816</v>
      </c>
      <c r="J153" s="22">
        <f>G153-INDEX($G$5:$G$227,MATCH(D153,$D$5:$D$227,0))</f>
        <v>0.010451388888888889</v>
      </c>
    </row>
    <row r="154" spans="1:10" ht="15" customHeight="1">
      <c r="A154" s="24">
        <v>150</v>
      </c>
      <c r="B154" s="29" t="s">
        <v>128</v>
      </c>
      <c r="C154" s="29" t="s">
        <v>46</v>
      </c>
      <c r="D154" s="23" t="s">
        <v>91</v>
      </c>
      <c r="E154" s="29" t="s">
        <v>39</v>
      </c>
      <c r="F154" s="22">
        <v>0.03108796296296296</v>
      </c>
      <c r="G154" s="22">
        <v>0.03108796296296296</v>
      </c>
      <c r="H154" s="23" t="str">
        <f t="shared" si="8"/>
        <v>5.24/km</v>
      </c>
      <c r="I154" s="22">
        <f t="shared" si="9"/>
        <v>0.012013888888888886</v>
      </c>
      <c r="J154" s="22">
        <f>G154-INDEX($G$5:$G$227,MATCH(D154,$D$5:$D$227,0))</f>
        <v>0</v>
      </c>
    </row>
    <row r="155" spans="1:10" ht="15" customHeight="1">
      <c r="A155" s="24">
        <v>151</v>
      </c>
      <c r="B155" s="29" t="s">
        <v>350</v>
      </c>
      <c r="C155" s="29" t="s">
        <v>21</v>
      </c>
      <c r="D155" s="23" t="s">
        <v>64</v>
      </c>
      <c r="E155" s="29" t="s">
        <v>188</v>
      </c>
      <c r="F155" s="22">
        <v>0.031111111111111107</v>
      </c>
      <c r="G155" s="22">
        <v>0.031111111111111107</v>
      </c>
      <c r="H155" s="23" t="str">
        <f t="shared" si="8"/>
        <v>5.24/km</v>
      </c>
      <c r="I155" s="22">
        <f t="shared" si="9"/>
        <v>0.012037037037037034</v>
      </c>
      <c r="J155" s="22">
        <f>G155-INDEX($G$5:$G$227,MATCH(D155,$D$5:$D$227,0))</f>
        <v>0.012037037037037034</v>
      </c>
    </row>
    <row r="156" spans="1:10" ht="15" customHeight="1">
      <c r="A156" s="24">
        <v>152</v>
      </c>
      <c r="B156" s="29" t="s">
        <v>351</v>
      </c>
      <c r="C156" s="29" t="s">
        <v>352</v>
      </c>
      <c r="D156" s="23" t="s">
        <v>80</v>
      </c>
      <c r="E156" s="29" t="s">
        <v>157</v>
      </c>
      <c r="F156" s="22">
        <v>0.031261574074074074</v>
      </c>
      <c r="G156" s="22">
        <v>0.031261574074074074</v>
      </c>
      <c r="H156" s="23" t="str">
        <f t="shared" si="8"/>
        <v>5.25/km</v>
      </c>
      <c r="I156" s="22">
        <f t="shared" si="9"/>
        <v>0.0121875</v>
      </c>
      <c r="J156" s="22">
        <f>G156-INDEX($G$5:$G$227,MATCH(D156,$D$5:$D$227,0))</f>
        <v>0.005567129629629627</v>
      </c>
    </row>
    <row r="157" spans="1:10" ht="15" customHeight="1">
      <c r="A157" s="24">
        <v>153</v>
      </c>
      <c r="B157" s="29" t="s">
        <v>254</v>
      </c>
      <c r="C157" s="29" t="s">
        <v>50</v>
      </c>
      <c r="D157" s="23" t="s">
        <v>67</v>
      </c>
      <c r="E157" s="29" t="s">
        <v>39</v>
      </c>
      <c r="F157" s="22">
        <v>0.0312962962962963</v>
      </c>
      <c r="G157" s="22">
        <v>0.0312962962962963</v>
      </c>
      <c r="H157" s="23" t="str">
        <f t="shared" si="8"/>
        <v>5.26/km</v>
      </c>
      <c r="I157" s="22">
        <f t="shared" si="9"/>
        <v>0.012222222222222228</v>
      </c>
      <c r="J157" s="22">
        <f>G157-INDEX($G$5:$G$227,MATCH(D157,$D$5:$D$227,0))</f>
        <v>0.009826388888888891</v>
      </c>
    </row>
    <row r="158" spans="1:10" ht="15" customHeight="1">
      <c r="A158" s="24">
        <v>154</v>
      </c>
      <c r="B158" s="29" t="s">
        <v>258</v>
      </c>
      <c r="C158" s="29" t="s">
        <v>89</v>
      </c>
      <c r="D158" s="23" t="s">
        <v>72</v>
      </c>
      <c r="E158" s="29" t="s">
        <v>179</v>
      </c>
      <c r="F158" s="22">
        <v>0.03135416666666666</v>
      </c>
      <c r="G158" s="22">
        <v>0.03135416666666666</v>
      </c>
      <c r="H158" s="23" t="str">
        <f t="shared" si="8"/>
        <v>5.26/km</v>
      </c>
      <c r="I158" s="22">
        <f t="shared" si="9"/>
        <v>0.012280092592592589</v>
      </c>
      <c r="J158" s="22">
        <f>G158-INDEX($G$5:$G$227,MATCH(D158,$D$5:$D$227,0))</f>
        <v>0.006863425925925922</v>
      </c>
    </row>
    <row r="159" spans="1:10" ht="15" customHeight="1">
      <c r="A159" s="24">
        <v>155</v>
      </c>
      <c r="B159" s="29" t="s">
        <v>163</v>
      </c>
      <c r="C159" s="29" t="s">
        <v>132</v>
      </c>
      <c r="D159" s="23" t="s">
        <v>67</v>
      </c>
      <c r="E159" s="29" t="s">
        <v>201</v>
      </c>
      <c r="F159" s="22">
        <v>0.03140046296296296</v>
      </c>
      <c r="G159" s="22">
        <v>0.03140046296296296</v>
      </c>
      <c r="H159" s="23" t="str">
        <f t="shared" si="8"/>
        <v>5.27/km</v>
      </c>
      <c r="I159" s="22">
        <f t="shared" si="9"/>
        <v>0.01232638888888889</v>
      </c>
      <c r="J159" s="22">
        <f>G159-INDEX($G$5:$G$227,MATCH(D159,$D$5:$D$227,0))</f>
        <v>0.009930555555555554</v>
      </c>
    </row>
    <row r="160" spans="1:10" ht="15" customHeight="1">
      <c r="A160" s="24">
        <v>156</v>
      </c>
      <c r="B160" s="29" t="s">
        <v>353</v>
      </c>
      <c r="C160" s="29" t="s">
        <v>28</v>
      </c>
      <c r="D160" s="23" t="s">
        <v>354</v>
      </c>
      <c r="E160" s="29" t="s">
        <v>355</v>
      </c>
      <c r="F160" s="22">
        <v>0.031435185185185184</v>
      </c>
      <c r="G160" s="22">
        <v>0.031435185185185184</v>
      </c>
      <c r="H160" s="23" t="str">
        <f t="shared" si="8"/>
        <v>5.27/km</v>
      </c>
      <c r="I160" s="22">
        <f t="shared" si="9"/>
        <v>0.012361111111111111</v>
      </c>
      <c r="J160" s="22">
        <f>G160-INDEX($G$5:$G$227,MATCH(D160,$D$5:$D$227,0))</f>
        <v>0</v>
      </c>
    </row>
    <row r="161" spans="1:10" ht="15" customHeight="1">
      <c r="A161" s="24">
        <v>157</v>
      </c>
      <c r="B161" s="29" t="s">
        <v>356</v>
      </c>
      <c r="C161" s="29" t="s">
        <v>26</v>
      </c>
      <c r="D161" s="23" t="s">
        <v>91</v>
      </c>
      <c r="E161" s="29" t="s">
        <v>188</v>
      </c>
      <c r="F161" s="22">
        <v>0.03144675925925926</v>
      </c>
      <c r="G161" s="22">
        <v>0.03144675925925926</v>
      </c>
      <c r="H161" s="23" t="str">
        <f t="shared" si="8"/>
        <v>5.27/km</v>
      </c>
      <c r="I161" s="22">
        <f t="shared" si="9"/>
        <v>0.012372685185185184</v>
      </c>
      <c r="J161" s="22">
        <f>G161-INDEX($G$5:$G$227,MATCH(D161,$D$5:$D$227,0))</f>
        <v>0.00035879629629629803</v>
      </c>
    </row>
    <row r="162" spans="1:10" ht="15" customHeight="1">
      <c r="A162" s="24">
        <v>158</v>
      </c>
      <c r="B162" s="29" t="s">
        <v>357</v>
      </c>
      <c r="C162" s="29" t="s">
        <v>36</v>
      </c>
      <c r="D162" s="23" t="s">
        <v>75</v>
      </c>
      <c r="E162" s="29" t="s">
        <v>39</v>
      </c>
      <c r="F162" s="22">
        <v>0.031655092592592596</v>
      </c>
      <c r="G162" s="22">
        <v>0.031655092592592596</v>
      </c>
      <c r="H162" s="23" t="str">
        <f t="shared" si="8"/>
        <v>5.30/km</v>
      </c>
      <c r="I162" s="22">
        <f t="shared" si="9"/>
        <v>0.012581018518518523</v>
      </c>
      <c r="J162" s="22">
        <f>G162-INDEX($G$5:$G$227,MATCH(D162,$D$5:$D$227,0))</f>
        <v>0.011747685185185187</v>
      </c>
    </row>
    <row r="163" spans="1:10" ht="15" customHeight="1">
      <c r="A163" s="24">
        <v>159</v>
      </c>
      <c r="B163" s="29" t="s">
        <v>117</v>
      </c>
      <c r="C163" s="29" t="s">
        <v>24</v>
      </c>
      <c r="D163" s="23" t="s">
        <v>75</v>
      </c>
      <c r="E163" s="29" t="s">
        <v>39</v>
      </c>
      <c r="F163" s="22">
        <v>0.031655092592592596</v>
      </c>
      <c r="G163" s="22">
        <v>0.031655092592592596</v>
      </c>
      <c r="H163" s="23" t="str">
        <f t="shared" si="8"/>
        <v>5.30/km</v>
      </c>
      <c r="I163" s="22">
        <f t="shared" si="9"/>
        <v>0.012581018518518523</v>
      </c>
      <c r="J163" s="22">
        <f>G163-INDEX($G$5:$G$227,MATCH(D163,$D$5:$D$227,0))</f>
        <v>0.011747685185185187</v>
      </c>
    </row>
    <row r="164" spans="1:10" ht="15" customHeight="1">
      <c r="A164" s="24">
        <v>160</v>
      </c>
      <c r="B164" s="29" t="s">
        <v>122</v>
      </c>
      <c r="C164" s="29" t="s">
        <v>92</v>
      </c>
      <c r="D164" s="23" t="s">
        <v>81</v>
      </c>
      <c r="E164" s="29" t="s">
        <v>188</v>
      </c>
      <c r="F164" s="22">
        <v>0.03181712962962963</v>
      </c>
      <c r="G164" s="22">
        <v>0.03181712962962963</v>
      </c>
      <c r="H164" s="23" t="str">
        <f t="shared" si="8"/>
        <v>5.31/km</v>
      </c>
      <c r="I164" s="22">
        <f t="shared" si="9"/>
        <v>0.01274305555555556</v>
      </c>
      <c r="J164" s="22">
        <f>G164-INDEX($G$5:$G$227,MATCH(D164,$D$5:$D$227,0))</f>
        <v>0.005798611111111112</v>
      </c>
    </row>
    <row r="165" spans="1:10" ht="15" customHeight="1">
      <c r="A165" s="24">
        <v>161</v>
      </c>
      <c r="B165" s="29" t="s">
        <v>33</v>
      </c>
      <c r="C165" s="29" t="s">
        <v>358</v>
      </c>
      <c r="D165" s="23" t="s">
        <v>65</v>
      </c>
      <c r="E165" s="29" t="s">
        <v>179</v>
      </c>
      <c r="F165" s="22">
        <v>0.031875</v>
      </c>
      <c r="G165" s="22">
        <v>0.031875</v>
      </c>
      <c r="H165" s="23" t="str">
        <f t="shared" si="8"/>
        <v>5.32/km</v>
      </c>
      <c r="I165" s="22">
        <f t="shared" si="9"/>
        <v>0.012800925925925927</v>
      </c>
      <c r="J165" s="22">
        <f>G165-INDEX($G$5:$G$227,MATCH(D165,$D$5:$D$227,0))</f>
        <v>0.00961805555555556</v>
      </c>
    </row>
    <row r="166" spans="1:10" ht="15" customHeight="1">
      <c r="A166" s="24">
        <v>162</v>
      </c>
      <c r="B166" s="29" t="s">
        <v>359</v>
      </c>
      <c r="C166" s="29" t="s">
        <v>360</v>
      </c>
      <c r="D166" s="23" t="s">
        <v>100</v>
      </c>
      <c r="E166" s="29" t="s">
        <v>39</v>
      </c>
      <c r="F166" s="22">
        <v>0.031886574074074074</v>
      </c>
      <c r="G166" s="22">
        <v>0.031886574074074074</v>
      </c>
      <c r="H166" s="23" t="str">
        <f t="shared" si="8"/>
        <v>5.32/km</v>
      </c>
      <c r="I166" s="22">
        <f t="shared" si="9"/>
        <v>0.012812500000000001</v>
      </c>
      <c r="J166" s="22">
        <f>G166-INDEX($G$5:$G$227,MATCH(D166,$D$5:$D$227,0))</f>
        <v>0.004988425925925927</v>
      </c>
    </row>
    <row r="167" spans="1:10" ht="15" customHeight="1">
      <c r="A167" s="24">
        <v>163</v>
      </c>
      <c r="B167" s="29" t="s">
        <v>361</v>
      </c>
      <c r="C167" s="29" t="s">
        <v>90</v>
      </c>
      <c r="D167" s="23" t="s">
        <v>65</v>
      </c>
      <c r="E167" s="29" t="s">
        <v>216</v>
      </c>
      <c r="F167" s="22">
        <v>0.0319212962962963</v>
      </c>
      <c r="G167" s="22">
        <v>0.0319212962962963</v>
      </c>
      <c r="H167" s="23" t="str">
        <f t="shared" si="8"/>
        <v>5.32/km</v>
      </c>
      <c r="I167" s="22">
        <f t="shared" si="9"/>
        <v>0.012847222222222229</v>
      </c>
      <c r="J167" s="22">
        <f>G167-INDEX($G$5:$G$227,MATCH(D167,$D$5:$D$227,0))</f>
        <v>0.009664351851851861</v>
      </c>
    </row>
    <row r="168" spans="1:10" ht="15" customHeight="1">
      <c r="A168" s="24">
        <v>164</v>
      </c>
      <c r="B168" s="29" t="s">
        <v>362</v>
      </c>
      <c r="C168" s="29" t="s">
        <v>66</v>
      </c>
      <c r="D168" s="23" t="s">
        <v>63</v>
      </c>
      <c r="E168" s="29" t="s">
        <v>177</v>
      </c>
      <c r="F168" s="22">
        <v>0.03196759259259259</v>
      </c>
      <c r="G168" s="22">
        <v>0.03196759259259259</v>
      </c>
      <c r="H168" s="23" t="str">
        <f t="shared" si="8"/>
        <v>5.33/km</v>
      </c>
      <c r="I168" s="22">
        <f t="shared" si="9"/>
        <v>0.012893518518518516</v>
      </c>
      <c r="J168" s="22">
        <f>G168-INDEX($G$5:$G$227,MATCH(D168,$D$5:$D$227,0))</f>
        <v>0.011342592592592588</v>
      </c>
    </row>
    <row r="169" spans="1:10" ht="15" customHeight="1">
      <c r="A169" s="24">
        <v>165</v>
      </c>
      <c r="B169" s="29" t="s">
        <v>363</v>
      </c>
      <c r="C169" s="29" t="s">
        <v>364</v>
      </c>
      <c r="D169" s="23" t="s">
        <v>84</v>
      </c>
      <c r="E169" s="29" t="s">
        <v>264</v>
      </c>
      <c r="F169" s="22">
        <v>0.03203703703703704</v>
      </c>
      <c r="G169" s="22">
        <v>0.03203703703703704</v>
      </c>
      <c r="H169" s="23" t="str">
        <f t="shared" si="8"/>
        <v>5.33/km</v>
      </c>
      <c r="I169" s="22">
        <f t="shared" si="9"/>
        <v>0.012962962962962964</v>
      </c>
      <c r="J169" s="22">
        <f>G169-INDEX($G$5:$G$227,MATCH(D169,$D$5:$D$227,0))</f>
        <v>0.007245370370370367</v>
      </c>
    </row>
    <row r="170" spans="1:10" ht="15" customHeight="1">
      <c r="A170" s="24">
        <v>166</v>
      </c>
      <c r="B170" s="29" t="s">
        <v>365</v>
      </c>
      <c r="C170" s="29" t="s">
        <v>20</v>
      </c>
      <c r="D170" s="23" t="s">
        <v>63</v>
      </c>
      <c r="E170" s="29" t="s">
        <v>322</v>
      </c>
      <c r="F170" s="22">
        <v>0.03209490740740741</v>
      </c>
      <c r="G170" s="22">
        <v>0.03209490740740741</v>
      </c>
      <c r="H170" s="23" t="str">
        <f t="shared" si="8"/>
        <v>5.34/km</v>
      </c>
      <c r="I170" s="22">
        <f t="shared" si="9"/>
        <v>0.013020833333333339</v>
      </c>
      <c r="J170" s="22">
        <f>G170-INDEX($G$5:$G$227,MATCH(D170,$D$5:$D$227,0))</f>
        <v>0.011469907407407411</v>
      </c>
    </row>
    <row r="171" spans="1:10" ht="15" customHeight="1">
      <c r="A171" s="24">
        <v>167</v>
      </c>
      <c r="B171" s="29" t="s">
        <v>366</v>
      </c>
      <c r="C171" s="29" t="s">
        <v>16</v>
      </c>
      <c r="D171" s="23" t="s">
        <v>367</v>
      </c>
      <c r="E171" s="29" t="s">
        <v>201</v>
      </c>
      <c r="F171" s="22">
        <v>0.03214120370370371</v>
      </c>
      <c r="G171" s="22">
        <v>0.03214120370370371</v>
      </c>
      <c r="H171" s="23" t="str">
        <f t="shared" si="8"/>
        <v>5.35/km</v>
      </c>
      <c r="I171" s="22">
        <f t="shared" si="9"/>
        <v>0.013067129629629633</v>
      </c>
      <c r="J171" s="22">
        <f>G171-INDEX($G$5:$G$227,MATCH(D171,$D$5:$D$227,0))</f>
        <v>0</v>
      </c>
    </row>
    <row r="172" spans="1:10" ht="15" customHeight="1">
      <c r="A172" s="24">
        <v>168</v>
      </c>
      <c r="B172" s="29" t="s">
        <v>368</v>
      </c>
      <c r="C172" s="29" t="s">
        <v>144</v>
      </c>
      <c r="D172" s="23" t="s">
        <v>84</v>
      </c>
      <c r="E172" s="29" t="s">
        <v>264</v>
      </c>
      <c r="F172" s="22">
        <v>0.03230324074074074</v>
      </c>
      <c r="G172" s="22">
        <v>0.03230324074074074</v>
      </c>
      <c r="H172" s="23" t="str">
        <f t="shared" si="8"/>
        <v>5.36/km</v>
      </c>
      <c r="I172" s="22">
        <f t="shared" si="9"/>
        <v>0.013229166666666663</v>
      </c>
      <c r="J172" s="22">
        <f>G172-INDEX($G$5:$G$227,MATCH(D172,$D$5:$D$227,0))</f>
        <v>0.007511574074074066</v>
      </c>
    </row>
    <row r="173" spans="1:10" ht="15" customHeight="1">
      <c r="A173" s="24">
        <v>169</v>
      </c>
      <c r="B173" s="29" t="s">
        <v>369</v>
      </c>
      <c r="C173" s="29" t="s">
        <v>51</v>
      </c>
      <c r="D173" s="23" t="s">
        <v>81</v>
      </c>
      <c r="E173" s="29" t="s">
        <v>277</v>
      </c>
      <c r="F173" s="22">
        <v>0.03231481481481482</v>
      </c>
      <c r="G173" s="22">
        <v>0.03231481481481482</v>
      </c>
      <c r="H173" s="23" t="str">
        <f t="shared" si="8"/>
        <v>5.36/km</v>
      </c>
      <c r="I173" s="22">
        <f t="shared" si="9"/>
        <v>0.013240740740740744</v>
      </c>
      <c r="J173" s="22">
        <f>G173-INDEX($G$5:$G$227,MATCH(D173,$D$5:$D$227,0))</f>
        <v>0.006296296296296296</v>
      </c>
    </row>
    <row r="174" spans="1:10" ht="15" customHeight="1">
      <c r="A174" s="24">
        <v>170</v>
      </c>
      <c r="B174" s="29" t="s">
        <v>370</v>
      </c>
      <c r="C174" s="29" t="s">
        <v>24</v>
      </c>
      <c r="D174" s="23" t="s">
        <v>91</v>
      </c>
      <c r="E174" s="29" t="s">
        <v>245</v>
      </c>
      <c r="F174" s="22">
        <v>0.03231481481481482</v>
      </c>
      <c r="G174" s="22">
        <v>0.03231481481481482</v>
      </c>
      <c r="H174" s="23" t="str">
        <f t="shared" si="8"/>
        <v>5.36/km</v>
      </c>
      <c r="I174" s="22">
        <f t="shared" si="9"/>
        <v>0.013240740740740744</v>
      </c>
      <c r="J174" s="22">
        <f>G174-INDEX($G$5:$G$227,MATCH(D174,$D$5:$D$227,0))</f>
        <v>0.0012268518518518574</v>
      </c>
    </row>
    <row r="175" spans="1:10" ht="15" customHeight="1">
      <c r="A175" s="24">
        <v>171</v>
      </c>
      <c r="B175" s="29" t="s">
        <v>371</v>
      </c>
      <c r="C175" s="29" t="s">
        <v>16</v>
      </c>
      <c r="D175" s="23" t="s">
        <v>80</v>
      </c>
      <c r="E175" s="29" t="s">
        <v>245</v>
      </c>
      <c r="F175" s="22">
        <v>0.03234953703703704</v>
      </c>
      <c r="G175" s="22">
        <v>0.03234953703703704</v>
      </c>
      <c r="H175" s="23" t="str">
        <f t="shared" si="8"/>
        <v>5.37/km</v>
      </c>
      <c r="I175" s="22">
        <f t="shared" si="9"/>
        <v>0.013275462962962965</v>
      </c>
      <c r="J175" s="22">
        <f>G175-INDEX($G$5:$G$227,MATCH(D175,$D$5:$D$227,0))</f>
        <v>0.006655092592592591</v>
      </c>
    </row>
    <row r="176" spans="1:10" ht="15" customHeight="1">
      <c r="A176" s="24">
        <v>172</v>
      </c>
      <c r="B176" s="29" t="s">
        <v>372</v>
      </c>
      <c r="C176" s="29" t="s">
        <v>61</v>
      </c>
      <c r="D176" s="23" t="s">
        <v>75</v>
      </c>
      <c r="E176" s="29" t="s">
        <v>277</v>
      </c>
      <c r="F176" s="22">
        <v>0.03252314814814815</v>
      </c>
      <c r="G176" s="22">
        <v>0.03252314814814815</v>
      </c>
      <c r="H176" s="23" t="str">
        <f t="shared" si="8"/>
        <v>5.39/km</v>
      </c>
      <c r="I176" s="22">
        <f t="shared" si="9"/>
        <v>0.013449074074074075</v>
      </c>
      <c r="J176" s="22">
        <f>G176-INDEX($G$5:$G$227,MATCH(D176,$D$5:$D$227,0))</f>
        <v>0.01261574074074074</v>
      </c>
    </row>
    <row r="177" spans="1:10" ht="15" customHeight="1">
      <c r="A177" s="24">
        <v>173</v>
      </c>
      <c r="B177" s="29" t="s">
        <v>373</v>
      </c>
      <c r="C177" s="29" t="s">
        <v>374</v>
      </c>
      <c r="D177" s="23" t="s">
        <v>81</v>
      </c>
      <c r="E177" s="29" t="s">
        <v>355</v>
      </c>
      <c r="F177" s="22">
        <v>0.03277777777777778</v>
      </c>
      <c r="G177" s="22">
        <v>0.03277777777777778</v>
      </c>
      <c r="H177" s="23" t="str">
        <f t="shared" si="8"/>
        <v>5.41/km</v>
      </c>
      <c r="I177" s="22">
        <f t="shared" si="9"/>
        <v>0.013703703703703708</v>
      </c>
      <c r="J177" s="22">
        <f>G177-INDEX($G$5:$G$227,MATCH(D177,$D$5:$D$227,0))</f>
        <v>0.00675925925925926</v>
      </c>
    </row>
    <row r="178" spans="1:10" ht="15" customHeight="1">
      <c r="A178" s="24">
        <v>174</v>
      </c>
      <c r="B178" s="29" t="s">
        <v>375</v>
      </c>
      <c r="C178" s="29" t="s">
        <v>41</v>
      </c>
      <c r="D178" s="23" t="s">
        <v>75</v>
      </c>
      <c r="E178" s="29" t="s">
        <v>188</v>
      </c>
      <c r="F178" s="22">
        <v>0.032870370370370376</v>
      </c>
      <c r="G178" s="22">
        <v>0.032870370370370376</v>
      </c>
      <c r="H178" s="23" t="str">
        <f t="shared" si="8"/>
        <v>5.42/km</v>
      </c>
      <c r="I178" s="22">
        <f t="shared" si="9"/>
        <v>0.013796296296296303</v>
      </c>
      <c r="J178" s="22">
        <f>G178-INDEX($G$5:$G$227,MATCH(D178,$D$5:$D$227,0))</f>
        <v>0.012962962962962968</v>
      </c>
    </row>
    <row r="179" spans="1:10" ht="15" customHeight="1">
      <c r="A179" s="24">
        <v>175</v>
      </c>
      <c r="B179" s="29" t="s">
        <v>376</v>
      </c>
      <c r="C179" s="29" t="s">
        <v>28</v>
      </c>
      <c r="D179" s="23" t="s">
        <v>75</v>
      </c>
      <c r="E179" s="29" t="s">
        <v>39</v>
      </c>
      <c r="F179" s="22">
        <v>0.03289351851851852</v>
      </c>
      <c r="G179" s="22">
        <v>0.03289351851851852</v>
      </c>
      <c r="H179" s="23" t="str">
        <f t="shared" si="8"/>
        <v>5.42/km</v>
      </c>
      <c r="I179" s="22">
        <f t="shared" si="9"/>
        <v>0.01381944444444445</v>
      </c>
      <c r="J179" s="22">
        <f>G179-INDEX($G$5:$G$227,MATCH(D179,$D$5:$D$227,0))</f>
        <v>0.012986111111111115</v>
      </c>
    </row>
    <row r="180" spans="1:10" ht="15" customHeight="1">
      <c r="A180" s="24">
        <v>176</v>
      </c>
      <c r="B180" s="29" t="s">
        <v>377</v>
      </c>
      <c r="C180" s="29" t="s">
        <v>28</v>
      </c>
      <c r="D180" s="23" t="s">
        <v>75</v>
      </c>
      <c r="E180" s="29" t="s">
        <v>139</v>
      </c>
      <c r="F180" s="22">
        <v>0.03320601851851852</v>
      </c>
      <c r="G180" s="22">
        <v>0.03320601851851852</v>
      </c>
      <c r="H180" s="23" t="str">
        <f t="shared" si="8"/>
        <v>5.46/km</v>
      </c>
      <c r="I180" s="22">
        <f t="shared" si="9"/>
        <v>0.014131944444444444</v>
      </c>
      <c r="J180" s="22">
        <f>G180-INDEX($G$5:$G$227,MATCH(D180,$D$5:$D$227,0))</f>
        <v>0.013298611111111108</v>
      </c>
    </row>
    <row r="181" spans="1:10" ht="15" customHeight="1">
      <c r="A181" s="24">
        <v>177</v>
      </c>
      <c r="B181" s="29" t="s">
        <v>378</v>
      </c>
      <c r="C181" s="29" t="s">
        <v>43</v>
      </c>
      <c r="D181" s="23" t="s">
        <v>68</v>
      </c>
      <c r="E181" s="29" t="s">
        <v>264</v>
      </c>
      <c r="F181" s="22">
        <v>0.03320601851851852</v>
      </c>
      <c r="G181" s="22">
        <v>0.03320601851851852</v>
      </c>
      <c r="H181" s="23" t="str">
        <f t="shared" si="8"/>
        <v>5.46/km</v>
      </c>
      <c r="I181" s="22">
        <f t="shared" si="9"/>
        <v>0.014131944444444444</v>
      </c>
      <c r="J181" s="22">
        <f>G181-INDEX($G$5:$G$227,MATCH(D181,$D$5:$D$227,0))</f>
        <v>0.012013888888888886</v>
      </c>
    </row>
    <row r="182" spans="1:10" ht="15" customHeight="1">
      <c r="A182" s="24">
        <v>178</v>
      </c>
      <c r="B182" s="29" t="s">
        <v>140</v>
      </c>
      <c r="C182" s="29" t="s">
        <v>43</v>
      </c>
      <c r="D182" s="23" t="s">
        <v>68</v>
      </c>
      <c r="E182" s="29" t="s">
        <v>188</v>
      </c>
      <c r="F182" s="22">
        <v>0.03325231481481481</v>
      </c>
      <c r="G182" s="22">
        <v>0.03325231481481481</v>
      </c>
      <c r="H182" s="23" t="str">
        <f t="shared" si="8"/>
        <v>5.46/km</v>
      </c>
      <c r="I182" s="22">
        <f t="shared" si="9"/>
        <v>0.014178240740740738</v>
      </c>
      <c r="J182" s="22">
        <f>G182-INDEX($G$5:$G$227,MATCH(D182,$D$5:$D$227,0))</f>
        <v>0.01206018518518518</v>
      </c>
    </row>
    <row r="183" spans="1:10" ht="15" customHeight="1">
      <c r="A183" s="24">
        <v>179</v>
      </c>
      <c r="B183" s="29" t="s">
        <v>379</v>
      </c>
      <c r="C183" s="29" t="s">
        <v>131</v>
      </c>
      <c r="D183" s="23" t="s">
        <v>67</v>
      </c>
      <c r="E183" s="29" t="s">
        <v>380</v>
      </c>
      <c r="F183" s="22">
        <v>0.03326388888888889</v>
      </c>
      <c r="G183" s="22">
        <v>0.03326388888888889</v>
      </c>
      <c r="H183" s="23" t="str">
        <f t="shared" si="8"/>
        <v>5.46/km</v>
      </c>
      <c r="I183" s="22">
        <f t="shared" si="9"/>
        <v>0.014189814814814818</v>
      </c>
      <c r="J183" s="22">
        <f>G183-INDEX($G$5:$G$227,MATCH(D183,$D$5:$D$227,0))</f>
        <v>0.011793981481481482</v>
      </c>
    </row>
    <row r="184" spans="1:10" ht="15" customHeight="1">
      <c r="A184" s="24">
        <v>180</v>
      </c>
      <c r="B184" s="29" t="s">
        <v>381</v>
      </c>
      <c r="C184" s="29" t="s">
        <v>121</v>
      </c>
      <c r="D184" s="23" t="s">
        <v>67</v>
      </c>
      <c r="E184" s="29" t="s">
        <v>39</v>
      </c>
      <c r="F184" s="22">
        <v>0.033368055555555554</v>
      </c>
      <c r="G184" s="22">
        <v>0.033368055555555554</v>
      </c>
      <c r="H184" s="23" t="str">
        <f t="shared" si="8"/>
        <v>5.47/km</v>
      </c>
      <c r="I184" s="22">
        <f t="shared" si="9"/>
        <v>0.01429398148148148</v>
      </c>
      <c r="J184" s="22">
        <f>G184-INDEX($G$5:$G$227,MATCH(D184,$D$5:$D$227,0))</f>
        <v>0.011898148148148144</v>
      </c>
    </row>
    <row r="185" spans="1:10" ht="15" customHeight="1">
      <c r="A185" s="24">
        <v>181</v>
      </c>
      <c r="B185" s="29" t="s">
        <v>382</v>
      </c>
      <c r="C185" s="29" t="s">
        <v>38</v>
      </c>
      <c r="D185" s="23" t="s">
        <v>63</v>
      </c>
      <c r="E185" s="29" t="s">
        <v>39</v>
      </c>
      <c r="F185" s="22">
        <v>0.033368055555555554</v>
      </c>
      <c r="G185" s="22">
        <v>0.033368055555555554</v>
      </c>
      <c r="H185" s="23" t="str">
        <f t="shared" si="8"/>
        <v>5.47/km</v>
      </c>
      <c r="I185" s="22">
        <f t="shared" si="9"/>
        <v>0.01429398148148148</v>
      </c>
      <c r="J185" s="22">
        <f>G185-INDEX($G$5:$G$227,MATCH(D185,$D$5:$D$227,0))</f>
        <v>0.012743055555555553</v>
      </c>
    </row>
    <row r="186" spans="1:10" ht="15" customHeight="1">
      <c r="A186" s="24">
        <v>182</v>
      </c>
      <c r="B186" s="29" t="s">
        <v>383</v>
      </c>
      <c r="C186" s="29" t="s">
        <v>74</v>
      </c>
      <c r="D186" s="23" t="s">
        <v>64</v>
      </c>
      <c r="E186" s="29" t="s">
        <v>188</v>
      </c>
      <c r="F186" s="22">
        <v>0.03339120370370371</v>
      </c>
      <c r="G186" s="22">
        <v>0.03339120370370371</v>
      </c>
      <c r="H186" s="23" t="str">
        <f t="shared" si="8"/>
        <v>5.48/km</v>
      </c>
      <c r="I186" s="22">
        <f t="shared" si="9"/>
        <v>0.014317129629629635</v>
      </c>
      <c r="J186" s="22">
        <f>G186-INDEX($G$5:$G$227,MATCH(D186,$D$5:$D$227,0))</f>
        <v>0.014317129629629635</v>
      </c>
    </row>
    <row r="187" spans="1:10" ht="15" customHeight="1">
      <c r="A187" s="24">
        <v>183</v>
      </c>
      <c r="B187" s="29" t="s">
        <v>384</v>
      </c>
      <c r="C187" s="29" t="s">
        <v>24</v>
      </c>
      <c r="D187" s="23" t="s">
        <v>68</v>
      </c>
      <c r="E187" s="29" t="s">
        <v>39</v>
      </c>
      <c r="F187" s="22">
        <v>0.033402777777777774</v>
      </c>
      <c r="G187" s="22">
        <v>0.033402777777777774</v>
      </c>
      <c r="H187" s="23" t="str">
        <f t="shared" si="8"/>
        <v>5.48/km</v>
      </c>
      <c r="I187" s="22">
        <f t="shared" si="9"/>
        <v>0.014328703703703701</v>
      </c>
      <c r="J187" s="22">
        <f>G187-INDEX($G$5:$G$227,MATCH(D187,$D$5:$D$227,0))</f>
        <v>0.012210648148148144</v>
      </c>
    </row>
    <row r="188" spans="1:10" ht="15" customHeight="1">
      <c r="A188" s="24">
        <v>184</v>
      </c>
      <c r="B188" s="29" t="s">
        <v>385</v>
      </c>
      <c r="C188" s="29" t="s">
        <v>194</v>
      </c>
      <c r="D188" s="23" t="s">
        <v>64</v>
      </c>
      <c r="E188" s="29" t="s">
        <v>323</v>
      </c>
      <c r="F188" s="22">
        <v>0.03346064814814815</v>
      </c>
      <c r="G188" s="22">
        <v>0.03346064814814815</v>
      </c>
      <c r="H188" s="23" t="str">
        <f t="shared" si="8"/>
        <v>5.48/km</v>
      </c>
      <c r="I188" s="22">
        <f t="shared" si="9"/>
        <v>0.014386574074074076</v>
      </c>
      <c r="J188" s="22">
        <f>G188-INDEX($G$5:$G$227,MATCH(D188,$D$5:$D$227,0))</f>
        <v>0.014386574074074076</v>
      </c>
    </row>
    <row r="189" spans="1:10" ht="15" customHeight="1">
      <c r="A189" s="24">
        <v>185</v>
      </c>
      <c r="B189" s="29" t="s">
        <v>57</v>
      </c>
      <c r="C189" s="29" t="s">
        <v>26</v>
      </c>
      <c r="D189" s="23" t="s">
        <v>75</v>
      </c>
      <c r="E189" s="29" t="s">
        <v>272</v>
      </c>
      <c r="F189" s="22">
        <v>0.03349537037037037</v>
      </c>
      <c r="G189" s="22">
        <v>0.03349537037037037</v>
      </c>
      <c r="H189" s="23" t="str">
        <f t="shared" si="8"/>
        <v>5.49/km</v>
      </c>
      <c r="I189" s="22">
        <f t="shared" si="9"/>
        <v>0.014421296296296297</v>
      </c>
      <c r="J189" s="22">
        <f>G189-INDEX($G$5:$G$227,MATCH(D189,$D$5:$D$227,0))</f>
        <v>0.013587962962962961</v>
      </c>
    </row>
    <row r="190" spans="1:10" ht="15" customHeight="1">
      <c r="A190" s="24">
        <v>186</v>
      </c>
      <c r="B190" s="29" t="s">
        <v>386</v>
      </c>
      <c r="C190" s="29" t="s">
        <v>126</v>
      </c>
      <c r="D190" s="23" t="s">
        <v>158</v>
      </c>
      <c r="E190" s="29" t="s">
        <v>272</v>
      </c>
      <c r="F190" s="22">
        <v>0.03363425925925926</v>
      </c>
      <c r="G190" s="22">
        <v>0.03363425925925926</v>
      </c>
      <c r="H190" s="23" t="str">
        <f t="shared" si="8"/>
        <v>5.50/km</v>
      </c>
      <c r="I190" s="22">
        <f t="shared" si="9"/>
        <v>0.014560185185185186</v>
      </c>
      <c r="J190" s="22">
        <f>G190-INDEX($G$5:$G$227,MATCH(D190,$D$5:$D$227,0))</f>
        <v>0</v>
      </c>
    </row>
    <row r="191" spans="1:10" ht="15" customHeight="1">
      <c r="A191" s="24">
        <v>187</v>
      </c>
      <c r="B191" s="29" t="s">
        <v>387</v>
      </c>
      <c r="C191" s="29" t="s">
        <v>42</v>
      </c>
      <c r="D191" s="23" t="s">
        <v>68</v>
      </c>
      <c r="E191" s="29" t="s">
        <v>49</v>
      </c>
      <c r="F191" s="22">
        <v>0.034027777777777775</v>
      </c>
      <c r="G191" s="22">
        <v>0.034027777777777775</v>
      </c>
      <c r="H191" s="23" t="str">
        <f t="shared" si="8"/>
        <v>5.54/km</v>
      </c>
      <c r="I191" s="22">
        <f t="shared" si="9"/>
        <v>0.014953703703703702</v>
      </c>
      <c r="J191" s="22">
        <f>G191-INDEX($G$5:$G$227,MATCH(D191,$D$5:$D$227,0))</f>
        <v>0.012835648148148145</v>
      </c>
    </row>
    <row r="192" spans="1:10" ht="15" customHeight="1">
      <c r="A192" s="24">
        <v>188</v>
      </c>
      <c r="B192" s="29" t="s">
        <v>388</v>
      </c>
      <c r="C192" s="29" t="s">
        <v>389</v>
      </c>
      <c r="D192" s="23" t="s">
        <v>78</v>
      </c>
      <c r="E192" s="29" t="s">
        <v>264</v>
      </c>
      <c r="F192" s="22">
        <v>0.0340625</v>
      </c>
      <c r="G192" s="22">
        <v>0.0340625</v>
      </c>
      <c r="H192" s="23" t="str">
        <f t="shared" si="8"/>
        <v>5.55/km</v>
      </c>
      <c r="I192" s="22">
        <f t="shared" si="9"/>
        <v>0.01498842592592593</v>
      </c>
      <c r="J192" s="22">
        <f>G192-INDEX($G$5:$G$227,MATCH(D192,$D$5:$D$227,0))</f>
        <v>0.007500000000000003</v>
      </c>
    </row>
    <row r="193" spans="1:10" ht="15" customHeight="1">
      <c r="A193" s="24">
        <v>189</v>
      </c>
      <c r="B193" s="29" t="s">
        <v>390</v>
      </c>
      <c r="C193" s="29" t="s">
        <v>153</v>
      </c>
      <c r="D193" s="23" t="s">
        <v>81</v>
      </c>
      <c r="E193" s="29" t="s">
        <v>70</v>
      </c>
      <c r="F193" s="22">
        <v>0.03439814814814814</v>
      </c>
      <c r="G193" s="22">
        <v>0.03439814814814814</v>
      </c>
      <c r="H193" s="23" t="str">
        <f t="shared" si="8"/>
        <v>5.58/km</v>
      </c>
      <c r="I193" s="22">
        <f t="shared" si="9"/>
        <v>0.01532407407407407</v>
      </c>
      <c r="J193" s="22">
        <f>G193-INDEX($G$5:$G$227,MATCH(D193,$D$5:$D$227,0))</f>
        <v>0.008379629629629622</v>
      </c>
    </row>
    <row r="194" spans="1:10" ht="15" customHeight="1">
      <c r="A194" s="24">
        <v>190</v>
      </c>
      <c r="B194" s="29" t="s">
        <v>391</v>
      </c>
      <c r="C194" s="29" t="s">
        <v>83</v>
      </c>
      <c r="D194" s="23" t="s">
        <v>91</v>
      </c>
      <c r="E194" s="29" t="s">
        <v>179</v>
      </c>
      <c r="F194" s="22">
        <v>0.03479166666666667</v>
      </c>
      <c r="G194" s="22">
        <v>0.03479166666666667</v>
      </c>
      <c r="H194" s="23" t="str">
        <f t="shared" si="8"/>
        <v>6.02/km</v>
      </c>
      <c r="I194" s="22">
        <f t="shared" si="9"/>
        <v>0.0157175925925926</v>
      </c>
      <c r="J194" s="22">
        <f>G194-INDEX($G$5:$G$227,MATCH(D194,$D$5:$D$227,0))</f>
        <v>0.0037037037037037125</v>
      </c>
    </row>
    <row r="195" spans="1:10" ht="15" customHeight="1">
      <c r="A195" s="15">
        <v>191</v>
      </c>
      <c r="B195" s="31" t="s">
        <v>392</v>
      </c>
      <c r="C195" s="31" t="s">
        <v>28</v>
      </c>
      <c r="D195" s="14" t="s">
        <v>91</v>
      </c>
      <c r="E195" s="31" t="s">
        <v>123</v>
      </c>
      <c r="F195" s="13">
        <v>0.03491898148148148</v>
      </c>
      <c r="G195" s="13">
        <v>0.03491898148148148</v>
      </c>
      <c r="H195" s="14" t="str">
        <f t="shared" si="8"/>
        <v>6.03/km</v>
      </c>
      <c r="I195" s="13">
        <f t="shared" si="9"/>
        <v>0.015844907407407408</v>
      </c>
      <c r="J195" s="13">
        <f>G195-INDEX($G$5:$G$227,MATCH(D195,$D$5:$D$227,0))</f>
        <v>0.003831018518518522</v>
      </c>
    </row>
    <row r="196" spans="1:10" ht="15" customHeight="1">
      <c r="A196" s="24">
        <v>192</v>
      </c>
      <c r="B196" s="29" t="s">
        <v>393</v>
      </c>
      <c r="C196" s="29" t="s">
        <v>394</v>
      </c>
      <c r="D196" s="23" t="s">
        <v>75</v>
      </c>
      <c r="E196" s="29" t="s">
        <v>188</v>
      </c>
      <c r="F196" s="22">
        <v>0.03497685185185185</v>
      </c>
      <c r="G196" s="22">
        <v>0.03497685185185185</v>
      </c>
      <c r="H196" s="23" t="str">
        <f t="shared" si="8"/>
        <v>6.04/km</v>
      </c>
      <c r="I196" s="22">
        <f t="shared" si="9"/>
        <v>0.015902777777777776</v>
      </c>
      <c r="J196" s="22">
        <f>G196-INDEX($G$5:$G$227,MATCH(D196,$D$5:$D$227,0))</f>
        <v>0.01506944444444444</v>
      </c>
    </row>
    <row r="197" spans="1:10" ht="15" customHeight="1">
      <c r="A197" s="24">
        <v>193</v>
      </c>
      <c r="B197" s="29" t="s">
        <v>395</v>
      </c>
      <c r="C197" s="29" t="s">
        <v>52</v>
      </c>
      <c r="D197" s="23" t="s">
        <v>367</v>
      </c>
      <c r="E197" s="29" t="s">
        <v>138</v>
      </c>
      <c r="F197" s="22">
        <v>0.035034722222222224</v>
      </c>
      <c r="G197" s="22">
        <v>0.035034722222222224</v>
      </c>
      <c r="H197" s="23" t="str">
        <f t="shared" si="8"/>
        <v>6.05/km</v>
      </c>
      <c r="I197" s="22">
        <f t="shared" si="9"/>
        <v>0.01596064814814815</v>
      </c>
      <c r="J197" s="22">
        <f>G197-INDEX($G$5:$G$227,MATCH(D197,$D$5:$D$227,0))</f>
        <v>0.0028935185185185175</v>
      </c>
    </row>
    <row r="198" spans="1:10" ht="15" customHeight="1">
      <c r="A198" s="24">
        <v>194</v>
      </c>
      <c r="B198" s="29" t="s">
        <v>396</v>
      </c>
      <c r="C198" s="29" t="s">
        <v>50</v>
      </c>
      <c r="D198" s="23" t="s">
        <v>84</v>
      </c>
      <c r="E198" s="29" t="s">
        <v>264</v>
      </c>
      <c r="F198" s="22">
        <v>0.035034722222222224</v>
      </c>
      <c r="G198" s="22">
        <v>0.035034722222222224</v>
      </c>
      <c r="H198" s="23" t="str">
        <f aca="true" t="shared" si="10" ref="H198:H227">TEXT(INT((HOUR(G198)*3600+MINUTE(G198)*60+SECOND(G198))/$J$3/60),"0")&amp;"."&amp;TEXT(MOD((HOUR(G198)*3600+MINUTE(G198)*60+SECOND(G198))/$J$3,60),"00")&amp;"/km"</f>
        <v>6.05/km</v>
      </c>
      <c r="I198" s="22">
        <f aca="true" t="shared" si="11" ref="I198:I227">G198-$G$5</f>
        <v>0.01596064814814815</v>
      </c>
      <c r="J198" s="22">
        <f>G198-INDEX($G$5:$G$227,MATCH(D198,$D$5:$D$227,0))</f>
        <v>0.010243055555555554</v>
      </c>
    </row>
    <row r="199" spans="1:10" ht="15" customHeight="1">
      <c r="A199" s="24">
        <v>195</v>
      </c>
      <c r="B199" s="29" t="s">
        <v>162</v>
      </c>
      <c r="C199" s="29" t="s">
        <v>22</v>
      </c>
      <c r="D199" s="23" t="s">
        <v>80</v>
      </c>
      <c r="E199" s="29" t="s">
        <v>179</v>
      </c>
      <c r="F199" s="22">
        <v>0.03515046296296296</v>
      </c>
      <c r="G199" s="22">
        <v>0.03515046296296296</v>
      </c>
      <c r="H199" s="23" t="str">
        <f t="shared" si="10"/>
        <v>6.06/km</v>
      </c>
      <c r="I199" s="22">
        <f t="shared" si="11"/>
        <v>0.016076388888888887</v>
      </c>
      <c r="J199" s="22">
        <f>G199-INDEX($G$5:$G$227,MATCH(D199,$D$5:$D$227,0))</f>
        <v>0.009456018518518513</v>
      </c>
    </row>
    <row r="200" spans="1:10" ht="15" customHeight="1">
      <c r="A200" s="24">
        <v>196</v>
      </c>
      <c r="B200" s="29" t="s">
        <v>132</v>
      </c>
      <c r="C200" s="29" t="s">
        <v>44</v>
      </c>
      <c r="D200" s="23" t="s">
        <v>75</v>
      </c>
      <c r="E200" s="29" t="s">
        <v>179</v>
      </c>
      <c r="F200" s="22">
        <v>0.03517361111111111</v>
      </c>
      <c r="G200" s="22">
        <v>0.03517361111111111</v>
      </c>
      <c r="H200" s="23" t="str">
        <f t="shared" si="10"/>
        <v>6.06/km</v>
      </c>
      <c r="I200" s="22">
        <f t="shared" si="11"/>
        <v>0.016099537037037034</v>
      </c>
      <c r="J200" s="22">
        <f>G200-INDEX($G$5:$G$227,MATCH(D200,$D$5:$D$227,0))</f>
        <v>0.015266203703703699</v>
      </c>
    </row>
    <row r="201" spans="1:10" ht="15" customHeight="1">
      <c r="A201" s="24">
        <v>197</v>
      </c>
      <c r="B201" s="29" t="s">
        <v>397</v>
      </c>
      <c r="C201" s="29" t="s">
        <v>27</v>
      </c>
      <c r="D201" s="23" t="s">
        <v>63</v>
      </c>
      <c r="E201" s="29" t="s">
        <v>179</v>
      </c>
      <c r="F201" s="22">
        <v>0.03532407407407407</v>
      </c>
      <c r="G201" s="22">
        <v>0.03532407407407407</v>
      </c>
      <c r="H201" s="23" t="str">
        <f t="shared" si="10"/>
        <v>6.08/km</v>
      </c>
      <c r="I201" s="22">
        <f t="shared" si="11"/>
        <v>0.016249999999999997</v>
      </c>
      <c r="J201" s="22">
        <f>G201-INDEX($G$5:$G$227,MATCH(D201,$D$5:$D$227,0))</f>
        <v>0.01469907407407407</v>
      </c>
    </row>
    <row r="202" spans="1:10" ht="15" customHeight="1">
      <c r="A202" s="24">
        <v>198</v>
      </c>
      <c r="B202" s="29" t="s">
        <v>398</v>
      </c>
      <c r="C202" s="29" t="s">
        <v>20</v>
      </c>
      <c r="D202" s="23" t="s">
        <v>75</v>
      </c>
      <c r="E202" s="29" t="s">
        <v>216</v>
      </c>
      <c r="F202" s="22">
        <v>0.03532407407407407</v>
      </c>
      <c r="G202" s="22">
        <v>0.03532407407407407</v>
      </c>
      <c r="H202" s="23" t="str">
        <f t="shared" si="10"/>
        <v>6.08/km</v>
      </c>
      <c r="I202" s="22">
        <f t="shared" si="11"/>
        <v>0.016249999999999997</v>
      </c>
      <c r="J202" s="22">
        <f>G202-INDEX($G$5:$G$227,MATCH(D202,$D$5:$D$227,0))</f>
        <v>0.015416666666666662</v>
      </c>
    </row>
    <row r="203" spans="1:10" ht="15" customHeight="1">
      <c r="A203" s="24">
        <v>199</v>
      </c>
      <c r="B203" s="29" t="s">
        <v>399</v>
      </c>
      <c r="C203" s="29" t="s">
        <v>14</v>
      </c>
      <c r="D203" s="23" t="s">
        <v>64</v>
      </c>
      <c r="E203" s="29" t="s">
        <v>297</v>
      </c>
      <c r="F203" s="22">
        <v>0.0353587962962963</v>
      </c>
      <c r="G203" s="22">
        <v>0.0353587962962963</v>
      </c>
      <c r="H203" s="23" t="str">
        <f t="shared" si="10"/>
        <v>6.08/km</v>
      </c>
      <c r="I203" s="22">
        <f t="shared" si="11"/>
        <v>0.016284722222222225</v>
      </c>
      <c r="J203" s="22">
        <f>G203-INDEX($G$5:$G$227,MATCH(D203,$D$5:$D$227,0))</f>
        <v>0.016284722222222225</v>
      </c>
    </row>
    <row r="204" spans="1:10" ht="15" customHeight="1">
      <c r="A204" s="24">
        <v>200</v>
      </c>
      <c r="B204" s="29" t="s">
        <v>400</v>
      </c>
      <c r="C204" s="29" t="s">
        <v>401</v>
      </c>
      <c r="D204" s="23" t="s">
        <v>67</v>
      </c>
      <c r="E204" s="29" t="s">
        <v>179</v>
      </c>
      <c r="F204" s="22">
        <v>0.03542824074074074</v>
      </c>
      <c r="G204" s="22">
        <v>0.03542824074074074</v>
      </c>
      <c r="H204" s="23" t="str">
        <f t="shared" si="10"/>
        <v>6.09/km</v>
      </c>
      <c r="I204" s="22">
        <f t="shared" si="11"/>
        <v>0.016354166666666666</v>
      </c>
      <c r="J204" s="22">
        <f>G204-INDEX($G$5:$G$227,MATCH(D204,$D$5:$D$227,0))</f>
        <v>0.01395833333333333</v>
      </c>
    </row>
    <row r="205" spans="1:10" ht="15" customHeight="1">
      <c r="A205" s="24">
        <v>201</v>
      </c>
      <c r="B205" s="29" t="s">
        <v>310</v>
      </c>
      <c r="C205" s="29" t="s">
        <v>47</v>
      </c>
      <c r="D205" s="23" t="s">
        <v>63</v>
      </c>
      <c r="E205" s="29"/>
      <c r="F205" s="22">
        <v>0.03543981481481481</v>
      </c>
      <c r="G205" s="22">
        <v>0.03543981481481481</v>
      </c>
      <c r="H205" s="23" t="str">
        <f t="shared" si="10"/>
        <v>6.09/km</v>
      </c>
      <c r="I205" s="22">
        <f t="shared" si="11"/>
        <v>0.01636574074074074</v>
      </c>
      <c r="J205" s="22">
        <f>G205-INDEX($G$5:$G$227,MATCH(D205,$D$5:$D$227,0))</f>
        <v>0.014814814814814812</v>
      </c>
    </row>
    <row r="206" spans="1:10" ht="15" customHeight="1">
      <c r="A206" s="24">
        <v>202</v>
      </c>
      <c r="B206" s="29" t="s">
        <v>159</v>
      </c>
      <c r="C206" s="29" t="s">
        <v>96</v>
      </c>
      <c r="D206" s="23" t="s">
        <v>75</v>
      </c>
      <c r="E206" s="29" t="s">
        <v>282</v>
      </c>
      <c r="F206" s="22">
        <v>0.035729166666666666</v>
      </c>
      <c r="G206" s="22">
        <v>0.035729166666666666</v>
      </c>
      <c r="H206" s="23" t="str">
        <f t="shared" si="10"/>
        <v>6.12/km</v>
      </c>
      <c r="I206" s="22">
        <f t="shared" si="11"/>
        <v>0.016655092592592593</v>
      </c>
      <c r="J206" s="22">
        <f>G206-INDEX($G$5:$G$227,MATCH(D206,$D$5:$D$227,0))</f>
        <v>0.015821759259259258</v>
      </c>
    </row>
    <row r="207" spans="1:10" ht="15" customHeight="1">
      <c r="A207" s="24">
        <v>203</v>
      </c>
      <c r="B207" s="29" t="s">
        <v>402</v>
      </c>
      <c r="C207" s="29" t="s">
        <v>149</v>
      </c>
      <c r="D207" s="23" t="s">
        <v>100</v>
      </c>
      <c r="E207" s="29" t="s">
        <v>264</v>
      </c>
      <c r="F207" s="22">
        <v>0.0359837962962963</v>
      </c>
      <c r="G207" s="22">
        <v>0.0359837962962963</v>
      </c>
      <c r="H207" s="23" t="str">
        <f t="shared" si="10"/>
        <v>6.15/km</v>
      </c>
      <c r="I207" s="22">
        <f t="shared" si="11"/>
        <v>0.016909722222222225</v>
      </c>
      <c r="J207" s="22">
        <f>G207-INDEX($G$5:$G$227,MATCH(D207,$D$5:$D$227,0))</f>
        <v>0.009085648148148152</v>
      </c>
    </row>
    <row r="208" spans="1:10" ht="15" customHeight="1">
      <c r="A208" s="24">
        <v>204</v>
      </c>
      <c r="B208" s="29" t="s">
        <v>403</v>
      </c>
      <c r="C208" s="29" t="s">
        <v>82</v>
      </c>
      <c r="D208" s="23" t="s">
        <v>100</v>
      </c>
      <c r="E208" s="29" t="s">
        <v>136</v>
      </c>
      <c r="F208" s="22">
        <v>0.0359837962962963</v>
      </c>
      <c r="G208" s="22">
        <v>0.0359837962962963</v>
      </c>
      <c r="H208" s="23" t="str">
        <f t="shared" si="10"/>
        <v>6.15/km</v>
      </c>
      <c r="I208" s="22">
        <f t="shared" si="11"/>
        <v>0.016909722222222225</v>
      </c>
      <c r="J208" s="22">
        <f>G208-INDEX($G$5:$G$227,MATCH(D208,$D$5:$D$227,0))</f>
        <v>0.009085648148148152</v>
      </c>
    </row>
    <row r="209" spans="1:10" ht="15" customHeight="1">
      <c r="A209" s="24">
        <v>205</v>
      </c>
      <c r="B209" s="29" t="s">
        <v>404</v>
      </c>
      <c r="C209" s="29" t="s">
        <v>405</v>
      </c>
      <c r="D209" s="23" t="s">
        <v>78</v>
      </c>
      <c r="E209" s="29" t="s">
        <v>406</v>
      </c>
      <c r="F209" s="22">
        <v>0.03607638888888889</v>
      </c>
      <c r="G209" s="22">
        <v>0.03607638888888889</v>
      </c>
      <c r="H209" s="23" t="str">
        <f t="shared" si="10"/>
        <v>6.16/km</v>
      </c>
      <c r="I209" s="22">
        <f t="shared" si="11"/>
        <v>0.017002314814814814</v>
      </c>
      <c r="J209" s="22">
        <f>G209-INDEX($G$5:$G$227,MATCH(D209,$D$5:$D$227,0))</f>
        <v>0.009513888888888888</v>
      </c>
    </row>
    <row r="210" spans="1:10" ht="15" customHeight="1">
      <c r="A210" s="24">
        <v>206</v>
      </c>
      <c r="B210" s="29" t="s">
        <v>407</v>
      </c>
      <c r="C210" s="29" t="s">
        <v>15</v>
      </c>
      <c r="D210" s="23" t="s">
        <v>63</v>
      </c>
      <c r="E210" s="29" t="s">
        <v>323</v>
      </c>
      <c r="F210" s="22">
        <v>0.036724537037037035</v>
      </c>
      <c r="G210" s="22">
        <v>0.036724537037037035</v>
      </c>
      <c r="H210" s="23" t="str">
        <f t="shared" si="10"/>
        <v>6.22/km</v>
      </c>
      <c r="I210" s="22">
        <f t="shared" si="11"/>
        <v>0.01765046296296296</v>
      </c>
      <c r="J210" s="22">
        <f>G210-INDEX($G$5:$G$227,MATCH(D210,$D$5:$D$227,0))</f>
        <v>0.016099537037037034</v>
      </c>
    </row>
    <row r="211" spans="1:10" ht="15" customHeight="1">
      <c r="A211" s="24">
        <v>207</v>
      </c>
      <c r="B211" s="29" t="s">
        <v>408</v>
      </c>
      <c r="C211" s="29" t="s">
        <v>82</v>
      </c>
      <c r="D211" s="23" t="s">
        <v>67</v>
      </c>
      <c r="E211" s="29" t="s">
        <v>221</v>
      </c>
      <c r="F211" s="22">
        <v>0.037071759259259256</v>
      </c>
      <c r="G211" s="22">
        <v>0.037071759259259256</v>
      </c>
      <c r="H211" s="23" t="str">
        <f t="shared" si="10"/>
        <v>6.26/km</v>
      </c>
      <c r="I211" s="22">
        <f t="shared" si="11"/>
        <v>0.017997685185185183</v>
      </c>
      <c r="J211" s="22">
        <f>G211-INDEX($G$5:$G$227,MATCH(D211,$D$5:$D$227,0))</f>
        <v>0.015601851851851846</v>
      </c>
    </row>
    <row r="212" spans="1:10" ht="15" customHeight="1">
      <c r="A212" s="24">
        <v>208</v>
      </c>
      <c r="B212" s="29" t="s">
        <v>409</v>
      </c>
      <c r="C212" s="29" t="s">
        <v>23</v>
      </c>
      <c r="D212" s="23" t="s">
        <v>64</v>
      </c>
      <c r="E212" s="29" t="s">
        <v>282</v>
      </c>
      <c r="F212" s="22">
        <v>0.0372337962962963</v>
      </c>
      <c r="G212" s="22">
        <v>0.0372337962962963</v>
      </c>
      <c r="H212" s="23" t="str">
        <f t="shared" si="10"/>
        <v>6.28/km</v>
      </c>
      <c r="I212" s="22">
        <f t="shared" si="11"/>
        <v>0.018159722222222226</v>
      </c>
      <c r="J212" s="22">
        <f>G212-INDEX($G$5:$G$227,MATCH(D212,$D$5:$D$227,0))</f>
        <v>0.018159722222222226</v>
      </c>
    </row>
    <row r="213" spans="1:10" ht="15" customHeight="1">
      <c r="A213" s="24">
        <v>209</v>
      </c>
      <c r="B213" s="29" t="s">
        <v>410</v>
      </c>
      <c r="C213" s="29" t="s">
        <v>411</v>
      </c>
      <c r="D213" s="23" t="s">
        <v>64</v>
      </c>
      <c r="E213" s="29" t="s">
        <v>188</v>
      </c>
      <c r="F213" s="22">
        <v>0.03732638888888889</v>
      </c>
      <c r="G213" s="22">
        <v>0.03732638888888889</v>
      </c>
      <c r="H213" s="23" t="str">
        <f t="shared" si="10"/>
        <v>6.29/km</v>
      </c>
      <c r="I213" s="22">
        <f t="shared" si="11"/>
        <v>0.018252314814814815</v>
      </c>
      <c r="J213" s="22">
        <f>G213-INDEX($G$5:$G$227,MATCH(D213,$D$5:$D$227,0))</f>
        <v>0.018252314814814815</v>
      </c>
    </row>
    <row r="214" spans="1:10" ht="15" customHeight="1">
      <c r="A214" s="24">
        <v>210</v>
      </c>
      <c r="B214" s="29" t="s">
        <v>412</v>
      </c>
      <c r="C214" s="29" t="s">
        <v>112</v>
      </c>
      <c r="D214" s="23" t="s">
        <v>354</v>
      </c>
      <c r="E214" s="29"/>
      <c r="F214" s="22">
        <v>0.0375</v>
      </c>
      <c r="G214" s="22">
        <v>0.0375</v>
      </c>
      <c r="H214" s="23" t="str">
        <f t="shared" si="10"/>
        <v>6.30/km</v>
      </c>
      <c r="I214" s="22">
        <f t="shared" si="11"/>
        <v>0.018425925925925925</v>
      </c>
      <c r="J214" s="22">
        <f>G214-INDEX($G$5:$G$227,MATCH(D214,$D$5:$D$227,0))</f>
        <v>0.0060648148148148145</v>
      </c>
    </row>
    <row r="215" spans="1:10" ht="15" customHeight="1">
      <c r="A215" s="24">
        <v>211</v>
      </c>
      <c r="B215" s="29" t="s">
        <v>413</v>
      </c>
      <c r="C215" s="29" t="s">
        <v>414</v>
      </c>
      <c r="D215" s="23" t="s">
        <v>81</v>
      </c>
      <c r="E215" s="29" t="s">
        <v>264</v>
      </c>
      <c r="F215" s="22">
        <v>0.0378587962962963</v>
      </c>
      <c r="G215" s="22">
        <v>0.0378587962962963</v>
      </c>
      <c r="H215" s="23" t="str">
        <f t="shared" si="10"/>
        <v>6.34/km</v>
      </c>
      <c r="I215" s="22">
        <f t="shared" si="11"/>
        <v>0.018784722222222227</v>
      </c>
      <c r="J215" s="22">
        <f>G215-INDEX($G$5:$G$227,MATCH(D215,$D$5:$D$227,0))</f>
        <v>0.01184027777777778</v>
      </c>
    </row>
    <row r="216" spans="1:10" ht="15" customHeight="1">
      <c r="A216" s="24">
        <v>212</v>
      </c>
      <c r="B216" s="29" t="s">
        <v>160</v>
      </c>
      <c r="C216" s="29" t="s">
        <v>415</v>
      </c>
      <c r="D216" s="23" t="s">
        <v>103</v>
      </c>
      <c r="E216" s="29" t="s">
        <v>264</v>
      </c>
      <c r="F216" s="22">
        <v>0.0378587962962963</v>
      </c>
      <c r="G216" s="22">
        <v>0.0378587962962963</v>
      </c>
      <c r="H216" s="23" t="str">
        <f t="shared" si="10"/>
        <v>6.34/km</v>
      </c>
      <c r="I216" s="22">
        <f t="shared" si="11"/>
        <v>0.018784722222222227</v>
      </c>
      <c r="J216" s="22">
        <f>G216-INDEX($G$5:$G$227,MATCH(D216,$D$5:$D$227,0))</f>
        <v>0</v>
      </c>
    </row>
    <row r="217" spans="1:10" ht="15" customHeight="1">
      <c r="A217" s="24">
        <v>213</v>
      </c>
      <c r="B217" s="29" t="s">
        <v>159</v>
      </c>
      <c r="C217" s="29" t="s">
        <v>14</v>
      </c>
      <c r="D217" s="23" t="s">
        <v>72</v>
      </c>
      <c r="E217" s="29" t="s">
        <v>282</v>
      </c>
      <c r="F217" s="22">
        <v>0.038182870370370374</v>
      </c>
      <c r="G217" s="22">
        <v>0.038182870370370374</v>
      </c>
      <c r="H217" s="23" t="str">
        <f t="shared" si="10"/>
        <v>6.37/km</v>
      </c>
      <c r="I217" s="22">
        <f t="shared" si="11"/>
        <v>0.0191087962962963</v>
      </c>
      <c r="J217" s="22">
        <f>G217-INDEX($G$5:$G$227,MATCH(D217,$D$5:$D$227,0))</f>
        <v>0.013692129629629634</v>
      </c>
    </row>
    <row r="218" spans="1:10" ht="15" customHeight="1">
      <c r="A218" s="24">
        <v>214</v>
      </c>
      <c r="B218" s="29" t="s">
        <v>85</v>
      </c>
      <c r="C218" s="29" t="s">
        <v>77</v>
      </c>
      <c r="D218" s="23" t="s">
        <v>81</v>
      </c>
      <c r="E218" s="29" t="s">
        <v>157</v>
      </c>
      <c r="F218" s="22">
        <v>0.03909722222222222</v>
      </c>
      <c r="G218" s="22">
        <v>0.03909722222222222</v>
      </c>
      <c r="H218" s="23" t="str">
        <f t="shared" si="10"/>
        <v>6.47/km</v>
      </c>
      <c r="I218" s="22">
        <f t="shared" si="11"/>
        <v>0.020023148148148148</v>
      </c>
      <c r="J218" s="22">
        <f>G218-INDEX($G$5:$G$227,MATCH(D218,$D$5:$D$227,0))</f>
        <v>0.0130787037037037</v>
      </c>
    </row>
    <row r="219" spans="1:10" ht="15" customHeight="1">
      <c r="A219" s="24">
        <v>215</v>
      </c>
      <c r="B219" s="29" t="s">
        <v>416</v>
      </c>
      <c r="C219" s="29" t="s">
        <v>43</v>
      </c>
      <c r="D219" s="23" t="s">
        <v>75</v>
      </c>
      <c r="E219" s="29" t="s">
        <v>39</v>
      </c>
      <c r="F219" s="22">
        <v>0.03940972222222222</v>
      </c>
      <c r="G219" s="22">
        <v>0.03940972222222222</v>
      </c>
      <c r="H219" s="23" t="str">
        <f t="shared" si="10"/>
        <v>6.50/km</v>
      </c>
      <c r="I219" s="22">
        <f t="shared" si="11"/>
        <v>0.020335648148148148</v>
      </c>
      <c r="J219" s="22">
        <f>G219-INDEX($G$5:$G$227,MATCH(D219,$D$5:$D$227,0))</f>
        <v>0.019502314814814813</v>
      </c>
    </row>
    <row r="220" spans="1:10" ht="15" customHeight="1">
      <c r="A220" s="24">
        <v>216</v>
      </c>
      <c r="B220" s="29" t="s">
        <v>417</v>
      </c>
      <c r="C220" s="29" t="s">
        <v>31</v>
      </c>
      <c r="D220" s="23" t="s">
        <v>67</v>
      </c>
      <c r="E220" s="29" t="s">
        <v>179</v>
      </c>
      <c r="F220" s="22">
        <v>0.03944444444444444</v>
      </c>
      <c r="G220" s="22">
        <v>0.03944444444444444</v>
      </c>
      <c r="H220" s="23" t="str">
        <f t="shared" si="10"/>
        <v>6.51/km</v>
      </c>
      <c r="I220" s="22">
        <f t="shared" si="11"/>
        <v>0.02037037037037037</v>
      </c>
      <c r="J220" s="22">
        <f>G220-INDEX($G$5:$G$227,MATCH(D220,$D$5:$D$227,0))</f>
        <v>0.017974537037037032</v>
      </c>
    </row>
    <row r="221" spans="1:10" ht="15" customHeight="1">
      <c r="A221" s="24">
        <v>217</v>
      </c>
      <c r="B221" s="29" t="s">
        <v>418</v>
      </c>
      <c r="C221" s="29" t="s">
        <v>97</v>
      </c>
      <c r="D221" s="23" t="s">
        <v>81</v>
      </c>
      <c r="E221" s="29" t="s">
        <v>179</v>
      </c>
      <c r="F221" s="22">
        <v>0.039976851851851854</v>
      </c>
      <c r="G221" s="22">
        <v>0.039976851851851854</v>
      </c>
      <c r="H221" s="23" t="str">
        <f t="shared" si="10"/>
        <v>6.56/km</v>
      </c>
      <c r="I221" s="22">
        <f t="shared" si="11"/>
        <v>0.02090277777777778</v>
      </c>
      <c r="J221" s="22">
        <f>G221-INDEX($G$5:$G$227,MATCH(D221,$D$5:$D$227,0))</f>
        <v>0.013958333333333333</v>
      </c>
    </row>
    <row r="222" spans="1:10" ht="15" customHeight="1">
      <c r="A222" s="24">
        <v>218</v>
      </c>
      <c r="B222" s="29" t="s">
        <v>419</v>
      </c>
      <c r="C222" s="29" t="s">
        <v>18</v>
      </c>
      <c r="D222" s="23" t="s">
        <v>75</v>
      </c>
      <c r="E222" s="29" t="s">
        <v>39</v>
      </c>
      <c r="F222" s="22">
        <v>0.041365740740740745</v>
      </c>
      <c r="G222" s="22">
        <v>0.041365740740740745</v>
      </c>
      <c r="H222" s="23" t="str">
        <f t="shared" si="10"/>
        <v>7.11/km</v>
      </c>
      <c r="I222" s="22">
        <f t="shared" si="11"/>
        <v>0.02229166666666667</v>
      </c>
      <c r="J222" s="22">
        <f>G222-INDEX($G$5:$G$227,MATCH(D222,$D$5:$D$227,0))</f>
        <v>0.021458333333333336</v>
      </c>
    </row>
    <row r="223" spans="1:10" ht="15" customHeight="1">
      <c r="A223" s="24">
        <v>219</v>
      </c>
      <c r="B223" s="29" t="s">
        <v>140</v>
      </c>
      <c r="C223" s="29" t="s">
        <v>110</v>
      </c>
      <c r="D223" s="23" t="s">
        <v>91</v>
      </c>
      <c r="E223" s="29" t="s">
        <v>188</v>
      </c>
      <c r="F223" s="22">
        <v>0.04158564814814815</v>
      </c>
      <c r="G223" s="22">
        <v>0.04158564814814815</v>
      </c>
      <c r="H223" s="23" t="str">
        <f t="shared" si="10"/>
        <v>7.13/km</v>
      </c>
      <c r="I223" s="22">
        <f t="shared" si="11"/>
        <v>0.022511574074074076</v>
      </c>
      <c r="J223" s="22">
        <f>G223-INDEX($G$5:$G$227,MATCH(D223,$D$5:$D$227,0))</f>
        <v>0.01049768518518519</v>
      </c>
    </row>
    <row r="224" spans="1:10" ht="15" customHeight="1">
      <c r="A224" s="24">
        <v>220</v>
      </c>
      <c r="B224" s="29" t="s">
        <v>420</v>
      </c>
      <c r="C224" s="29" t="s">
        <v>20</v>
      </c>
      <c r="D224" s="23" t="s">
        <v>63</v>
      </c>
      <c r="E224" s="29" t="s">
        <v>188</v>
      </c>
      <c r="F224" s="22">
        <v>0.04158564814814815</v>
      </c>
      <c r="G224" s="22">
        <v>0.04158564814814815</v>
      </c>
      <c r="H224" s="23" t="str">
        <f t="shared" si="10"/>
        <v>7.13/km</v>
      </c>
      <c r="I224" s="22">
        <f t="shared" si="11"/>
        <v>0.022511574074074076</v>
      </c>
      <c r="J224" s="22">
        <f>G224-INDEX($G$5:$G$227,MATCH(D224,$D$5:$D$227,0))</f>
        <v>0.02096064814814815</v>
      </c>
    </row>
    <row r="225" spans="1:10" ht="15" customHeight="1">
      <c r="A225" s="24">
        <v>221</v>
      </c>
      <c r="B225" s="29" t="s">
        <v>118</v>
      </c>
      <c r="C225" s="29" t="s">
        <v>114</v>
      </c>
      <c r="D225" s="23" t="s">
        <v>100</v>
      </c>
      <c r="E225" s="29" t="s">
        <v>421</v>
      </c>
      <c r="F225" s="22">
        <v>0.04189814814814815</v>
      </c>
      <c r="G225" s="22">
        <v>0.04189814814814815</v>
      </c>
      <c r="H225" s="23" t="str">
        <f t="shared" si="10"/>
        <v>7.16/km</v>
      </c>
      <c r="I225" s="22">
        <f t="shared" si="11"/>
        <v>0.022824074074074076</v>
      </c>
      <c r="J225" s="22">
        <f>G225-INDEX($G$5:$G$227,MATCH(D225,$D$5:$D$227,0))</f>
        <v>0.015000000000000003</v>
      </c>
    </row>
    <row r="226" spans="1:10" ht="15" customHeight="1">
      <c r="A226" s="24">
        <v>222</v>
      </c>
      <c r="B226" s="29" t="s">
        <v>422</v>
      </c>
      <c r="C226" s="29" t="s">
        <v>51</v>
      </c>
      <c r="D226" s="23" t="s">
        <v>100</v>
      </c>
      <c r="E226" s="29" t="s">
        <v>49</v>
      </c>
      <c r="F226" s="22">
        <v>0.04248842592592592</v>
      </c>
      <c r="G226" s="22">
        <v>0.04248842592592592</v>
      </c>
      <c r="H226" s="23" t="str">
        <f t="shared" si="10"/>
        <v>7.22/km</v>
      </c>
      <c r="I226" s="22">
        <f t="shared" si="11"/>
        <v>0.02341435185185185</v>
      </c>
      <c r="J226" s="22">
        <f>G226-INDEX($G$5:$G$227,MATCH(D226,$D$5:$D$227,0))</f>
        <v>0.015590277777777776</v>
      </c>
    </row>
    <row r="227" spans="1:10" ht="15" customHeight="1">
      <c r="A227" s="43">
        <v>223</v>
      </c>
      <c r="B227" s="44" t="s">
        <v>423</v>
      </c>
      <c r="C227" s="44" t="s">
        <v>424</v>
      </c>
      <c r="D227" s="45" t="s">
        <v>81</v>
      </c>
      <c r="E227" s="44" t="s">
        <v>123</v>
      </c>
      <c r="F227" s="46">
        <v>0.043923611111111115</v>
      </c>
      <c r="G227" s="46">
        <v>0.043923611111111115</v>
      </c>
      <c r="H227" s="45" t="str">
        <f t="shared" si="10"/>
        <v>7.37/km</v>
      </c>
      <c r="I227" s="46">
        <f t="shared" si="11"/>
        <v>0.02484953703703704</v>
      </c>
      <c r="J227" s="46">
        <f>G227-INDEX($G$5:$G$227,MATCH(D227,$D$5:$D$227,0))</f>
        <v>0.017905092592592594</v>
      </c>
    </row>
  </sheetData>
  <sheetProtection/>
  <autoFilter ref="A4:J22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Maratonina di Primavera</v>
      </c>
      <c r="B1" s="36"/>
      <c r="C1" s="37"/>
    </row>
    <row r="2" spans="1:3" ht="24" customHeight="1">
      <c r="A2" s="33" t="str">
        <f>Individuale!A2</f>
        <v>16ª edizione</v>
      </c>
      <c r="B2" s="33"/>
      <c r="C2" s="33"/>
    </row>
    <row r="3" spans="1:3" ht="24" customHeight="1">
      <c r="A3" s="38" t="str">
        <f>Individuale!A3</f>
        <v>Fonte Nuova - Roma (RM) Italia - Domenica 22/05/2016</v>
      </c>
      <c r="B3" s="38"/>
      <c r="C3" s="38"/>
    </row>
    <row r="4" spans="1:3" ht="37.5" customHeight="1">
      <c r="A4" s="4" t="s">
        <v>1</v>
      </c>
      <c r="B4" s="7" t="s">
        <v>5</v>
      </c>
      <c r="C4" s="6" t="s">
        <v>10</v>
      </c>
    </row>
    <row r="5" spans="1:3" s="9" customFormat="1" ht="15" customHeight="1">
      <c r="A5" s="27">
        <v>1</v>
      </c>
      <c r="B5" s="28" t="s">
        <v>39</v>
      </c>
      <c r="C5" s="39">
        <v>54</v>
      </c>
    </row>
    <row r="6" spans="1:3" ht="15" customHeight="1">
      <c r="A6" s="24">
        <v>2</v>
      </c>
      <c r="B6" s="29" t="s">
        <v>179</v>
      </c>
      <c r="C6" s="40">
        <v>27</v>
      </c>
    </row>
    <row r="7" spans="1:3" ht="15" customHeight="1">
      <c r="A7" s="24">
        <v>3</v>
      </c>
      <c r="B7" s="29" t="s">
        <v>188</v>
      </c>
      <c r="C7" s="40">
        <v>18</v>
      </c>
    </row>
    <row r="8" spans="1:3" ht="15" customHeight="1">
      <c r="A8" s="24">
        <v>4</v>
      </c>
      <c r="B8" s="29" t="s">
        <v>264</v>
      </c>
      <c r="C8" s="40">
        <v>14</v>
      </c>
    </row>
    <row r="9" spans="1:3" ht="15" customHeight="1">
      <c r="A9" s="24">
        <v>5</v>
      </c>
      <c r="B9" s="29" t="s">
        <v>282</v>
      </c>
      <c r="C9" s="40">
        <v>9</v>
      </c>
    </row>
    <row r="10" spans="1:3" ht="15" customHeight="1">
      <c r="A10" s="24">
        <v>6</v>
      </c>
      <c r="B10" s="29" t="s">
        <v>216</v>
      </c>
      <c r="C10" s="40">
        <v>8</v>
      </c>
    </row>
    <row r="11" spans="1:3" ht="15" customHeight="1">
      <c r="A11" s="24">
        <v>7</v>
      </c>
      <c r="B11" s="29" t="s">
        <v>175</v>
      </c>
      <c r="C11" s="40">
        <v>7</v>
      </c>
    </row>
    <row r="12" spans="1:3" ht="15" customHeight="1">
      <c r="A12" s="24">
        <v>8</v>
      </c>
      <c r="B12" s="29" t="s">
        <v>157</v>
      </c>
      <c r="C12" s="40">
        <v>5</v>
      </c>
    </row>
    <row r="13" spans="1:3" ht="15" customHeight="1">
      <c r="A13" s="24">
        <v>9</v>
      </c>
      <c r="B13" s="29" t="s">
        <v>277</v>
      </c>
      <c r="C13" s="40">
        <v>5</v>
      </c>
    </row>
    <row r="14" spans="1:3" ht="15" customHeight="1">
      <c r="A14" s="24">
        <v>10</v>
      </c>
      <c r="B14" s="29" t="s">
        <v>124</v>
      </c>
      <c r="C14" s="40">
        <v>4</v>
      </c>
    </row>
    <row r="15" spans="1:3" ht="15" customHeight="1">
      <c r="A15" s="15">
        <v>11</v>
      </c>
      <c r="B15" s="31" t="s">
        <v>123</v>
      </c>
      <c r="C15" s="42">
        <v>4</v>
      </c>
    </row>
    <row r="16" spans="1:3" ht="15" customHeight="1">
      <c r="A16" s="24">
        <v>12</v>
      </c>
      <c r="B16" s="29" t="s">
        <v>201</v>
      </c>
      <c r="C16" s="40">
        <v>4</v>
      </c>
    </row>
    <row r="17" spans="1:3" ht="15" customHeight="1">
      <c r="A17" s="24">
        <v>13</v>
      </c>
      <c r="B17" s="29" t="s">
        <v>272</v>
      </c>
      <c r="C17" s="40">
        <v>4</v>
      </c>
    </row>
    <row r="18" spans="1:3" ht="15" customHeight="1">
      <c r="A18" s="24">
        <v>14</v>
      </c>
      <c r="B18" s="29" t="s">
        <v>49</v>
      </c>
      <c r="C18" s="40">
        <v>4</v>
      </c>
    </row>
    <row r="19" spans="1:3" ht="15" customHeight="1">
      <c r="A19" s="24">
        <v>15</v>
      </c>
      <c r="B19" s="29" t="s">
        <v>245</v>
      </c>
      <c r="C19" s="40">
        <v>3</v>
      </c>
    </row>
    <row r="20" spans="1:3" ht="15" customHeight="1">
      <c r="A20" s="24">
        <v>16</v>
      </c>
      <c r="B20" s="29" t="s">
        <v>323</v>
      </c>
      <c r="C20" s="40">
        <v>3</v>
      </c>
    </row>
    <row r="21" spans="1:3" ht="15" customHeight="1">
      <c r="A21" s="24">
        <v>17</v>
      </c>
      <c r="B21" s="29" t="s">
        <v>177</v>
      </c>
      <c r="C21" s="40">
        <v>3</v>
      </c>
    </row>
    <row r="22" spans="1:3" ht="15" customHeight="1">
      <c r="A22" s="24">
        <v>18</v>
      </c>
      <c r="B22" s="29" t="s">
        <v>297</v>
      </c>
      <c r="C22" s="40">
        <v>2</v>
      </c>
    </row>
    <row r="23" spans="1:3" ht="15" customHeight="1">
      <c r="A23" s="24">
        <v>19</v>
      </c>
      <c r="B23" s="29" t="s">
        <v>287</v>
      </c>
      <c r="C23" s="40">
        <v>2</v>
      </c>
    </row>
    <row r="24" spans="1:3" ht="15" customHeight="1">
      <c r="A24" s="24">
        <v>20</v>
      </c>
      <c r="B24" s="29" t="s">
        <v>322</v>
      </c>
      <c r="C24" s="40">
        <v>2</v>
      </c>
    </row>
    <row r="25" spans="1:3" ht="15" customHeight="1">
      <c r="A25" s="24">
        <v>21</v>
      </c>
      <c r="B25" s="29" t="s">
        <v>221</v>
      </c>
      <c r="C25" s="40">
        <v>2</v>
      </c>
    </row>
    <row r="26" spans="1:3" ht="15" customHeight="1">
      <c r="A26" s="24">
        <v>22</v>
      </c>
      <c r="B26" s="29" t="s">
        <v>138</v>
      </c>
      <c r="C26" s="40">
        <v>2</v>
      </c>
    </row>
    <row r="27" spans="1:3" ht="15" customHeight="1">
      <c r="A27" s="24">
        <v>23</v>
      </c>
      <c r="B27" s="29" t="s">
        <v>137</v>
      </c>
      <c r="C27" s="40">
        <v>2</v>
      </c>
    </row>
    <row r="28" spans="1:3" ht="15" customHeight="1">
      <c r="A28" s="24">
        <v>24</v>
      </c>
      <c r="B28" s="29" t="s">
        <v>70</v>
      </c>
      <c r="C28" s="40">
        <v>2</v>
      </c>
    </row>
    <row r="29" spans="1:3" ht="15" customHeight="1">
      <c r="A29" s="24">
        <v>25</v>
      </c>
      <c r="B29" s="29" t="s">
        <v>355</v>
      </c>
      <c r="C29" s="40">
        <v>2</v>
      </c>
    </row>
    <row r="30" spans="1:3" ht="15" customHeight="1">
      <c r="A30" s="24">
        <v>26</v>
      </c>
      <c r="B30" s="29" t="s">
        <v>184</v>
      </c>
      <c r="C30" s="40">
        <v>2</v>
      </c>
    </row>
    <row r="31" spans="1:3" ht="15" customHeight="1">
      <c r="A31" s="24">
        <v>27</v>
      </c>
      <c r="B31" s="29" t="s">
        <v>331</v>
      </c>
      <c r="C31" s="40">
        <v>1</v>
      </c>
    </row>
    <row r="32" spans="1:3" ht="15" customHeight="1">
      <c r="A32" s="24">
        <v>28</v>
      </c>
      <c r="B32" s="29" t="s">
        <v>172</v>
      </c>
      <c r="C32" s="40">
        <v>1</v>
      </c>
    </row>
    <row r="33" spans="1:3" ht="15" customHeight="1">
      <c r="A33" s="24">
        <v>29</v>
      </c>
      <c r="B33" s="29" t="s">
        <v>345</v>
      </c>
      <c r="C33" s="40">
        <v>1</v>
      </c>
    </row>
    <row r="34" spans="1:3" ht="15" customHeight="1">
      <c r="A34" s="24">
        <v>30</v>
      </c>
      <c r="B34" s="29" t="s">
        <v>295</v>
      </c>
      <c r="C34" s="40">
        <v>1</v>
      </c>
    </row>
    <row r="35" spans="1:3" ht="15" customHeight="1">
      <c r="A35" s="24">
        <v>31</v>
      </c>
      <c r="B35" s="29" t="s">
        <v>421</v>
      </c>
      <c r="C35" s="40">
        <v>1</v>
      </c>
    </row>
    <row r="36" spans="1:3" ht="15" customHeight="1">
      <c r="A36" s="24">
        <v>32</v>
      </c>
      <c r="B36" s="29" t="s">
        <v>257</v>
      </c>
      <c r="C36" s="40">
        <v>1</v>
      </c>
    </row>
    <row r="37" spans="1:3" ht="15" customHeight="1">
      <c r="A37" s="24">
        <v>33</v>
      </c>
      <c r="B37" s="29" t="s">
        <v>262</v>
      </c>
      <c r="C37" s="40">
        <v>1</v>
      </c>
    </row>
    <row r="38" spans="1:3" ht="15" customHeight="1">
      <c r="A38" s="24">
        <v>34</v>
      </c>
      <c r="B38" s="29" t="s">
        <v>169</v>
      </c>
      <c r="C38" s="40">
        <v>1</v>
      </c>
    </row>
    <row r="39" spans="1:3" ht="15" customHeight="1">
      <c r="A39" s="24">
        <v>35</v>
      </c>
      <c r="B39" s="29" t="s">
        <v>248</v>
      </c>
      <c r="C39" s="40">
        <v>1</v>
      </c>
    </row>
    <row r="40" spans="1:3" ht="15" customHeight="1">
      <c r="A40" s="24">
        <v>36</v>
      </c>
      <c r="B40" s="29" t="s">
        <v>303</v>
      </c>
      <c r="C40" s="40">
        <v>1</v>
      </c>
    </row>
    <row r="41" spans="1:3" ht="15" customHeight="1">
      <c r="A41" s="24">
        <v>37</v>
      </c>
      <c r="B41" s="29" t="s">
        <v>238</v>
      </c>
      <c r="C41" s="40">
        <v>1</v>
      </c>
    </row>
    <row r="42" spans="1:3" ht="15" customHeight="1">
      <c r="A42" s="24">
        <v>38</v>
      </c>
      <c r="B42" s="29" t="s">
        <v>211</v>
      </c>
      <c r="C42" s="40">
        <v>1</v>
      </c>
    </row>
    <row r="43" spans="1:3" ht="15" customHeight="1">
      <c r="A43" s="24">
        <v>39</v>
      </c>
      <c r="B43" s="29" t="s">
        <v>333</v>
      </c>
      <c r="C43" s="40">
        <v>1</v>
      </c>
    </row>
    <row r="44" spans="1:3" ht="15" customHeight="1">
      <c r="A44" s="24">
        <v>40</v>
      </c>
      <c r="B44" s="29" t="s">
        <v>253</v>
      </c>
      <c r="C44" s="40">
        <v>1</v>
      </c>
    </row>
    <row r="45" spans="1:3" ht="15" customHeight="1">
      <c r="A45" s="24">
        <v>41</v>
      </c>
      <c r="B45" s="29" t="s">
        <v>139</v>
      </c>
      <c r="C45" s="40">
        <v>1</v>
      </c>
    </row>
    <row r="46" spans="1:3" ht="15" customHeight="1">
      <c r="A46" s="24">
        <v>42</v>
      </c>
      <c r="B46" s="29" t="s">
        <v>229</v>
      </c>
      <c r="C46" s="40">
        <v>1</v>
      </c>
    </row>
    <row r="47" spans="1:3" ht="15" customHeight="1">
      <c r="A47" s="24">
        <v>43</v>
      </c>
      <c r="B47" s="29" t="s">
        <v>336</v>
      </c>
      <c r="C47" s="40">
        <v>1</v>
      </c>
    </row>
    <row r="48" spans="1:3" ht="15" customHeight="1">
      <c r="A48" s="24">
        <v>44</v>
      </c>
      <c r="B48" s="29" t="s">
        <v>242</v>
      </c>
      <c r="C48" s="40">
        <v>1</v>
      </c>
    </row>
    <row r="49" spans="1:3" ht="15" customHeight="1">
      <c r="A49" s="24">
        <v>45</v>
      </c>
      <c r="B49" s="29" t="s">
        <v>202</v>
      </c>
      <c r="C49" s="40">
        <v>1</v>
      </c>
    </row>
    <row r="50" spans="1:3" ht="15" customHeight="1">
      <c r="A50" s="24">
        <v>46</v>
      </c>
      <c r="B50" s="29" t="s">
        <v>236</v>
      </c>
      <c r="C50" s="40">
        <v>1</v>
      </c>
    </row>
    <row r="51" spans="1:3" ht="15" customHeight="1">
      <c r="A51" s="24">
        <v>47</v>
      </c>
      <c r="B51" s="29" t="s">
        <v>380</v>
      </c>
      <c r="C51" s="40">
        <v>1</v>
      </c>
    </row>
    <row r="52" spans="1:3" ht="15" customHeight="1">
      <c r="A52" s="24">
        <v>48</v>
      </c>
      <c r="B52" s="29" t="s">
        <v>136</v>
      </c>
      <c r="C52" s="40">
        <v>1</v>
      </c>
    </row>
    <row r="53" spans="1:3" ht="15" customHeight="1">
      <c r="A53" s="24">
        <v>49</v>
      </c>
      <c r="B53" s="29" t="s">
        <v>206</v>
      </c>
      <c r="C53" s="40">
        <v>1</v>
      </c>
    </row>
    <row r="54" spans="1:3" ht="15" customHeight="1">
      <c r="A54" s="24">
        <v>50</v>
      </c>
      <c r="B54" s="29" t="s">
        <v>76</v>
      </c>
      <c r="C54" s="40">
        <v>1</v>
      </c>
    </row>
    <row r="55" spans="1:3" ht="15" customHeight="1">
      <c r="A55" s="24">
        <v>51</v>
      </c>
      <c r="B55" s="29" t="s">
        <v>196</v>
      </c>
      <c r="C55" s="40">
        <v>1</v>
      </c>
    </row>
    <row r="56" spans="1:3" ht="15" customHeight="1">
      <c r="A56" s="24">
        <v>52</v>
      </c>
      <c r="B56" s="29" t="s">
        <v>406</v>
      </c>
      <c r="C56" s="40">
        <v>1</v>
      </c>
    </row>
    <row r="57" spans="1:3" ht="15" customHeight="1">
      <c r="A57" s="24">
        <v>53</v>
      </c>
      <c r="B57" s="29" t="s">
        <v>284</v>
      </c>
      <c r="C57" s="40">
        <v>1</v>
      </c>
    </row>
    <row r="58" spans="1:3" ht="15" customHeight="1">
      <c r="A58" s="24">
        <v>54</v>
      </c>
      <c r="B58" s="29" t="s">
        <v>127</v>
      </c>
      <c r="C58" s="40">
        <v>1</v>
      </c>
    </row>
    <row r="59" spans="1:3" ht="15" customHeight="1">
      <c r="A59" s="21">
        <v>55</v>
      </c>
      <c r="B59" s="30" t="s">
        <v>307</v>
      </c>
      <c r="C59" s="41">
        <v>1</v>
      </c>
    </row>
    <row r="60" ht="12.75">
      <c r="C60" s="2">
        <f>SUM(C5:C59)</f>
        <v>223</v>
      </c>
    </row>
  </sheetData>
  <sheetProtection/>
  <autoFilter ref="A4:C5">
    <sortState ref="A5:C60">
      <sortCondition descending="1" sortBy="value" ref="C5:C6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2016-05-23T15:22:54Z</dcterms:modified>
  <cp:category/>
  <cp:version/>
  <cp:contentType/>
  <cp:contentStatus/>
</cp:coreProperties>
</file>