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Generale" sheetId="2" r:id="rId2"/>
    <sheet name="Squadre" sheetId="3" r:id="rId3"/>
  </sheets>
  <definedNames>
    <definedName name="_xlnm._FilterDatabase" localSheetId="0" hidden="1">'Individuale'!$A$3:$I$85</definedName>
    <definedName name="_xlnm.Print_Titles" localSheetId="1">'Generale'!$1:$3</definedName>
    <definedName name="_xlnm.Print_Titles" localSheetId="0">'Individuale'!$1:$3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<sst xmlns="http://schemas.openxmlformats.org/spreadsheetml/2006/main" count="714" uniqueCount="209">
  <si>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</si>
  <si>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</si>
  <si>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</si>
  <si>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</si>
  <si>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</si>
  <si>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</si>
  <si>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</si>
  <si>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</si>
  <si>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</si>
  <si>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</si>
  <si>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</si>
  <si>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</si>
  <si>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</si>
  <si>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STEFANO</t>
  </si>
  <si>
    <t>LUCA</t>
  </si>
  <si>
    <t>SALVATORE</t>
  </si>
  <si>
    <t>RENATO</t>
  </si>
  <si>
    <t>RENZO</t>
  </si>
  <si>
    <t>GUIDO</t>
  </si>
  <si>
    <t>DIEGO</t>
  </si>
  <si>
    <t>MARCO</t>
  </si>
  <si>
    <t>GIUSEPPE</t>
  </si>
  <si>
    <t>SERGIO</t>
  </si>
  <si>
    <t>WALTER</t>
  </si>
  <si>
    <t>SALVATI</t>
  </si>
  <si>
    <t>GIANNI</t>
  </si>
  <si>
    <t>VINCENZO</t>
  </si>
  <si>
    <t>SERAFINI</t>
  </si>
  <si>
    <t>CLAUDIO</t>
  </si>
  <si>
    <t>MAURO</t>
  </si>
  <si>
    <t>PASQUALE</t>
  </si>
  <si>
    <t>LUCIA</t>
  </si>
  <si>
    <t>FABIO</t>
  </si>
  <si>
    <t>GIOVANNI</t>
  </si>
  <si>
    <t>VALERIO</t>
  </si>
  <si>
    <t>GIANFRANCO</t>
  </si>
  <si>
    <t>MARIANO</t>
  </si>
  <si>
    <t>MARTINELLI</t>
  </si>
  <si>
    <t>FRANCESCA</t>
  </si>
  <si>
    <t>LAURA</t>
  </si>
  <si>
    <t>SILVIO</t>
  </si>
  <si>
    <t>ROSSI</t>
  </si>
  <si>
    <t>LIDIA</t>
  </si>
  <si>
    <t>PICCOLO</t>
  </si>
  <si>
    <t>CIRO</t>
  </si>
  <si>
    <t>GIULIANO</t>
  </si>
  <si>
    <t>FRANCO</t>
  </si>
  <si>
    <t>PAOLA</t>
  </si>
  <si>
    <t>UMBERTO</t>
  </si>
  <si>
    <t>RASO</t>
  </si>
  <si>
    <t>GENNARO</t>
  </si>
  <si>
    <t>ANTONELLA</t>
  </si>
  <si>
    <t>PINAMONTI</t>
  </si>
  <si>
    <t>ADRIANO</t>
  </si>
  <si>
    <t>M40</t>
  </si>
  <si>
    <t>ATL.  VALLI DI NON E SOLE</t>
  </si>
  <si>
    <t>MANNORI</t>
  </si>
  <si>
    <t>FULVIO</t>
  </si>
  <si>
    <t>M45</t>
  </si>
  <si>
    <t>GRUPPO CITTA' DI GENOVA</t>
  </si>
  <si>
    <t>FACCIOLO</t>
  </si>
  <si>
    <t>EUROATLETICA 2002</t>
  </si>
  <si>
    <t>MELCHIORI</t>
  </si>
  <si>
    <t>M35</t>
  </si>
  <si>
    <t>FOLLI</t>
  </si>
  <si>
    <t>MARATHON CLUB CITTA' DI CASTELLO</t>
  </si>
  <si>
    <t>DE MARTINO</t>
  </si>
  <si>
    <t>ALESSIO</t>
  </si>
  <si>
    <t>M23-34</t>
  </si>
  <si>
    <t>ROSAT</t>
  </si>
  <si>
    <t>CUSUMANO</t>
  </si>
  <si>
    <t>RODOLFO</t>
  </si>
  <si>
    <t>ATL. VIGHENZI PADENGHE</t>
  </si>
  <si>
    <t>M50</t>
  </si>
  <si>
    <t>PISCOPO</t>
  </si>
  <si>
    <t>G.S.R. FERRERO A.S.D.</t>
  </si>
  <si>
    <t>FRATINI</t>
  </si>
  <si>
    <t>BOSSI</t>
  </si>
  <si>
    <t>G.P. CASALESE</t>
  </si>
  <si>
    <t>COSTAGLIOLA</t>
  </si>
  <si>
    <t>A.S.D. A.L.B.A. BACOLI</t>
  </si>
  <si>
    <t>VECCHI</t>
  </si>
  <si>
    <t>IVANOE</t>
  </si>
  <si>
    <t>ATL. CALDERARA TECNO-PLAST</t>
  </si>
  <si>
    <t>ZAGHI</t>
  </si>
  <si>
    <t>F40</t>
  </si>
  <si>
    <t>G.S. ZELOFORAMAGNO</t>
  </si>
  <si>
    <t>SCROCCA</t>
  </si>
  <si>
    <t>ILARIO</t>
  </si>
  <si>
    <t>ATL. VILLA AURELIA SRL</t>
  </si>
  <si>
    <t>SPINAZZOLA</t>
  </si>
  <si>
    <t>NARDELLI</t>
  </si>
  <si>
    <t>HERMANN</t>
  </si>
  <si>
    <t>FAENZI</t>
  </si>
  <si>
    <t>POL. RINASCITA MONTEVARCHI</t>
  </si>
  <si>
    <t>CRIVELLI</t>
  </si>
  <si>
    <t>M55</t>
  </si>
  <si>
    <t>SVIZZERA</t>
  </si>
  <si>
    <t>MIGLIORATI</t>
  </si>
  <si>
    <t>FRANCK</t>
  </si>
  <si>
    <t>COMANDUCCI</t>
  </si>
  <si>
    <t>ASPERTI</t>
  </si>
  <si>
    <t>COSTIGLIOLA</t>
  </si>
  <si>
    <t>BERNARDO</t>
  </si>
  <si>
    <t>BAUDUINO</t>
  </si>
  <si>
    <t>TASSI</t>
  </si>
  <si>
    <t>MOSSINELLI</t>
  </si>
  <si>
    <t>G.S. CHIURO</t>
  </si>
  <si>
    <t>MIGLIAROTTI</t>
  </si>
  <si>
    <t>FLAMMINI</t>
  </si>
  <si>
    <t>EMIDIO</t>
  </si>
  <si>
    <t>ATL. CISERANO</t>
  </si>
  <si>
    <t>BACIOTERRACINO</t>
  </si>
  <si>
    <t>A.S.D.POD.BOSCO DI CAPODIMONTE</t>
  </si>
  <si>
    <t>GIORDANO</t>
  </si>
  <si>
    <t>M60</t>
  </si>
  <si>
    <t>A.S.D.PODISTICA AZZURRA NAPOLI</t>
  </si>
  <si>
    <t>SPARACINO</t>
  </si>
  <si>
    <t>A.L.S. CREMELLA</t>
  </si>
  <si>
    <t>TOLLER</t>
  </si>
  <si>
    <t>VINCENTI</t>
  </si>
  <si>
    <t>RENZACCI</t>
  </si>
  <si>
    <t>VALENTINA</t>
  </si>
  <si>
    <t>F23-34</t>
  </si>
  <si>
    <t>VALENTINI</t>
  </si>
  <si>
    <t>NICOLETTA</t>
  </si>
  <si>
    <t>F45</t>
  </si>
  <si>
    <t>BARBI</t>
  </si>
  <si>
    <t>DARIO</t>
  </si>
  <si>
    <t>CIGARDI</t>
  </si>
  <si>
    <t>ATL. LAGO DEL SEGRINO</t>
  </si>
  <si>
    <t>ZUCCHERI</t>
  </si>
  <si>
    <t>GIARDINO</t>
  </si>
  <si>
    <t>C.S.C. AMICI DEL CICLO SEZ.POD</t>
  </si>
  <si>
    <t>GIRELLI</t>
  </si>
  <si>
    <t>LUCIO</t>
  </si>
  <si>
    <t>GRILLO</t>
  </si>
  <si>
    <t>MIRCO</t>
  </si>
  <si>
    <t>A.S.D. G.S. ROATA  CHIUSANI</t>
  </si>
  <si>
    <t>DE FRANCISCIS</t>
  </si>
  <si>
    <t>AS.TRA. ROMA</t>
  </si>
  <si>
    <t>JABOLI</t>
  </si>
  <si>
    <t>GIAN PIERO</t>
  </si>
  <si>
    <t>LANDO</t>
  </si>
  <si>
    <t>MARIA</t>
  </si>
  <si>
    <t>RONCADIN</t>
  </si>
  <si>
    <t>LAZIO RUNNERS TEAM</t>
  </si>
  <si>
    <t>CAIOTTI</t>
  </si>
  <si>
    <t>EGLE</t>
  </si>
  <si>
    <t>F55</t>
  </si>
  <si>
    <t>GUERRINI</t>
  </si>
  <si>
    <t>F35</t>
  </si>
  <si>
    <t>TARONI</t>
  </si>
  <si>
    <t>ISABELLA</t>
  </si>
  <si>
    <t>MARASSO</t>
  </si>
  <si>
    <t>BRUNA</t>
  </si>
  <si>
    <t>MARTINI</t>
  </si>
  <si>
    <t>CRISTINA</t>
  </si>
  <si>
    <t>PRETTO</t>
  </si>
  <si>
    <t>PODISTICA APRILIA</t>
  </si>
  <si>
    <t>FONDRIEST</t>
  </si>
  <si>
    <t>IVANA</t>
  </si>
  <si>
    <t>F50</t>
  </si>
  <si>
    <t>IVANO</t>
  </si>
  <si>
    <t>POD. SASSOLESE</t>
  </si>
  <si>
    <t>BARBARITO</t>
  </si>
  <si>
    <t>GRENZI</t>
  </si>
  <si>
    <t>MANILA</t>
  </si>
  <si>
    <t>BOSSA</t>
  </si>
  <si>
    <t>A.S. ATHLETIC SEA RUNNERS</t>
  </si>
  <si>
    <t>BIAGIONI</t>
  </si>
  <si>
    <t>FIGLIOLINO</t>
  </si>
  <si>
    <t>CUOZZO</t>
  </si>
  <si>
    <t>SCOTTO PAGLIARA</t>
  </si>
  <si>
    <t>G.S. STUFE DI NERONE</t>
  </si>
  <si>
    <t>MARINELLI</t>
  </si>
  <si>
    <t>MONICA</t>
  </si>
  <si>
    <t>BENITO</t>
  </si>
  <si>
    <t>M70</t>
  </si>
  <si>
    <t>ATLETICA VARAZZE</t>
  </si>
  <si>
    <t>GAZZA</t>
  </si>
  <si>
    <t>MALFATTI</t>
  </si>
  <si>
    <t>GASPARRI</t>
  </si>
  <si>
    <t>FRANCA</t>
  </si>
  <si>
    <t>FALASCHI</t>
  </si>
  <si>
    <t>LUCIANA</t>
  </si>
  <si>
    <t>CELESTE</t>
  </si>
  <si>
    <t>da definire</t>
  </si>
  <si>
    <t>MARGANI</t>
  </si>
  <si>
    <t>VISCONTI</t>
  </si>
  <si>
    <t>MORELLI</t>
  </si>
  <si>
    <t>M65</t>
  </si>
  <si>
    <t>GALIANO</t>
  </si>
  <si>
    <t>RICCIONE PODISMO</t>
  </si>
  <si>
    <t>LAZZAROTTO</t>
  </si>
  <si>
    <t>CATERINA</t>
  </si>
  <si>
    <t>ATLETICA LIBERTAS PADOVA</t>
  </si>
  <si>
    <t>CIACCI</t>
  </si>
  <si>
    <t>ELISA</t>
  </si>
  <si>
    <t>F60</t>
  </si>
  <si>
    <t>Giro a tappe dell'Isola di Ponza 9ª edizione 1ª prova</t>
  </si>
  <si>
    <t>Ponza (LT) Italia - Martedì 30/06/2009</t>
  </si>
  <si>
    <t>Giro a tappe dell'Isola di Ponza 9ª edizione</t>
  </si>
  <si>
    <t>Ponza (LT) Italia - 30 Giugno / 4 luglio 2009</t>
  </si>
  <si>
    <t>1ª prova</t>
  </si>
  <si>
    <t>2ª prova</t>
  </si>
  <si>
    <t>3ª prova</t>
  </si>
  <si>
    <t>4ª prova</t>
  </si>
  <si>
    <t>Risultato Finale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</si>
</sst>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h\:mm\:ss"/>
    <numFmt numFmtId="168" formatCode="h\:mm\:ss.00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7" fontId="0" fillId="0" borderId="5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7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7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67" fontId="0" fillId="0" borderId="4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3" t="s">
        <v>200</v>
      </c>
      <c r="B1" s="33"/>
      <c r="C1" s="33"/>
      <c r="D1" s="33"/>
      <c r="E1" s="33"/>
      <c r="F1" s="33"/>
      <c r="G1" s="34"/>
      <c r="H1" s="34"/>
      <c r="I1" s="34"/>
    </row>
    <row r="2" spans="1:9" ht="24.75" customHeight="1" thickBot="1">
      <c r="A2" s="35" t="s">
        <v>201</v>
      </c>
      <c r="B2" s="36"/>
      <c r="C2" s="36"/>
      <c r="D2" s="36"/>
      <c r="E2" s="36"/>
      <c r="F2" s="36"/>
      <c r="G2" s="37"/>
      <c r="H2" s="5" t="s">
        <v>0</v>
      </c>
      <c r="I2" s="6">
        <v>7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3">
        <v>1</v>
      </c>
      <c r="B4" s="24" t="s">
        <v>52</v>
      </c>
      <c r="C4" s="24" t="s">
        <v>53</v>
      </c>
      <c r="D4" s="30" t="s">
        <v>54</v>
      </c>
      <c r="E4" s="24" t="s">
        <v>55</v>
      </c>
      <c r="F4" s="27">
        <v>0.017083333333333336</v>
      </c>
      <c r="G4" s="22" t="str">
        <f>TEXT(INT((HOUR(F4)*3600+MINUTE(F4)*60+SECOND(F4))/$I$2/60),"0")&amp;"."&amp;TEXT(MOD((HOUR(F4)*3600+MINUTE(F4)*60+SECOND(F4))/$I$2,60),"00")&amp;"/km"</f>
        <v>3.31/km</v>
      </c>
      <c r="H4" s="9">
        <f>F4-$F$4</f>
        <v>0</v>
      </c>
      <c r="I4" s="9">
        <f>F4-INDEX($F$4:$F$542,MATCH(D4,$D$4:$D$542,0))</f>
        <v>0</v>
      </c>
    </row>
    <row r="5" spans="1:9" s="1" customFormat="1" ht="15" customHeight="1">
      <c r="A5" s="20">
        <v>2</v>
      </c>
      <c r="B5" s="25" t="s">
        <v>56</v>
      </c>
      <c r="C5" s="25" t="s">
        <v>57</v>
      </c>
      <c r="D5" s="31" t="s">
        <v>58</v>
      </c>
      <c r="E5" s="25" t="s">
        <v>59</v>
      </c>
      <c r="F5" s="28">
        <v>0.018368055555555554</v>
      </c>
      <c r="G5" s="7" t="str">
        <f>TEXT(INT((HOUR(F5)*3600+MINUTE(F5)*60+SECOND(F5))/$I$2/60),"0")&amp;"."&amp;TEXT(MOD((HOUR(F5)*3600+MINUTE(F5)*60+SECOND(F5))/$I$2,60),"00")&amp;"/km"</f>
        <v>3.47/km</v>
      </c>
      <c r="H5" s="10">
        <f>F5-$F$4</f>
        <v>0.0012847222222222184</v>
      </c>
      <c r="I5" s="10">
        <f>F5-INDEX($F$4:$F$542,MATCH(D5,$D$4:$D$542,0))</f>
        <v>0</v>
      </c>
    </row>
    <row r="6" spans="1:9" s="1" customFormat="1" ht="15" customHeight="1">
      <c r="A6" s="20">
        <v>3</v>
      </c>
      <c r="B6" s="25" t="s">
        <v>62</v>
      </c>
      <c r="C6" s="25" t="s">
        <v>19</v>
      </c>
      <c r="D6" s="31" t="s">
        <v>63</v>
      </c>
      <c r="E6" s="25" t="s">
        <v>55</v>
      </c>
      <c r="F6" s="28">
        <v>0.018634259259259257</v>
      </c>
      <c r="G6" s="7" t="str">
        <f>TEXT(INT((HOUR(F6)*3600+MINUTE(F6)*60+SECOND(F6))/$I$2/60),"0")&amp;"."&amp;TEXT(MOD((HOUR(F6)*3600+MINUTE(F6)*60+SECOND(F6))/$I$2,60),"00")&amp;"/km"</f>
        <v>3.50/km</v>
      </c>
      <c r="H6" s="10">
        <f>F6-$F$4</f>
        <v>0.0015509259259259209</v>
      </c>
      <c r="I6" s="10">
        <f>F6-INDEX($F$4:$F$542,MATCH(D6,$D$4:$D$542,0))</f>
        <v>0</v>
      </c>
    </row>
    <row r="7" spans="1:9" s="1" customFormat="1" ht="15" customHeight="1">
      <c r="A7" s="20">
        <v>4</v>
      </c>
      <c r="B7" s="25" t="s">
        <v>60</v>
      </c>
      <c r="C7" s="25" t="s">
        <v>34</v>
      </c>
      <c r="D7" s="31" t="s">
        <v>54</v>
      </c>
      <c r="E7" s="25" t="s">
        <v>61</v>
      </c>
      <c r="F7" s="28">
        <v>0.018865740740740742</v>
      </c>
      <c r="G7" s="7" t="str">
        <f>TEXT(INT((HOUR(F7)*3600+MINUTE(F7)*60+SECOND(F7))/$I$2/60),"0")&amp;"."&amp;TEXT(MOD((HOUR(F7)*3600+MINUTE(F7)*60+SECOND(F7))/$I$2,60),"00")&amp;"/km"</f>
        <v>3.53/km</v>
      </c>
      <c r="H7" s="10">
        <f>F7-$F$4</f>
        <v>0.0017824074074074062</v>
      </c>
      <c r="I7" s="10">
        <f>F7-INDEX($F$4:$F$542,MATCH(D7,$D$4:$D$542,0))</f>
        <v>0.0017824074074074062</v>
      </c>
    </row>
    <row r="8" spans="1:9" s="1" customFormat="1" ht="15" customHeight="1">
      <c r="A8" s="20">
        <v>5</v>
      </c>
      <c r="B8" s="25" t="s">
        <v>64</v>
      </c>
      <c r="C8" s="25" t="s">
        <v>25</v>
      </c>
      <c r="D8" s="31" t="s">
        <v>54</v>
      </c>
      <c r="E8" s="25" t="s">
        <v>61</v>
      </c>
      <c r="F8" s="28">
        <v>0.019108796296296294</v>
      </c>
      <c r="G8" s="7" t="str">
        <f>TEXT(INT((HOUR(F8)*3600+MINUTE(F8)*60+SECOND(F8))/$I$2/60),"0")&amp;"."&amp;TEXT(MOD((HOUR(F8)*3600+MINUTE(F8)*60+SECOND(F8))/$I$2,60),"00")&amp;"/km"</f>
        <v>3.56/km</v>
      </c>
      <c r="H8" s="10">
        <f>F8-$F$4</f>
        <v>0.002025462962962958</v>
      </c>
      <c r="I8" s="10">
        <f>F8-INDEX($F$4:$F$542,MATCH(D8,$D$4:$D$542,0))</f>
        <v>0.002025462962962958</v>
      </c>
    </row>
    <row r="9" spans="1:9" s="1" customFormat="1" ht="15" customHeight="1">
      <c r="A9" s="20">
        <v>6</v>
      </c>
      <c r="B9" s="25" t="s">
        <v>37</v>
      </c>
      <c r="C9" s="25" t="s">
        <v>14</v>
      </c>
      <c r="D9" s="31" t="s">
        <v>58</v>
      </c>
      <c r="E9" s="25" t="s">
        <v>65</v>
      </c>
      <c r="F9" s="28">
        <v>0.019328703703703702</v>
      </c>
      <c r="G9" s="7" t="str">
        <f>TEXT(INT((HOUR(F9)*3600+MINUTE(F9)*60+SECOND(F9))/$I$2/60),"0")&amp;"."&amp;TEXT(MOD((HOUR(F9)*3600+MINUTE(F9)*60+SECOND(F9))/$I$2,60),"00")&amp;"/km"</f>
        <v>3.59/km</v>
      </c>
      <c r="H9" s="10">
        <f>F9-$F$4</f>
        <v>0.0022453703703703663</v>
      </c>
      <c r="I9" s="10">
        <f>F9-INDEX($F$4:$F$542,MATCH(D9,$D$4:$D$542,0))</f>
        <v>0.000960648148148148</v>
      </c>
    </row>
    <row r="10" spans="1:9" s="1" customFormat="1" ht="15" customHeight="1">
      <c r="A10" s="20">
        <v>7</v>
      </c>
      <c r="B10" s="25" t="s">
        <v>66</v>
      </c>
      <c r="C10" s="25" t="s">
        <v>67</v>
      </c>
      <c r="D10" s="31" t="s">
        <v>68</v>
      </c>
      <c r="E10" s="25" t="s">
        <v>59</v>
      </c>
      <c r="F10" s="28">
        <v>0.019502314814814816</v>
      </c>
      <c r="G10" s="7" t="str">
        <f>TEXT(INT((HOUR(F10)*3600+MINUTE(F10)*60+SECOND(F10))/$I$2/60),"0")&amp;"."&amp;TEXT(MOD((HOUR(F10)*3600+MINUTE(F10)*60+SECOND(F10))/$I$2,60),"00")&amp;"/km"</f>
        <v>4.01/km</v>
      </c>
      <c r="H10" s="10">
        <f>F10-$F$4</f>
        <v>0.0024189814814814803</v>
      </c>
      <c r="I10" s="10">
        <f>F10-INDEX($F$4:$F$542,MATCH(D10,$D$4:$D$542,0))</f>
        <v>0</v>
      </c>
    </row>
    <row r="11" spans="1:9" s="1" customFormat="1" ht="15" customHeight="1">
      <c r="A11" s="20">
        <v>8</v>
      </c>
      <c r="B11" s="25" t="s">
        <v>69</v>
      </c>
      <c r="C11" s="25" t="s">
        <v>33</v>
      </c>
      <c r="D11" s="31" t="s">
        <v>58</v>
      </c>
      <c r="E11" s="25" t="s">
        <v>55</v>
      </c>
      <c r="F11" s="28">
        <v>0.01958333333333333</v>
      </c>
      <c r="G11" s="7" t="str">
        <f>TEXT(INT((HOUR(F11)*3600+MINUTE(F11)*60+SECOND(F11))/$I$2/60),"0")&amp;"."&amp;TEXT(MOD((HOUR(F11)*3600+MINUTE(F11)*60+SECOND(F11))/$I$2,60),"00")&amp;"/km"</f>
        <v>4.02/km</v>
      </c>
      <c r="H11" s="10">
        <f>F11-$F$4</f>
        <v>0.0024999999999999953</v>
      </c>
      <c r="I11" s="10">
        <f>F11-INDEX($F$4:$F$542,MATCH(D11,$D$4:$D$542,0))</f>
        <v>0.001215277777777777</v>
      </c>
    </row>
    <row r="12" spans="1:9" s="1" customFormat="1" ht="15" customHeight="1">
      <c r="A12" s="20">
        <v>9</v>
      </c>
      <c r="B12" s="25" t="s">
        <v>74</v>
      </c>
      <c r="C12" s="25" t="s">
        <v>50</v>
      </c>
      <c r="D12" s="31" t="s">
        <v>58</v>
      </c>
      <c r="E12" s="25" t="s">
        <v>75</v>
      </c>
      <c r="F12" s="28">
        <v>0.019733796296296298</v>
      </c>
      <c r="G12" s="7" t="str">
        <f>TEXT(INT((HOUR(F12)*3600+MINUTE(F12)*60+SECOND(F12))/$I$2/60),"0")&amp;"."&amp;TEXT(MOD((HOUR(F12)*3600+MINUTE(F12)*60+SECOND(F12))/$I$2,60),"00")&amp;"/km"</f>
        <v>4.04/km</v>
      </c>
      <c r="H12" s="10">
        <f>F12-$F$4</f>
        <v>0.002650462962962962</v>
      </c>
      <c r="I12" s="10">
        <f>F12-INDEX($F$4:$F$542,MATCH(D12,$D$4:$D$542,0))</f>
        <v>0.0013657407407407438</v>
      </c>
    </row>
    <row r="13" spans="1:9" s="1" customFormat="1" ht="15" customHeight="1">
      <c r="A13" s="20">
        <v>10</v>
      </c>
      <c r="B13" s="25" t="s">
        <v>66</v>
      </c>
      <c r="C13" s="25" t="s">
        <v>30</v>
      </c>
      <c r="D13" s="31" t="s">
        <v>73</v>
      </c>
      <c r="E13" s="25" t="s">
        <v>59</v>
      </c>
      <c r="F13" s="28">
        <v>0.019988425925925927</v>
      </c>
      <c r="G13" s="7" t="str">
        <f>TEXT(INT((HOUR(F13)*3600+MINUTE(F13)*60+SECOND(F13))/$I$2/60),"0")&amp;"."&amp;TEXT(MOD((HOUR(F13)*3600+MINUTE(F13)*60+SECOND(F13))/$I$2,60),"00")&amp;"/km"</f>
        <v>4.07/km</v>
      </c>
      <c r="H13" s="10">
        <f>F13-$F$4</f>
        <v>0.002905092592592591</v>
      </c>
      <c r="I13" s="10">
        <f>F13-INDEX($F$4:$F$542,MATCH(D13,$D$4:$D$542,0))</f>
        <v>0</v>
      </c>
    </row>
    <row r="14" spans="1:9" s="1" customFormat="1" ht="15" customHeight="1">
      <c r="A14" s="20">
        <v>11</v>
      </c>
      <c r="B14" s="25" t="s">
        <v>70</v>
      </c>
      <c r="C14" s="25" t="s">
        <v>71</v>
      </c>
      <c r="D14" s="31" t="s">
        <v>58</v>
      </c>
      <c r="E14" s="25" t="s">
        <v>72</v>
      </c>
      <c r="F14" s="28">
        <v>0.02013888888888889</v>
      </c>
      <c r="G14" s="7" t="str">
        <f>TEXT(INT((HOUR(F14)*3600+MINUTE(F14)*60+SECOND(F14))/$I$2/60),"0")&amp;"."&amp;TEXT(MOD((HOUR(F14)*3600+MINUTE(F14)*60+SECOND(F14))/$I$2,60),"00")&amp;"/km"</f>
        <v>4.09/km</v>
      </c>
      <c r="H14" s="10">
        <f>F14-$F$4</f>
        <v>0.0030555555555555544</v>
      </c>
      <c r="I14" s="10">
        <f>F14-INDEX($F$4:$F$542,MATCH(D14,$D$4:$D$542,0))</f>
        <v>0.001770833333333336</v>
      </c>
    </row>
    <row r="15" spans="1:9" s="1" customFormat="1" ht="15" customHeight="1">
      <c r="A15" s="20">
        <v>12</v>
      </c>
      <c r="B15" s="25" t="s">
        <v>77</v>
      </c>
      <c r="C15" s="25" t="s">
        <v>22</v>
      </c>
      <c r="D15" s="31" t="s">
        <v>58</v>
      </c>
      <c r="E15" s="25" t="s">
        <v>78</v>
      </c>
      <c r="F15" s="28">
        <v>0.020636574074074075</v>
      </c>
      <c r="G15" s="7" t="str">
        <f>TEXT(INT((HOUR(F15)*3600+MINUTE(F15)*60+SECOND(F15))/$I$2/60),"0")&amp;"."&amp;TEXT(MOD((HOUR(F15)*3600+MINUTE(F15)*60+SECOND(F15))/$I$2,60),"00")&amp;"/km"</f>
        <v>4.15/km</v>
      </c>
      <c r="H15" s="10">
        <f>F15-$F$4</f>
        <v>0.0035532407407407388</v>
      </c>
      <c r="I15" s="10">
        <f>F15-INDEX($F$4:$F$542,MATCH(D15,$D$4:$D$542,0))</f>
        <v>0.0022685185185185204</v>
      </c>
    </row>
    <row r="16" spans="1:9" s="1" customFormat="1" ht="15" customHeight="1">
      <c r="A16" s="20">
        <v>13</v>
      </c>
      <c r="B16" s="25" t="s">
        <v>76</v>
      </c>
      <c r="C16" s="25" t="s">
        <v>12</v>
      </c>
      <c r="D16" s="31" t="s">
        <v>68</v>
      </c>
      <c r="E16" s="25" t="s">
        <v>65</v>
      </c>
      <c r="F16" s="28">
        <v>0.02090277777777778</v>
      </c>
      <c r="G16" s="7" t="str">
        <f>TEXT(INT((HOUR(F16)*3600+MINUTE(F16)*60+SECOND(F16))/$I$2/60),"0")&amp;"."&amp;TEXT(MOD((HOUR(F16)*3600+MINUTE(F16)*60+SECOND(F16))/$I$2,60),"00")&amp;"/km"</f>
        <v>4.18/km</v>
      </c>
      <c r="H16" s="10">
        <f>F16-$F$4</f>
        <v>0.0038194444444444448</v>
      </c>
      <c r="I16" s="10">
        <f>F16-INDEX($F$4:$F$542,MATCH(D16,$D$4:$D$542,0))</f>
        <v>0.0014004629629629645</v>
      </c>
    </row>
    <row r="17" spans="1:9" s="1" customFormat="1" ht="15" customHeight="1">
      <c r="A17" s="20">
        <v>14</v>
      </c>
      <c r="B17" s="25" t="s">
        <v>79</v>
      </c>
      <c r="C17" s="25" t="s">
        <v>50</v>
      </c>
      <c r="D17" s="31" t="s">
        <v>73</v>
      </c>
      <c r="E17" s="25" t="s">
        <v>80</v>
      </c>
      <c r="F17" s="28">
        <v>0.020995370370370373</v>
      </c>
      <c r="G17" s="7" t="str">
        <f>TEXT(INT((HOUR(F17)*3600+MINUTE(F17)*60+SECOND(F17))/$I$2/60),"0")&amp;"."&amp;TEXT(MOD((HOUR(F17)*3600+MINUTE(F17)*60+SECOND(F17))/$I$2,60),"00")&amp;"/km"</f>
        <v>4.19/km</v>
      </c>
      <c r="H17" s="10">
        <f>F17-$F$4</f>
        <v>0.003912037037037037</v>
      </c>
      <c r="I17" s="10">
        <f>F17-INDEX($F$4:$F$542,MATCH(D17,$D$4:$D$542,0))</f>
        <v>0.0010069444444444457</v>
      </c>
    </row>
    <row r="18" spans="1:9" s="1" customFormat="1" ht="15" customHeight="1">
      <c r="A18" s="20">
        <v>15</v>
      </c>
      <c r="B18" s="25" t="s">
        <v>95</v>
      </c>
      <c r="C18" s="25" t="s">
        <v>25</v>
      </c>
      <c r="D18" s="31" t="s">
        <v>96</v>
      </c>
      <c r="E18" s="25" t="s">
        <v>97</v>
      </c>
      <c r="F18" s="28">
        <v>0.02108796296296296</v>
      </c>
      <c r="G18" s="7" t="str">
        <f>TEXT(INT((HOUR(F18)*3600+MINUTE(F18)*60+SECOND(F18))/$I$2/60),"0")&amp;"."&amp;TEXT(MOD((HOUR(F18)*3600+MINUTE(F18)*60+SECOND(F18))/$I$2,60),"00")&amp;"/km"</f>
        <v>4.20/km</v>
      </c>
      <c r="H18" s="10">
        <f>F18-$F$4</f>
        <v>0.004004629629629625</v>
      </c>
      <c r="I18" s="10">
        <f>F18-INDEX($F$4:$F$542,MATCH(D18,$D$4:$D$542,0))</f>
        <v>0</v>
      </c>
    </row>
    <row r="19" spans="1:9" s="1" customFormat="1" ht="15" customHeight="1">
      <c r="A19" s="20">
        <v>16</v>
      </c>
      <c r="B19" s="25" t="s">
        <v>81</v>
      </c>
      <c r="C19" s="25" t="s">
        <v>82</v>
      </c>
      <c r="D19" s="31" t="s">
        <v>58</v>
      </c>
      <c r="E19" s="25" t="s">
        <v>83</v>
      </c>
      <c r="F19" s="28">
        <v>0.021168981481481483</v>
      </c>
      <c r="G19" s="7" t="str">
        <f>TEXT(INT((HOUR(F19)*3600+MINUTE(F19)*60+SECOND(F19))/$I$2/60),"0")&amp;"."&amp;TEXT(MOD((HOUR(F19)*3600+MINUTE(F19)*60+SECOND(F19))/$I$2,60),"00")&amp;"/km"</f>
        <v>4.21/km</v>
      </c>
      <c r="H19" s="10">
        <f>F19-$F$4</f>
        <v>0.004085648148148147</v>
      </c>
      <c r="I19" s="10">
        <f>F19-INDEX($F$4:$F$542,MATCH(D19,$D$4:$D$542,0))</f>
        <v>0.002800925925925929</v>
      </c>
    </row>
    <row r="20" spans="1:9" s="1" customFormat="1" ht="15" customHeight="1">
      <c r="A20" s="20">
        <v>17</v>
      </c>
      <c r="B20" s="25" t="s">
        <v>84</v>
      </c>
      <c r="C20" s="25" t="s">
        <v>47</v>
      </c>
      <c r="D20" s="31" t="s">
        <v>85</v>
      </c>
      <c r="E20" s="25" t="s">
        <v>86</v>
      </c>
      <c r="F20" s="28">
        <v>0.021319444444444443</v>
      </c>
      <c r="G20" s="7" t="str">
        <f>TEXT(INT((HOUR(F20)*3600+MINUTE(F20)*60+SECOND(F20))/$I$2/60),"0")&amp;"."&amp;TEXT(MOD((HOUR(F20)*3600+MINUTE(F20)*60+SECOND(F20))/$I$2,60),"00")&amp;"/km"</f>
        <v>4.23/km</v>
      </c>
      <c r="H20" s="10">
        <f>F20-$F$4</f>
        <v>0.004236111111111107</v>
      </c>
      <c r="I20" s="10">
        <f>F20-INDEX($F$4:$F$542,MATCH(D20,$D$4:$D$542,0))</f>
        <v>0</v>
      </c>
    </row>
    <row r="21" spans="1:9" s="1" customFormat="1" ht="15" customHeight="1">
      <c r="A21" s="20">
        <v>18</v>
      </c>
      <c r="B21" s="25" t="s">
        <v>87</v>
      </c>
      <c r="C21" s="25" t="s">
        <v>88</v>
      </c>
      <c r="D21" s="31" t="s">
        <v>58</v>
      </c>
      <c r="E21" s="25" t="s">
        <v>89</v>
      </c>
      <c r="F21" s="28">
        <v>0.021435185185185186</v>
      </c>
      <c r="G21" s="7" t="str">
        <f>TEXT(INT((HOUR(F21)*3600+MINUTE(F21)*60+SECOND(F21))/$I$2/60),"0")&amp;"."&amp;TEXT(MOD((HOUR(F21)*3600+MINUTE(F21)*60+SECOND(F21))/$I$2,60),"00")&amp;"/km"</f>
        <v>4.25/km</v>
      </c>
      <c r="H21" s="10">
        <f>F21-$F$4</f>
        <v>0.00435185185185185</v>
      </c>
      <c r="I21" s="10">
        <f>F21-INDEX($F$4:$F$542,MATCH(D21,$D$4:$D$542,0))</f>
        <v>0.0030671296296296315</v>
      </c>
    </row>
    <row r="22" spans="1:9" s="1" customFormat="1" ht="15" customHeight="1">
      <c r="A22" s="20">
        <v>19</v>
      </c>
      <c r="B22" s="25" t="s">
        <v>93</v>
      </c>
      <c r="C22" s="25" t="s">
        <v>20</v>
      </c>
      <c r="D22" s="31" t="s">
        <v>73</v>
      </c>
      <c r="E22" s="25" t="s">
        <v>94</v>
      </c>
      <c r="F22" s="28">
        <v>0.02152777777777778</v>
      </c>
      <c r="G22" s="7" t="str">
        <f>TEXT(INT((HOUR(F22)*3600+MINUTE(F22)*60+SECOND(F22))/$I$2/60),"0")&amp;"."&amp;TEXT(MOD((HOUR(F22)*3600+MINUTE(F22)*60+SECOND(F22))/$I$2,60),"00")&amp;"/km"</f>
        <v>4.26/km</v>
      </c>
      <c r="H22" s="10">
        <f>F22-$F$4</f>
        <v>0.004444444444444445</v>
      </c>
      <c r="I22" s="10">
        <f>F22-INDEX($F$4:$F$542,MATCH(D22,$D$4:$D$542,0))</f>
        <v>0.0015393518518518542</v>
      </c>
    </row>
    <row r="23" spans="1:9" s="1" customFormat="1" ht="15" customHeight="1">
      <c r="A23" s="20">
        <v>20</v>
      </c>
      <c r="B23" s="25" t="s">
        <v>90</v>
      </c>
      <c r="C23" s="25" t="s">
        <v>18</v>
      </c>
      <c r="D23" s="31" t="s">
        <v>73</v>
      </c>
      <c r="E23" s="25" t="s">
        <v>86</v>
      </c>
      <c r="F23" s="28">
        <v>0.021550925925925928</v>
      </c>
      <c r="G23" s="7" t="str">
        <f>TEXT(INT((HOUR(F23)*3600+MINUTE(F23)*60+SECOND(F23))/$I$2/60),"0")&amp;"."&amp;TEXT(MOD((HOUR(F23)*3600+MINUTE(F23)*60+SECOND(F23))/$I$2,60),"00")&amp;"/km"</f>
        <v>4.26/km</v>
      </c>
      <c r="H23" s="10">
        <f>F23-$F$4</f>
        <v>0.0044675925925925924</v>
      </c>
      <c r="I23" s="10">
        <f>F23-INDEX($F$4:$F$542,MATCH(D23,$D$4:$D$542,0))</f>
        <v>0.0015625000000000014</v>
      </c>
    </row>
    <row r="24" spans="1:9" s="1" customFormat="1" ht="15" customHeight="1">
      <c r="A24" s="20">
        <v>21</v>
      </c>
      <c r="B24" s="25" t="s">
        <v>100</v>
      </c>
      <c r="C24" s="25" t="s">
        <v>67</v>
      </c>
      <c r="D24" s="31" t="s">
        <v>54</v>
      </c>
      <c r="E24" s="25" t="s">
        <v>65</v>
      </c>
      <c r="F24" s="28">
        <v>0.021689814814814815</v>
      </c>
      <c r="G24" s="7" t="str">
        <f>TEXT(INT((HOUR(F24)*3600+MINUTE(F24)*60+SECOND(F24))/$I$2/60),"0")&amp;"."&amp;TEXT(MOD((HOUR(F24)*3600+MINUTE(F24)*60+SECOND(F24))/$I$2,60),"00")&amp;"/km"</f>
        <v>4.28/km</v>
      </c>
      <c r="H24" s="10">
        <f>F24-$F$4</f>
        <v>0.004606481481481479</v>
      </c>
      <c r="I24" s="10">
        <f>F24-INDEX($F$4:$F$542,MATCH(D24,$D$4:$D$542,0))</f>
        <v>0.004606481481481479</v>
      </c>
    </row>
    <row r="25" spans="1:9" s="1" customFormat="1" ht="15" customHeight="1">
      <c r="A25" s="20">
        <v>22</v>
      </c>
      <c r="B25" s="25" t="s">
        <v>102</v>
      </c>
      <c r="C25" s="25" t="s">
        <v>103</v>
      </c>
      <c r="D25" s="31" t="s">
        <v>58</v>
      </c>
      <c r="E25" s="25" t="s">
        <v>80</v>
      </c>
      <c r="F25" s="28">
        <v>0.021747685185185186</v>
      </c>
      <c r="G25" s="7" t="str">
        <f>TEXT(INT((HOUR(F25)*3600+MINUTE(F25)*60+SECOND(F25))/$I$2/60),"0")&amp;"."&amp;TEXT(MOD((HOUR(F25)*3600+MINUTE(F25)*60+SECOND(F25))/$I$2,60),"00")&amp;"/km"</f>
        <v>4.28/km</v>
      </c>
      <c r="H25" s="10">
        <f>F25-$F$4</f>
        <v>0.00466435185185185</v>
      </c>
      <c r="I25" s="10">
        <f>F25-INDEX($F$4:$F$542,MATCH(D25,$D$4:$D$542,0))</f>
        <v>0.0033796296296296317</v>
      </c>
    </row>
    <row r="26" spans="1:9" s="1" customFormat="1" ht="15" customHeight="1">
      <c r="A26" s="20">
        <v>23</v>
      </c>
      <c r="B26" s="25" t="s">
        <v>91</v>
      </c>
      <c r="C26" s="25" t="s">
        <v>92</v>
      </c>
      <c r="D26" s="31" t="s">
        <v>63</v>
      </c>
      <c r="E26" s="25" t="s">
        <v>55</v>
      </c>
      <c r="F26" s="28">
        <v>0.021840277777777778</v>
      </c>
      <c r="G26" s="7" t="str">
        <f>TEXT(INT((HOUR(F26)*3600+MINUTE(F26)*60+SECOND(F26))/$I$2/60),"0")&amp;"."&amp;TEXT(MOD((HOUR(F26)*3600+MINUTE(F26)*60+SECOND(F26))/$I$2,60),"00")&amp;"/km"</f>
        <v>4.30/km</v>
      </c>
      <c r="H26" s="10">
        <f>F26-$F$4</f>
        <v>0.004756944444444442</v>
      </c>
      <c r="I26" s="10">
        <f>F26-INDEX($F$4:$F$542,MATCH(D26,$D$4:$D$542,0))</f>
        <v>0.0032060185185185212</v>
      </c>
    </row>
    <row r="27" spans="1:9" s="2" customFormat="1" ht="15" customHeight="1">
      <c r="A27" s="20">
        <v>24</v>
      </c>
      <c r="B27" s="25" t="s">
        <v>108</v>
      </c>
      <c r="C27" s="25" t="s">
        <v>22</v>
      </c>
      <c r="D27" s="31" t="s">
        <v>73</v>
      </c>
      <c r="E27" s="25" t="s">
        <v>65</v>
      </c>
      <c r="F27" s="28">
        <v>0.021875</v>
      </c>
      <c r="G27" s="7" t="str">
        <f>TEXT(INT((HOUR(F27)*3600+MINUTE(F27)*60+SECOND(F27))/$I$2/60),"0")&amp;"."&amp;TEXT(MOD((HOUR(F27)*3600+MINUTE(F27)*60+SECOND(F27))/$I$2,60),"00")&amp;"/km"</f>
        <v>4.30/km</v>
      </c>
      <c r="H27" s="10">
        <f>F27-$F$4</f>
        <v>0.004791666666666663</v>
      </c>
      <c r="I27" s="10">
        <f>F27-INDEX($F$4:$F$542,MATCH(D27,$D$4:$D$542,0))</f>
        <v>0.0018865740740740718</v>
      </c>
    </row>
    <row r="28" spans="1:9" s="1" customFormat="1" ht="15" customHeight="1">
      <c r="A28" s="20">
        <v>25</v>
      </c>
      <c r="B28" s="25" t="s">
        <v>104</v>
      </c>
      <c r="C28" s="25" t="s">
        <v>35</v>
      </c>
      <c r="D28" s="31" t="s">
        <v>96</v>
      </c>
      <c r="E28" s="25" t="s">
        <v>75</v>
      </c>
      <c r="F28" s="28">
        <v>0.02189814814814815</v>
      </c>
      <c r="G28" s="7" t="str">
        <f>TEXT(INT((HOUR(F28)*3600+MINUTE(F28)*60+SECOND(F28))/$I$2/60),"0")&amp;"."&amp;TEXT(MOD((HOUR(F28)*3600+MINUTE(F28)*60+SECOND(F28))/$I$2,60),"00")&amp;"/km"</f>
        <v>4.30/km</v>
      </c>
      <c r="H28" s="10">
        <f>F28-$F$4</f>
        <v>0.0048148148148148134</v>
      </c>
      <c r="I28" s="10">
        <f>F28-INDEX($F$4:$F$542,MATCH(D28,$D$4:$D$542,0))</f>
        <v>0.0008101851851851881</v>
      </c>
    </row>
    <row r="29" spans="1:9" s="1" customFormat="1" ht="15" customHeight="1">
      <c r="A29" s="20">
        <v>26</v>
      </c>
      <c r="B29" s="25" t="s">
        <v>106</v>
      </c>
      <c r="C29" s="25" t="s">
        <v>21</v>
      </c>
      <c r="D29" s="31" t="s">
        <v>63</v>
      </c>
      <c r="E29" s="25" t="s">
        <v>107</v>
      </c>
      <c r="F29" s="28">
        <v>0.02193287037037037</v>
      </c>
      <c r="G29" s="7" t="str">
        <f>TEXT(INT((HOUR(F29)*3600+MINUTE(F29)*60+SECOND(F29))/$I$2/60),"0")&amp;"."&amp;TEXT(MOD((HOUR(F29)*3600+MINUTE(F29)*60+SECOND(F29))/$I$2,60),"00")&amp;"/km"</f>
        <v>4.31/km</v>
      </c>
      <c r="H29" s="10">
        <f>F29-$F$4</f>
        <v>0.004849537037037034</v>
      </c>
      <c r="I29" s="10">
        <f>F29-INDEX($F$4:$F$542,MATCH(D29,$D$4:$D$542,0))</f>
        <v>0.0032986111111111133</v>
      </c>
    </row>
    <row r="30" spans="1:9" s="1" customFormat="1" ht="15" customHeight="1">
      <c r="A30" s="20">
        <v>27</v>
      </c>
      <c r="B30" s="25" t="s">
        <v>101</v>
      </c>
      <c r="C30" s="25" t="s">
        <v>13</v>
      </c>
      <c r="D30" s="31" t="s">
        <v>54</v>
      </c>
      <c r="E30" s="25" t="s">
        <v>86</v>
      </c>
      <c r="F30" s="28">
        <v>0.021956018518518517</v>
      </c>
      <c r="G30" s="7" t="str">
        <f>TEXT(INT((HOUR(F30)*3600+MINUTE(F30)*60+SECOND(F30))/$I$2/60),"0")&amp;"."&amp;TEXT(MOD((HOUR(F30)*3600+MINUTE(F30)*60+SECOND(F30))/$I$2,60),"00")&amp;"/km"</f>
        <v>4.31/km</v>
      </c>
      <c r="H30" s="10">
        <f>F30-$F$4</f>
        <v>0.004872685185185181</v>
      </c>
      <c r="I30" s="10">
        <f>F30-INDEX($F$4:$F$542,MATCH(D30,$D$4:$D$542,0))</f>
        <v>0.004872685185185181</v>
      </c>
    </row>
    <row r="31" spans="1:9" s="1" customFormat="1" ht="15" customHeight="1">
      <c r="A31" s="20">
        <v>28</v>
      </c>
      <c r="B31" s="25" t="s">
        <v>98</v>
      </c>
      <c r="C31" s="25" t="s">
        <v>99</v>
      </c>
      <c r="D31" s="31" t="s">
        <v>54</v>
      </c>
      <c r="E31" s="25" t="s">
        <v>65</v>
      </c>
      <c r="F31" s="28">
        <v>0.021979166666666664</v>
      </c>
      <c r="G31" s="7" t="str">
        <f>TEXT(INT((HOUR(F31)*3600+MINUTE(F31)*60+SECOND(F31))/$I$2/60),"0")&amp;"."&amp;TEXT(MOD((HOUR(F31)*3600+MINUTE(F31)*60+SECOND(F31))/$I$2,60),"00")&amp;"/km"</f>
        <v>4.31/km</v>
      </c>
      <c r="H31" s="10">
        <f>F31-$F$4</f>
        <v>0.004895833333333328</v>
      </c>
      <c r="I31" s="10">
        <f>F31-INDEX($F$4:$F$542,MATCH(D31,$D$4:$D$542,0))</f>
        <v>0.004895833333333328</v>
      </c>
    </row>
    <row r="32" spans="1:9" s="1" customFormat="1" ht="15" customHeight="1">
      <c r="A32" s="20">
        <v>29</v>
      </c>
      <c r="B32" s="25" t="s">
        <v>105</v>
      </c>
      <c r="C32" s="25" t="s">
        <v>38</v>
      </c>
      <c r="D32" s="31" t="s">
        <v>85</v>
      </c>
      <c r="E32" s="25" t="s">
        <v>86</v>
      </c>
      <c r="F32" s="28">
        <v>0.02200231481481482</v>
      </c>
      <c r="G32" s="7" t="str">
        <f>TEXT(INT((HOUR(F32)*3600+MINUTE(F32)*60+SECOND(F32))/$I$2/60),"0")&amp;"."&amp;TEXT(MOD((HOUR(F32)*3600+MINUTE(F32)*60+SECOND(F32))/$I$2,60),"00")&amp;"/km"</f>
        <v>4.32/km</v>
      </c>
      <c r="H32" s="10">
        <f>F32-$F$4</f>
        <v>0.0049189814814814825</v>
      </c>
      <c r="I32" s="10">
        <f>F32-INDEX($F$4:$F$542,MATCH(D32,$D$4:$D$542,0))</f>
        <v>0.0006828703703703753</v>
      </c>
    </row>
    <row r="33" spans="1:9" s="1" customFormat="1" ht="15" customHeight="1">
      <c r="A33" s="20">
        <v>30</v>
      </c>
      <c r="B33" s="25" t="s">
        <v>109</v>
      </c>
      <c r="C33" s="25" t="s">
        <v>110</v>
      </c>
      <c r="D33" s="31" t="s">
        <v>73</v>
      </c>
      <c r="E33" s="25" t="s">
        <v>111</v>
      </c>
      <c r="F33" s="28">
        <v>0.022488425925925926</v>
      </c>
      <c r="G33" s="7" t="str">
        <f>TEXT(INT((HOUR(F33)*3600+MINUTE(F33)*60+SECOND(F33))/$I$2/60),"0")&amp;"."&amp;TEXT(MOD((HOUR(F33)*3600+MINUTE(F33)*60+SECOND(F33))/$I$2,60),"00")&amp;"/km"</f>
        <v>4.38/km</v>
      </c>
      <c r="H33" s="10">
        <f>F33-$F$4</f>
        <v>0.00540509259259259</v>
      </c>
      <c r="I33" s="10">
        <f>F33-INDEX($F$4:$F$542,MATCH(D33,$D$4:$D$542,0))</f>
        <v>0.0024999999999999988</v>
      </c>
    </row>
    <row r="34" spans="1:9" s="1" customFormat="1" ht="15" customHeight="1">
      <c r="A34" s="20">
        <v>31</v>
      </c>
      <c r="B34" s="25" t="s">
        <v>114</v>
      </c>
      <c r="C34" s="25" t="s">
        <v>26</v>
      </c>
      <c r="D34" s="31" t="s">
        <v>115</v>
      </c>
      <c r="E34" s="25" t="s">
        <v>116</v>
      </c>
      <c r="F34" s="28">
        <v>0.022546296296296297</v>
      </c>
      <c r="G34" s="7" t="str">
        <f>TEXT(INT((HOUR(F34)*3600+MINUTE(F34)*60+SECOND(F34))/$I$2/60),"0")&amp;"."&amp;TEXT(MOD((HOUR(F34)*3600+MINUTE(F34)*60+SECOND(F34))/$I$2,60),"00")&amp;"/km"</f>
        <v>4.38/km</v>
      </c>
      <c r="H34" s="10">
        <f>F34-$F$4</f>
        <v>0.005462962962962961</v>
      </c>
      <c r="I34" s="10">
        <f>F34-INDEX($F$4:$F$542,MATCH(D34,$D$4:$D$542,0))</f>
        <v>0</v>
      </c>
    </row>
    <row r="35" spans="1:9" ht="15" customHeight="1">
      <c r="A35" s="20">
        <v>32</v>
      </c>
      <c r="B35" s="25" t="s">
        <v>112</v>
      </c>
      <c r="C35" s="25" t="s">
        <v>15</v>
      </c>
      <c r="D35" s="31" t="s">
        <v>73</v>
      </c>
      <c r="E35" s="25" t="s">
        <v>113</v>
      </c>
      <c r="F35" s="28">
        <v>0.02259259259259259</v>
      </c>
      <c r="G35" s="7" t="str">
        <f>TEXT(INT((HOUR(F35)*3600+MINUTE(F35)*60+SECOND(F35))/$I$2/60),"0")&amp;"."&amp;TEXT(MOD((HOUR(F35)*3600+MINUTE(F35)*60+SECOND(F35))/$I$2,60),"00")&amp;"/km"</f>
        <v>4.39/km</v>
      </c>
      <c r="H35" s="10">
        <f>F35-$F$4</f>
        <v>0.005509259259259255</v>
      </c>
      <c r="I35" s="10">
        <f>F35-INDEX($F$4:$F$542,MATCH(D35,$D$4:$D$542,0))</f>
        <v>0.0026041666666666644</v>
      </c>
    </row>
    <row r="36" spans="1:9" ht="15" customHeight="1">
      <c r="A36" s="20">
        <v>33</v>
      </c>
      <c r="B36" s="25" t="s">
        <v>120</v>
      </c>
      <c r="C36" s="25" t="s">
        <v>48</v>
      </c>
      <c r="D36" s="31" t="s">
        <v>58</v>
      </c>
      <c r="E36" s="25" t="s">
        <v>65</v>
      </c>
      <c r="F36" s="28">
        <v>0.022604166666666665</v>
      </c>
      <c r="G36" s="7" t="str">
        <f>TEXT(INT((HOUR(F36)*3600+MINUTE(F36)*60+SECOND(F36))/$I$2/60),"0")&amp;"."&amp;TEXT(MOD((HOUR(F36)*3600+MINUTE(F36)*60+SECOND(F36))/$I$2,60),"00")&amp;"/km"</f>
        <v>4.39/km</v>
      </c>
      <c r="H36" s="10">
        <f>F36-$F$4</f>
        <v>0.005520833333333329</v>
      </c>
      <c r="I36" s="10">
        <f>F36-INDEX($F$4:$F$542,MATCH(D36,$D$4:$D$542,0))</f>
        <v>0.004236111111111111</v>
      </c>
    </row>
    <row r="37" spans="1:9" ht="15" customHeight="1">
      <c r="A37" s="20">
        <v>34</v>
      </c>
      <c r="B37" s="25" t="s">
        <v>117</v>
      </c>
      <c r="C37" s="25" t="s">
        <v>21</v>
      </c>
      <c r="D37" s="31" t="s">
        <v>96</v>
      </c>
      <c r="E37" s="25" t="s">
        <v>118</v>
      </c>
      <c r="F37" s="28">
        <v>0.02297453703703704</v>
      </c>
      <c r="G37" s="7" t="str">
        <f>TEXT(INT((HOUR(F37)*3600+MINUTE(F37)*60+SECOND(F37))/$I$2/60),"0")&amp;"."&amp;TEXT(MOD((HOUR(F37)*3600+MINUTE(F37)*60+SECOND(F37))/$I$2,60),"00")&amp;"/km"</f>
        <v>4.44/km</v>
      </c>
      <c r="H37" s="10">
        <f>F37-$F$4</f>
        <v>0.005891203703703704</v>
      </c>
      <c r="I37" s="10">
        <f>F37-INDEX($F$4:$F$542,MATCH(D37,$D$4:$D$542,0))</f>
        <v>0.0018865740740740787</v>
      </c>
    </row>
    <row r="38" spans="1:9" ht="15" customHeight="1">
      <c r="A38" s="20">
        <v>35</v>
      </c>
      <c r="B38" s="25" t="s">
        <v>119</v>
      </c>
      <c r="C38" s="25" t="s">
        <v>45</v>
      </c>
      <c r="D38" s="31" t="s">
        <v>115</v>
      </c>
      <c r="E38" s="25" t="s">
        <v>55</v>
      </c>
      <c r="F38" s="28">
        <v>0.02310185185185185</v>
      </c>
      <c r="G38" s="7" t="str">
        <f>TEXT(INT((HOUR(F38)*3600+MINUTE(F38)*60+SECOND(F38))/$I$2/60),"0")&amp;"."&amp;TEXT(MOD((HOUR(F38)*3600+MINUTE(F38)*60+SECOND(F38))/$I$2,60),"00")&amp;"/km"</f>
        <v>4.45/km</v>
      </c>
      <c r="H38" s="10">
        <f>F38-$F$4</f>
        <v>0.006018518518518513</v>
      </c>
      <c r="I38" s="10">
        <f>F38-INDEX($F$4:$F$542,MATCH(D38,$D$4:$D$542,0))</f>
        <v>0.0005555555555555522</v>
      </c>
    </row>
    <row r="39" spans="1:9" ht="15" customHeight="1">
      <c r="A39" s="20">
        <v>36</v>
      </c>
      <c r="B39" s="25" t="s">
        <v>43</v>
      </c>
      <c r="C39" s="25" t="s">
        <v>28</v>
      </c>
      <c r="D39" s="31" t="s">
        <v>73</v>
      </c>
      <c r="E39" s="25" t="s">
        <v>113</v>
      </c>
      <c r="F39" s="28">
        <v>0.023796296296296298</v>
      </c>
      <c r="G39" s="7" t="str">
        <f>TEXT(INT((HOUR(F39)*3600+MINUTE(F39)*60+SECOND(F39))/$I$2/60),"0")&amp;"."&amp;TEXT(MOD((HOUR(F39)*3600+MINUTE(F39)*60+SECOND(F39))/$I$2,60),"00")&amp;"/km"</f>
        <v>4.54/km</v>
      </c>
      <c r="H39" s="10">
        <f>F39-$F$4</f>
        <v>0.006712962962962962</v>
      </c>
      <c r="I39" s="10">
        <f>F39-INDEX($F$4:$F$542,MATCH(D39,$D$4:$D$542,0))</f>
        <v>0.003807870370370371</v>
      </c>
    </row>
    <row r="40" spans="1:9" ht="15" customHeight="1">
      <c r="A40" s="20">
        <v>37</v>
      </c>
      <c r="B40" s="25" t="s">
        <v>127</v>
      </c>
      <c r="C40" s="25" t="s">
        <v>128</v>
      </c>
      <c r="D40" s="31" t="s">
        <v>115</v>
      </c>
      <c r="E40" s="25" t="s">
        <v>55</v>
      </c>
      <c r="F40" s="28">
        <v>0.024016203703703706</v>
      </c>
      <c r="G40" s="7" t="str">
        <f>TEXT(INT((HOUR(F40)*3600+MINUTE(F40)*60+SECOND(F40))/$I$2/60),"0")&amp;"."&amp;TEXT(MOD((HOUR(F40)*3600+MINUTE(F40)*60+SECOND(F40))/$I$2,60),"00")&amp;"/km"</f>
        <v>4.56/km</v>
      </c>
      <c r="H40" s="10">
        <f>F40-$F$4</f>
        <v>0.0069328703703703705</v>
      </c>
      <c r="I40" s="10">
        <f>F40-INDEX($F$4:$F$542,MATCH(D40,$D$4:$D$542,0))</f>
        <v>0.0014699074074074094</v>
      </c>
    </row>
    <row r="41" spans="1:9" ht="15" customHeight="1">
      <c r="A41" s="20">
        <v>38</v>
      </c>
      <c r="B41" s="25" t="s">
        <v>134</v>
      </c>
      <c r="C41" s="25" t="s">
        <v>135</v>
      </c>
      <c r="D41" s="31" t="s">
        <v>115</v>
      </c>
      <c r="E41" s="25" t="s">
        <v>65</v>
      </c>
      <c r="F41" s="28">
        <v>0.02449074074074074</v>
      </c>
      <c r="G41" s="7" t="str">
        <f>TEXT(INT((HOUR(F41)*3600+MINUTE(F41)*60+SECOND(F41))/$I$2/60),"0")&amp;"."&amp;TEXT(MOD((HOUR(F41)*3600+MINUTE(F41)*60+SECOND(F41))/$I$2,60),"00")&amp;"/km"</f>
        <v>5.02/km</v>
      </c>
      <c r="H41" s="10">
        <f>F41-$F$4</f>
        <v>0.007407407407407404</v>
      </c>
      <c r="I41" s="10">
        <f>F41-INDEX($F$4:$F$542,MATCH(D41,$D$4:$D$542,0))</f>
        <v>0.001944444444444443</v>
      </c>
    </row>
    <row r="42" spans="1:9" ht="15" customHeight="1">
      <c r="A42" s="20">
        <v>39</v>
      </c>
      <c r="B42" s="25" t="s">
        <v>129</v>
      </c>
      <c r="C42" s="25" t="s">
        <v>28</v>
      </c>
      <c r="D42" s="31" t="s">
        <v>96</v>
      </c>
      <c r="E42" s="25" t="s">
        <v>130</v>
      </c>
      <c r="F42" s="28">
        <v>0.024652777777777777</v>
      </c>
      <c r="G42" s="7" t="str">
        <f>TEXT(INT((HOUR(F42)*3600+MINUTE(F42)*60+SECOND(F42))/$I$2/60),"0")&amp;"."&amp;TEXT(MOD((HOUR(F42)*3600+MINUTE(F42)*60+SECOND(F42))/$I$2,60),"00")&amp;"/km"</f>
        <v>5.04/km</v>
      </c>
      <c r="H42" s="10">
        <f>F42-$F$4</f>
        <v>0.007569444444444441</v>
      </c>
      <c r="I42" s="10">
        <f>F42-INDEX($F$4:$F$542,MATCH(D42,$D$4:$D$542,0))</f>
        <v>0.003564814814814816</v>
      </c>
    </row>
    <row r="43" spans="1:9" ht="15" customHeight="1">
      <c r="A43" s="20">
        <v>40</v>
      </c>
      <c r="B43" s="25" t="s">
        <v>131</v>
      </c>
      <c r="C43" s="25" t="s">
        <v>20</v>
      </c>
      <c r="D43" s="31" t="s">
        <v>73</v>
      </c>
      <c r="E43" s="25" t="s">
        <v>83</v>
      </c>
      <c r="F43" s="28">
        <v>0.024895833333333336</v>
      </c>
      <c r="G43" s="7" t="str">
        <f>TEXT(INT((HOUR(F43)*3600+MINUTE(F43)*60+SECOND(F43))/$I$2/60),"0")&amp;"."&amp;TEXT(MOD((HOUR(F43)*3600+MINUTE(F43)*60+SECOND(F43))/$I$2,60),"00")&amp;"/km"</f>
        <v>5.07/km</v>
      </c>
      <c r="H43" s="10">
        <f>F43-$F$4</f>
        <v>0.0078125</v>
      </c>
      <c r="I43" s="10">
        <f>F43-INDEX($F$4:$F$542,MATCH(D43,$D$4:$D$542,0))</f>
        <v>0.004907407407407409</v>
      </c>
    </row>
    <row r="44" spans="1:9" ht="15" customHeight="1">
      <c r="A44" s="20">
        <v>41</v>
      </c>
      <c r="B44" s="25" t="s">
        <v>132</v>
      </c>
      <c r="C44" s="25" t="s">
        <v>13</v>
      </c>
      <c r="D44" s="31" t="s">
        <v>54</v>
      </c>
      <c r="E44" s="25" t="s">
        <v>133</v>
      </c>
      <c r="F44" s="28">
        <v>0.025034722222222222</v>
      </c>
      <c r="G44" s="7" t="str">
        <f>TEXT(INT((HOUR(F44)*3600+MINUTE(F44)*60+SECOND(F44))/$I$2/60),"0")&amp;"."&amp;TEXT(MOD((HOUR(F44)*3600+MINUTE(F44)*60+SECOND(F44))/$I$2,60),"00")&amp;"/km"</f>
        <v>5.09/km</v>
      </c>
      <c r="H44" s="10">
        <f>F44-$F$4</f>
        <v>0.007951388888888886</v>
      </c>
      <c r="I44" s="10">
        <f>F44-INDEX($F$4:$F$542,MATCH(D44,$D$4:$D$542,0))</f>
        <v>0.007951388888888886</v>
      </c>
    </row>
    <row r="45" spans="1:9" ht="15" customHeight="1">
      <c r="A45" s="20">
        <v>42</v>
      </c>
      <c r="B45" s="25" t="s">
        <v>124</v>
      </c>
      <c r="C45" s="25" t="s">
        <v>125</v>
      </c>
      <c r="D45" s="31" t="s">
        <v>126</v>
      </c>
      <c r="E45" s="25" t="s">
        <v>55</v>
      </c>
      <c r="F45" s="28">
        <v>0.025185185185185185</v>
      </c>
      <c r="G45" s="7" t="str">
        <f>TEXT(INT((HOUR(F45)*3600+MINUTE(F45)*60+SECOND(F45))/$I$2/60),"0")&amp;"."&amp;TEXT(MOD((HOUR(F45)*3600+MINUTE(F45)*60+SECOND(F45))/$I$2,60),"00")&amp;"/km"</f>
        <v>5.11/km</v>
      </c>
      <c r="H45" s="10">
        <f>F45-$F$4</f>
        <v>0.00810185185185185</v>
      </c>
      <c r="I45" s="10">
        <f>F45-INDEX($F$4:$F$542,MATCH(D45,$D$4:$D$542,0))</f>
        <v>0</v>
      </c>
    </row>
    <row r="46" spans="1:9" ht="15" customHeight="1">
      <c r="A46" s="20">
        <v>43</v>
      </c>
      <c r="B46" s="25" t="s">
        <v>139</v>
      </c>
      <c r="C46" s="25" t="s">
        <v>42</v>
      </c>
      <c r="D46" s="31" t="s">
        <v>123</v>
      </c>
      <c r="E46" s="25" t="s">
        <v>140</v>
      </c>
      <c r="F46" s="28">
        <v>0.025277777777777777</v>
      </c>
      <c r="G46" s="7" t="str">
        <f>TEXT(INT((HOUR(F46)*3600+MINUTE(F46)*60+SECOND(F46))/$I$2/60),"0")&amp;"."&amp;TEXT(MOD((HOUR(F46)*3600+MINUTE(F46)*60+SECOND(F46))/$I$2,60),"00")&amp;"/km"</f>
        <v>5.12/km</v>
      </c>
      <c r="H46" s="10">
        <f>F46-$F$4</f>
        <v>0.008194444444444442</v>
      </c>
      <c r="I46" s="10">
        <f>F46-INDEX($F$4:$F$542,MATCH(D46,$D$4:$D$542,0))</f>
        <v>0</v>
      </c>
    </row>
    <row r="47" spans="1:9" ht="15" customHeight="1">
      <c r="A47" s="20">
        <v>44</v>
      </c>
      <c r="B47" s="25" t="s">
        <v>136</v>
      </c>
      <c r="C47" s="25" t="s">
        <v>137</v>
      </c>
      <c r="D47" s="31" t="s">
        <v>73</v>
      </c>
      <c r="E47" s="25" t="s">
        <v>138</v>
      </c>
      <c r="F47" s="28">
        <v>0.02546296296296296</v>
      </c>
      <c r="G47" s="7" t="str">
        <f>TEXT(INT((HOUR(F47)*3600+MINUTE(F47)*60+SECOND(F47))/$I$2/60),"0")&amp;"."&amp;TEXT(MOD((HOUR(F47)*3600+MINUTE(F47)*60+SECOND(F47))/$I$2,60),"00")&amp;"/km"</f>
        <v>5.14/km</v>
      </c>
      <c r="H47" s="10">
        <f>F47-$F$4</f>
        <v>0.008379629629629626</v>
      </c>
      <c r="I47" s="10">
        <f>F47-INDEX($F$4:$F$542,MATCH(D47,$D$4:$D$542,0))</f>
        <v>0.005474537037037035</v>
      </c>
    </row>
    <row r="48" spans="1:9" ht="15" customHeight="1">
      <c r="A48" s="20">
        <v>45</v>
      </c>
      <c r="B48" s="25" t="s">
        <v>141</v>
      </c>
      <c r="C48" s="25" t="s">
        <v>142</v>
      </c>
      <c r="D48" s="31" t="s">
        <v>73</v>
      </c>
      <c r="E48" s="25" t="s">
        <v>83</v>
      </c>
      <c r="F48" s="28">
        <v>0.025659722222222223</v>
      </c>
      <c r="G48" s="7" t="str">
        <f>TEXT(INT((HOUR(F48)*3600+MINUTE(F48)*60+SECOND(F48))/$I$2/60),"0")&amp;"."&amp;TEXT(MOD((HOUR(F48)*3600+MINUTE(F48)*60+SECOND(F48))/$I$2,60),"00")&amp;"/km"</f>
        <v>5.17/km</v>
      </c>
      <c r="H48" s="10">
        <f>F48-$F$4</f>
        <v>0.008576388888888887</v>
      </c>
      <c r="I48" s="10">
        <f>F48-INDEX($F$4:$F$542,MATCH(D48,$D$4:$D$542,0))</f>
        <v>0.005671296296296296</v>
      </c>
    </row>
    <row r="49" spans="1:9" ht="15" customHeight="1">
      <c r="A49" s="20">
        <v>46</v>
      </c>
      <c r="B49" s="25" t="s">
        <v>121</v>
      </c>
      <c r="C49" s="25" t="s">
        <v>122</v>
      </c>
      <c r="D49" s="31" t="s">
        <v>123</v>
      </c>
      <c r="E49" s="25" t="s">
        <v>65</v>
      </c>
      <c r="F49" s="28">
        <v>0.025821759259259256</v>
      </c>
      <c r="G49" s="7" t="str">
        <f>TEXT(INT((HOUR(F49)*3600+MINUTE(F49)*60+SECOND(F49))/$I$2/60),"0")&amp;"."&amp;TEXT(MOD((HOUR(F49)*3600+MINUTE(F49)*60+SECOND(F49))/$I$2,60),"00")&amp;"/km"</f>
        <v>5.19/km</v>
      </c>
      <c r="H49" s="10">
        <f>F49-$F$4</f>
        <v>0.00873842592592592</v>
      </c>
      <c r="I49" s="10">
        <f>F49-INDEX($F$4:$F$542,MATCH(D49,$D$4:$D$542,0))</f>
        <v>0.0005439814814814786</v>
      </c>
    </row>
    <row r="50" spans="1:9" ht="15" customHeight="1">
      <c r="A50" s="20">
        <v>47</v>
      </c>
      <c r="B50" s="25" t="s">
        <v>143</v>
      </c>
      <c r="C50" s="25" t="s">
        <v>144</v>
      </c>
      <c r="D50" s="31" t="s">
        <v>126</v>
      </c>
      <c r="E50" s="25" t="s">
        <v>72</v>
      </c>
      <c r="F50" s="28">
        <v>0.026180555555555558</v>
      </c>
      <c r="G50" s="7" t="str">
        <f>TEXT(INT((HOUR(F50)*3600+MINUTE(F50)*60+SECOND(F50))/$I$2/60),"0")&amp;"."&amp;TEXT(MOD((HOUR(F50)*3600+MINUTE(F50)*60+SECOND(F50))/$I$2,60),"00")&amp;"/km"</f>
        <v>5.23/km</v>
      </c>
      <c r="H50" s="10">
        <f>F50-$F$4</f>
        <v>0.009097222222222222</v>
      </c>
      <c r="I50" s="10">
        <f>F50-INDEX($F$4:$F$542,MATCH(D50,$D$4:$D$542,0))</f>
        <v>0.0009953703703703722</v>
      </c>
    </row>
    <row r="51" spans="1:9" ht="15" customHeight="1">
      <c r="A51" s="20">
        <v>48</v>
      </c>
      <c r="B51" s="25" t="s">
        <v>145</v>
      </c>
      <c r="C51" s="25" t="s">
        <v>35</v>
      </c>
      <c r="D51" s="31" t="s">
        <v>115</v>
      </c>
      <c r="E51" s="25" t="s">
        <v>146</v>
      </c>
      <c r="F51" s="28">
        <v>0.026377314814814815</v>
      </c>
      <c r="G51" s="7" t="str">
        <f>TEXT(INT((HOUR(F51)*3600+MINUTE(F51)*60+SECOND(F51))/$I$2/60),"0")&amp;"."&amp;TEXT(MOD((HOUR(F51)*3600+MINUTE(F51)*60+SECOND(F51))/$I$2,60),"00")&amp;"/km"</f>
        <v>5.26/km</v>
      </c>
      <c r="H51" s="10">
        <f>F51-$F$4</f>
        <v>0.00929398148148148</v>
      </c>
      <c r="I51" s="10">
        <f>F51-INDEX($F$4:$F$542,MATCH(D51,$D$4:$D$542,0))</f>
        <v>0.0038310185185185183</v>
      </c>
    </row>
    <row r="52" spans="1:9" ht="15" customHeight="1">
      <c r="A52" s="20">
        <v>49</v>
      </c>
      <c r="B52" s="25" t="s">
        <v>121</v>
      </c>
      <c r="C52" s="25" t="s">
        <v>31</v>
      </c>
      <c r="D52" s="31" t="s">
        <v>123</v>
      </c>
      <c r="E52" s="25" t="s">
        <v>65</v>
      </c>
      <c r="F52" s="28">
        <v>0.02659722222222222</v>
      </c>
      <c r="G52" s="7" t="str">
        <f>TEXT(INT((HOUR(F52)*3600+MINUTE(F52)*60+SECOND(F52))/$I$2/60),"0")&amp;"."&amp;TEXT(MOD((HOUR(F52)*3600+MINUTE(F52)*60+SECOND(F52))/$I$2,60),"00")&amp;"/km"</f>
        <v>5.28/km</v>
      </c>
      <c r="H52" s="10">
        <f>F52-$F$4</f>
        <v>0.009513888888888884</v>
      </c>
      <c r="I52" s="10">
        <f>F52-INDEX($F$4:$F$542,MATCH(D52,$D$4:$D$542,0))</f>
        <v>0.0013194444444444425</v>
      </c>
    </row>
    <row r="53" spans="1:9" ht="15" customHeight="1">
      <c r="A53" s="20">
        <v>50</v>
      </c>
      <c r="B53" s="25" t="s">
        <v>147</v>
      </c>
      <c r="C53" s="25" t="s">
        <v>148</v>
      </c>
      <c r="D53" s="31" t="s">
        <v>149</v>
      </c>
      <c r="E53" s="25" t="s">
        <v>65</v>
      </c>
      <c r="F53" s="28">
        <v>0.02664351851851852</v>
      </c>
      <c r="G53" s="7" t="str">
        <f>TEXT(INT((HOUR(F53)*3600+MINUTE(F53)*60+SECOND(F53))/$I$2/60),"0")&amp;"."&amp;TEXT(MOD((HOUR(F53)*3600+MINUTE(F53)*60+SECOND(F53))/$I$2,60),"00")&amp;"/km"</f>
        <v>5.29/km</v>
      </c>
      <c r="H53" s="10">
        <f>F53-$F$4</f>
        <v>0.009560185185185185</v>
      </c>
      <c r="I53" s="10">
        <f>F53-INDEX($F$4:$F$542,MATCH(D53,$D$4:$D$542,0))</f>
        <v>0</v>
      </c>
    </row>
    <row r="54" spans="1:9" ht="15" customHeight="1">
      <c r="A54" s="20">
        <v>51</v>
      </c>
      <c r="B54" s="25" t="s">
        <v>76</v>
      </c>
      <c r="C54" s="25" t="s">
        <v>32</v>
      </c>
      <c r="D54" s="31" t="s">
        <v>73</v>
      </c>
      <c r="E54" s="25" t="s">
        <v>65</v>
      </c>
      <c r="F54" s="28">
        <v>0.026921296296296294</v>
      </c>
      <c r="G54" s="7" t="str">
        <f>TEXT(INT((HOUR(F54)*3600+MINUTE(F54)*60+SECOND(F54))/$I$2/60),"0")&amp;"."&amp;TEXT(MOD((HOUR(F54)*3600+MINUTE(F54)*60+SECOND(F54))/$I$2,60),"00")&amp;"/km"</f>
        <v>5.32/km</v>
      </c>
      <c r="H54" s="10">
        <f>F54-$F$4</f>
        <v>0.009837962962962958</v>
      </c>
      <c r="I54" s="10">
        <f>F54-INDEX($F$4:$F$542,MATCH(D54,$D$4:$D$542,0))</f>
        <v>0.006932870370370367</v>
      </c>
    </row>
    <row r="55" spans="1:9" ht="15" customHeight="1">
      <c r="A55" s="20">
        <v>52</v>
      </c>
      <c r="B55" s="25" t="s">
        <v>152</v>
      </c>
      <c r="C55" s="25" t="s">
        <v>153</v>
      </c>
      <c r="D55" s="31" t="s">
        <v>126</v>
      </c>
      <c r="E55" s="25" t="s">
        <v>83</v>
      </c>
      <c r="F55" s="28">
        <v>0.027222222222222228</v>
      </c>
      <c r="G55" s="7" t="str">
        <f>TEXT(INT((HOUR(F55)*3600+MINUTE(F55)*60+SECOND(F55))/$I$2/60),"0")&amp;"."&amp;TEXT(MOD((HOUR(F55)*3600+MINUTE(F55)*60+SECOND(F55))/$I$2,60),"00")&amp;"/km"</f>
        <v>5.36/km</v>
      </c>
      <c r="H55" s="10">
        <f>F55-$F$4</f>
        <v>0.010138888888888892</v>
      </c>
      <c r="I55" s="10">
        <f>F55-INDEX($F$4:$F$542,MATCH(D55,$D$4:$D$542,0))</f>
        <v>0.002037037037037042</v>
      </c>
    </row>
    <row r="56" spans="1:9" ht="15" customHeight="1">
      <c r="A56" s="20">
        <v>53</v>
      </c>
      <c r="B56" s="25" t="s">
        <v>150</v>
      </c>
      <c r="C56" s="25" t="s">
        <v>39</v>
      </c>
      <c r="D56" s="31" t="s">
        <v>151</v>
      </c>
      <c r="E56" s="25" t="s">
        <v>107</v>
      </c>
      <c r="F56" s="28">
        <v>0.027696759259259258</v>
      </c>
      <c r="G56" s="7" t="str">
        <f>TEXT(INT((HOUR(F56)*3600+MINUTE(F56)*60+SECOND(F56))/$I$2/60),"0")&amp;"."&amp;TEXT(MOD((HOUR(F56)*3600+MINUTE(F56)*60+SECOND(F56))/$I$2,60),"00")&amp;"/km"</f>
        <v>5.42/km</v>
      </c>
      <c r="H56" s="10">
        <f>F56-$F$4</f>
        <v>0.010613425925925922</v>
      </c>
      <c r="I56" s="10">
        <f>F56-INDEX($F$4:$F$542,MATCH(D56,$D$4:$D$542,0))</f>
        <v>0</v>
      </c>
    </row>
    <row r="57" spans="1:9" ht="15" customHeight="1">
      <c r="A57" s="20">
        <v>54</v>
      </c>
      <c r="B57" s="25" t="s">
        <v>154</v>
      </c>
      <c r="C57" s="25" t="s">
        <v>155</v>
      </c>
      <c r="D57" s="31" t="s">
        <v>126</v>
      </c>
      <c r="E57" s="25" t="s">
        <v>75</v>
      </c>
      <c r="F57" s="28">
        <v>0.02798611111111111</v>
      </c>
      <c r="G57" s="7" t="str">
        <f>TEXT(INT((HOUR(F57)*3600+MINUTE(F57)*60+SECOND(F57))/$I$2/60),"0")&amp;"."&amp;TEXT(MOD((HOUR(F57)*3600+MINUTE(F57)*60+SECOND(F57))/$I$2,60),"00")&amp;"/km"</f>
        <v>5.45/km</v>
      </c>
      <c r="H57" s="10">
        <f>F57-$F$4</f>
        <v>0.010902777777777775</v>
      </c>
      <c r="I57" s="10">
        <f>F57-INDEX($F$4:$F$542,MATCH(D57,$D$4:$D$542,0))</f>
        <v>0.0028009259259259255</v>
      </c>
    </row>
    <row r="58" spans="1:9" ht="15" customHeight="1">
      <c r="A58" s="20">
        <v>55</v>
      </c>
      <c r="B58" s="25" t="s">
        <v>156</v>
      </c>
      <c r="C58" s="25" t="s">
        <v>157</v>
      </c>
      <c r="D58" s="31" t="s">
        <v>85</v>
      </c>
      <c r="E58" s="25" t="s">
        <v>55</v>
      </c>
      <c r="F58" s="28">
        <v>0.028136574074074074</v>
      </c>
      <c r="G58" s="7" t="str">
        <f>TEXT(INT((HOUR(F58)*3600+MINUTE(F58)*60+SECOND(F58))/$I$2/60),"0")&amp;"."&amp;TEXT(MOD((HOUR(F58)*3600+MINUTE(F58)*60+SECOND(F58))/$I$2,60),"00")&amp;"/km"</f>
        <v>5.47/km</v>
      </c>
      <c r="H58" s="10">
        <f>F58-$F$4</f>
        <v>0.011053240740740738</v>
      </c>
      <c r="I58" s="10">
        <f>F58-INDEX($F$4:$F$542,MATCH(D58,$D$4:$D$542,0))</f>
        <v>0.006817129629629631</v>
      </c>
    </row>
    <row r="59" spans="1:9" ht="15" customHeight="1">
      <c r="A59" s="20">
        <v>56</v>
      </c>
      <c r="B59" s="25" t="s">
        <v>168</v>
      </c>
      <c r="C59" s="25" t="s">
        <v>44</v>
      </c>
      <c r="D59" s="31" t="s">
        <v>96</v>
      </c>
      <c r="E59" s="25" t="s">
        <v>169</v>
      </c>
      <c r="F59" s="28">
        <v>0.028148148148148148</v>
      </c>
      <c r="G59" s="7" t="str">
        <f>TEXT(INT((HOUR(F59)*3600+MINUTE(F59)*60+SECOND(F59))/$I$2/60),"0")&amp;"."&amp;TEXT(MOD((HOUR(F59)*3600+MINUTE(F59)*60+SECOND(F59))/$I$2,60),"00")&amp;"/km"</f>
        <v>5.47/km</v>
      </c>
      <c r="H59" s="10">
        <f>F59-$F$4</f>
        <v>0.011064814814814812</v>
      </c>
      <c r="I59" s="10">
        <f>F59-INDEX($F$4:$F$542,MATCH(D59,$D$4:$D$542,0))</f>
        <v>0.007060185185185187</v>
      </c>
    </row>
    <row r="60" spans="1:9" ht="15" customHeight="1">
      <c r="A60" s="20">
        <v>57</v>
      </c>
      <c r="B60" s="25" t="s">
        <v>166</v>
      </c>
      <c r="C60" s="25" t="s">
        <v>167</v>
      </c>
      <c r="D60" s="31" t="s">
        <v>126</v>
      </c>
      <c r="E60" s="25" t="s">
        <v>164</v>
      </c>
      <c r="F60" s="28">
        <v>0.02875</v>
      </c>
      <c r="G60" s="7" t="str">
        <f>TEXT(INT((HOUR(F60)*3600+MINUTE(F60)*60+SECOND(F60))/$I$2/60),"0")&amp;"."&amp;TEXT(MOD((HOUR(F60)*3600+MINUTE(F60)*60+SECOND(F60))/$I$2,60),"00")&amp;"/km"</f>
        <v>5.55/km</v>
      </c>
      <c r="H60" s="10">
        <f>F60-$F$4</f>
        <v>0.011666666666666665</v>
      </c>
      <c r="I60" s="10">
        <f>F60-INDEX($F$4:$F$542,MATCH(D60,$D$4:$D$542,0))</f>
        <v>0.003564814814814816</v>
      </c>
    </row>
    <row r="61" spans="1:9" ht="15" customHeight="1">
      <c r="A61" s="20">
        <v>58</v>
      </c>
      <c r="B61" s="25" t="s">
        <v>158</v>
      </c>
      <c r="C61" s="25" t="s">
        <v>29</v>
      </c>
      <c r="D61" s="31" t="s">
        <v>58</v>
      </c>
      <c r="E61" s="25" t="s">
        <v>159</v>
      </c>
      <c r="F61" s="28">
        <v>0.028877314814814817</v>
      </c>
      <c r="G61" s="7" t="str">
        <f>TEXT(INT((HOUR(F61)*3600+MINUTE(F61)*60+SECOND(F61))/$I$2/60),"0")&amp;"."&amp;TEXT(MOD((HOUR(F61)*3600+MINUTE(F61)*60+SECOND(F61))/$I$2,60),"00")&amp;"/km"</f>
        <v>5.56/km</v>
      </c>
      <c r="H61" s="10">
        <f>F61-$F$4</f>
        <v>0.011793981481481482</v>
      </c>
      <c r="I61" s="10">
        <f>F61-INDEX($F$4:$F$542,MATCH(D61,$D$4:$D$542,0))</f>
        <v>0.010509259259259263</v>
      </c>
    </row>
    <row r="62" spans="1:9" ht="15" customHeight="1">
      <c r="A62" s="20">
        <v>59</v>
      </c>
      <c r="B62" s="25" t="s">
        <v>165</v>
      </c>
      <c r="C62" s="25" t="s">
        <v>33</v>
      </c>
      <c r="D62" s="31" t="s">
        <v>96</v>
      </c>
      <c r="E62" s="25" t="s">
        <v>75</v>
      </c>
      <c r="F62" s="28">
        <v>0.028946759259259255</v>
      </c>
      <c r="G62" s="7" t="str">
        <f>TEXT(INT((HOUR(F62)*3600+MINUTE(F62)*60+SECOND(F62))/$I$2/60),"0")&amp;"."&amp;TEXT(MOD((HOUR(F62)*3600+MINUTE(F62)*60+SECOND(F62))/$I$2,60),"00")&amp;"/km"</f>
        <v>5.57/km</v>
      </c>
      <c r="H62" s="10">
        <f>F62-$F$4</f>
        <v>0.01186342592592592</v>
      </c>
      <c r="I62" s="10">
        <f>F62-INDEX($F$4:$F$542,MATCH(D62,$D$4:$D$542,0))</f>
        <v>0.007858796296296294</v>
      </c>
    </row>
    <row r="63" spans="1:9" ht="15" customHeight="1">
      <c r="A63" s="20">
        <v>60</v>
      </c>
      <c r="B63" s="25" t="s">
        <v>27</v>
      </c>
      <c r="C63" s="25" t="s">
        <v>163</v>
      </c>
      <c r="D63" s="31" t="s">
        <v>58</v>
      </c>
      <c r="E63" s="25" t="s">
        <v>164</v>
      </c>
      <c r="F63" s="28">
        <v>0.028969907407407406</v>
      </c>
      <c r="G63" s="7" t="str">
        <f>TEXT(INT((HOUR(F63)*3600+MINUTE(F63)*60+SECOND(F63))/$I$2/60),"0")&amp;"."&amp;TEXT(MOD((HOUR(F63)*3600+MINUTE(F63)*60+SECOND(F63))/$I$2,60),"00")&amp;"/km"</f>
        <v>5.58/km</v>
      </c>
      <c r="H63" s="10">
        <f>F63-$F$4</f>
        <v>0.01188657407407407</v>
      </c>
      <c r="I63" s="10">
        <f>F63-INDEX($F$4:$F$542,MATCH(D63,$D$4:$D$542,0))</f>
        <v>0.010601851851851852</v>
      </c>
    </row>
    <row r="64" spans="1:9" ht="15" customHeight="1">
      <c r="A64" s="20">
        <v>61</v>
      </c>
      <c r="B64" s="25" t="s">
        <v>98</v>
      </c>
      <c r="C64" s="25" t="s">
        <v>13</v>
      </c>
      <c r="D64" s="31" t="s">
        <v>58</v>
      </c>
      <c r="E64" s="25" t="s">
        <v>65</v>
      </c>
      <c r="F64" s="28">
        <v>0.029027777777777777</v>
      </c>
      <c r="G64" s="7" t="str">
        <f>TEXT(INT((HOUR(F64)*3600+MINUTE(F64)*60+SECOND(F64))/$I$2/60),"0")&amp;"."&amp;TEXT(MOD((HOUR(F64)*3600+MINUTE(F64)*60+SECOND(F64))/$I$2,60),"00")&amp;"/km"</f>
        <v>5.58/km</v>
      </c>
      <c r="H64" s="10">
        <f>F64-$F$4</f>
        <v>0.011944444444444442</v>
      </c>
      <c r="I64" s="10">
        <f>F64-INDEX($F$4:$F$542,MATCH(D64,$D$4:$D$542,0))</f>
        <v>0.010659722222222223</v>
      </c>
    </row>
    <row r="65" spans="1:9" ht="15" customHeight="1">
      <c r="A65" s="20">
        <v>62</v>
      </c>
      <c r="B65" s="25" t="s">
        <v>171</v>
      </c>
      <c r="C65" s="25" t="s">
        <v>36</v>
      </c>
      <c r="D65" s="31" t="s">
        <v>73</v>
      </c>
      <c r="E65" s="25" t="s">
        <v>116</v>
      </c>
      <c r="F65" s="28">
        <v>0.02908564814814815</v>
      </c>
      <c r="G65" s="7" t="str">
        <f>TEXT(INT((HOUR(F65)*3600+MINUTE(F65)*60+SECOND(F65))/$I$2/60),"0")&amp;"."&amp;TEXT(MOD((HOUR(F65)*3600+MINUTE(F65)*60+SECOND(F65))/$I$2,60),"00")&amp;"/km"</f>
        <v>5.59/km</v>
      </c>
      <c r="H65" s="10">
        <f>F65-$F$4</f>
        <v>0.012002314814814813</v>
      </c>
      <c r="I65" s="10">
        <f>F65-INDEX($F$4:$F$542,MATCH(D65,$D$4:$D$542,0))</f>
        <v>0.009097222222222222</v>
      </c>
    </row>
    <row r="66" spans="1:9" ht="15" customHeight="1">
      <c r="A66" s="20">
        <v>63</v>
      </c>
      <c r="B66" s="25" t="s">
        <v>160</v>
      </c>
      <c r="C66" s="25" t="s">
        <v>161</v>
      </c>
      <c r="D66" s="31" t="s">
        <v>162</v>
      </c>
      <c r="E66" s="25" t="s">
        <v>55</v>
      </c>
      <c r="F66" s="28">
        <v>0.02917824074074074</v>
      </c>
      <c r="G66" s="7" t="str">
        <f>TEXT(INT((HOUR(F66)*3600+MINUTE(F66)*60+SECOND(F66))/$I$2/60),"0")&amp;"."&amp;TEXT(MOD((HOUR(F66)*3600+MINUTE(F66)*60+SECOND(F66))/$I$2,60),"00")&amp;"/km"</f>
        <v>6.00/km</v>
      </c>
      <c r="H66" s="10">
        <f>F66-$F$4</f>
        <v>0.012094907407407405</v>
      </c>
      <c r="I66" s="10">
        <f>F66-INDEX($F$4:$F$542,MATCH(D66,$D$4:$D$542,0))</f>
        <v>0</v>
      </c>
    </row>
    <row r="67" spans="1:9" ht="15" customHeight="1">
      <c r="A67" s="20">
        <v>64</v>
      </c>
      <c r="B67" s="25" t="s">
        <v>134</v>
      </c>
      <c r="C67" s="25" t="s">
        <v>31</v>
      </c>
      <c r="D67" s="31" t="s">
        <v>123</v>
      </c>
      <c r="E67" s="25" t="s">
        <v>65</v>
      </c>
      <c r="F67" s="28">
        <v>0.02934027777777778</v>
      </c>
      <c r="G67" s="7" t="str">
        <f>TEXT(INT((HOUR(F67)*3600+MINUTE(F67)*60+SECOND(F67))/$I$2/60),"0")&amp;"."&amp;TEXT(MOD((HOUR(F67)*3600+MINUTE(F67)*60+SECOND(F67))/$I$2,60),"00")&amp;"/km"</f>
        <v>6.02/km</v>
      </c>
      <c r="H67" s="10">
        <f>F67-$F$4</f>
        <v>0.012256944444444445</v>
      </c>
      <c r="I67" s="10">
        <f>F67-INDEX($F$4:$F$542,MATCH(D67,$D$4:$D$542,0))</f>
        <v>0.004062500000000004</v>
      </c>
    </row>
    <row r="68" spans="1:9" ht="15" customHeight="1">
      <c r="A68" s="20">
        <v>65</v>
      </c>
      <c r="B68" s="25" t="s">
        <v>175</v>
      </c>
      <c r="C68" s="25" t="s">
        <v>176</v>
      </c>
      <c r="D68" s="31" t="s">
        <v>151</v>
      </c>
      <c r="E68" s="25" t="s">
        <v>55</v>
      </c>
      <c r="F68" s="28">
        <v>0.03025462962962963</v>
      </c>
      <c r="G68" s="7" t="str">
        <f>TEXT(INT((HOUR(F68)*3600+MINUTE(F68)*60+SECOND(F68))/$I$2/60),"0")&amp;"."&amp;TEXT(MOD((HOUR(F68)*3600+MINUTE(F68)*60+SECOND(F68))/$I$2,60),"00")&amp;"/km"</f>
        <v>6.13/km</v>
      </c>
      <c r="H68" s="10">
        <f>F68-$F$4</f>
        <v>0.013171296296296296</v>
      </c>
      <c r="I68" s="10">
        <f>F68-INDEX($F$4:$F$542,MATCH(D68,$D$4:$D$542,0))</f>
        <v>0.0025578703703703735</v>
      </c>
    </row>
    <row r="69" spans="1:9" ht="15" customHeight="1">
      <c r="A69" s="20">
        <v>66</v>
      </c>
      <c r="B69" s="25" t="s">
        <v>172</v>
      </c>
      <c r="C69" s="25" t="s">
        <v>144</v>
      </c>
      <c r="D69" s="31" t="s">
        <v>126</v>
      </c>
      <c r="E69" s="25" t="s">
        <v>113</v>
      </c>
      <c r="F69" s="28">
        <v>0.030416666666666665</v>
      </c>
      <c r="G69" s="7" t="str">
        <f>TEXT(INT((HOUR(F69)*3600+MINUTE(F69)*60+SECOND(F69))/$I$2/60),"0")&amp;"."&amp;TEXT(MOD((HOUR(F69)*3600+MINUTE(F69)*60+SECOND(F69))/$I$2,60),"00")&amp;"/km"</f>
        <v>6.15/km</v>
      </c>
      <c r="H69" s="10">
        <f>F69-$F$4</f>
        <v>0.013333333333333329</v>
      </c>
      <c r="I69" s="10">
        <f>F69-INDEX($F$4:$F$542,MATCH(D69,$D$4:$D$542,0))</f>
        <v>0.005231481481481479</v>
      </c>
    </row>
    <row r="70" spans="1:9" ht="15" customHeight="1">
      <c r="A70" s="20">
        <v>67</v>
      </c>
      <c r="B70" s="25" t="s">
        <v>24</v>
      </c>
      <c r="C70" s="25" t="s">
        <v>177</v>
      </c>
      <c r="D70" s="31" t="s">
        <v>178</v>
      </c>
      <c r="E70" s="25" t="s">
        <v>179</v>
      </c>
      <c r="F70" s="28">
        <v>0.030462962962962966</v>
      </c>
      <c r="G70" s="7" t="str">
        <f>TEXT(INT((HOUR(F70)*3600+MINUTE(F70)*60+SECOND(F70))/$I$2/60),"0")&amp;"."&amp;TEXT(MOD((HOUR(F70)*3600+MINUTE(F70)*60+SECOND(F70))/$I$2,60),"00")&amp;"/km"</f>
        <v>6.16/km</v>
      </c>
      <c r="H70" s="10">
        <f>F70-$F$4</f>
        <v>0.01337962962962963</v>
      </c>
      <c r="I70" s="10">
        <f>F70-INDEX($F$4:$F$542,MATCH(D70,$D$4:$D$542,0))</f>
        <v>0</v>
      </c>
    </row>
    <row r="71" spans="1:9" ht="15" customHeight="1">
      <c r="A71" s="20">
        <v>68</v>
      </c>
      <c r="B71" s="25" t="s">
        <v>181</v>
      </c>
      <c r="C71" s="25" t="s">
        <v>23</v>
      </c>
      <c r="D71" s="31" t="s">
        <v>96</v>
      </c>
      <c r="E71" s="25" t="s">
        <v>55</v>
      </c>
      <c r="F71" s="28">
        <v>0.03071759259259259</v>
      </c>
      <c r="G71" s="7" t="str">
        <f>TEXT(INT((HOUR(F71)*3600+MINUTE(F71)*60+SECOND(F71))/$I$2/60),"0")&amp;"."&amp;TEXT(MOD((HOUR(F71)*3600+MINUTE(F71)*60+SECOND(F71))/$I$2,60),"00")&amp;"/km"</f>
        <v>6.19/km</v>
      </c>
      <c r="H71" s="10">
        <f>F71-$F$4</f>
        <v>0.013634259259259256</v>
      </c>
      <c r="I71" s="10">
        <f>F71-INDEX($F$4:$F$542,MATCH(D71,$D$4:$D$542,0))</f>
        <v>0.00962962962962963</v>
      </c>
    </row>
    <row r="72" spans="1:9" ht="15" customHeight="1">
      <c r="A72" s="20">
        <v>69</v>
      </c>
      <c r="B72" s="25" t="s">
        <v>186</v>
      </c>
      <c r="C72" s="25" t="s">
        <v>11</v>
      </c>
      <c r="D72" s="31" t="s">
        <v>96</v>
      </c>
      <c r="E72" s="25" t="s">
        <v>187</v>
      </c>
      <c r="F72" s="28">
        <v>0.03128472222222222</v>
      </c>
      <c r="G72" s="7" t="str">
        <f>TEXT(INT((HOUR(F72)*3600+MINUTE(F72)*60+SECOND(F72))/$I$2/60),"0")&amp;"."&amp;TEXT(MOD((HOUR(F72)*3600+MINUTE(F72)*60+SECOND(F72))/$I$2,60),"00")&amp;"/km"</f>
        <v>6.26/km</v>
      </c>
      <c r="H72" s="10">
        <f>F72-$F$4</f>
        <v>0.014201388888888885</v>
      </c>
      <c r="I72" s="10">
        <f>F72-INDEX($F$4:$F$542,MATCH(D72,$D$4:$D$542,0))</f>
        <v>0.01019675925925926</v>
      </c>
    </row>
    <row r="73" spans="1:9" ht="15" customHeight="1">
      <c r="A73" s="20">
        <v>70</v>
      </c>
      <c r="B73" s="25" t="s">
        <v>180</v>
      </c>
      <c r="C73" s="25" t="s">
        <v>22</v>
      </c>
      <c r="D73" s="31" t="s">
        <v>115</v>
      </c>
      <c r="E73" s="25" t="s">
        <v>75</v>
      </c>
      <c r="F73" s="28">
        <v>0.03136574074074074</v>
      </c>
      <c r="G73" s="7" t="str">
        <f>TEXT(INT((HOUR(F73)*3600+MINUTE(F73)*60+SECOND(F73))/$I$2/60),"0")&amp;"."&amp;TEXT(MOD((HOUR(F73)*3600+MINUTE(F73)*60+SECOND(F73))/$I$2,60),"00")&amp;"/km"</f>
        <v>6.27/km</v>
      </c>
      <c r="H73" s="10">
        <f>F73-$F$4</f>
        <v>0.014282407407407407</v>
      </c>
      <c r="I73" s="10">
        <f>F73-INDEX($F$4:$F$542,MATCH(D73,$D$4:$D$542,0))</f>
        <v>0.008819444444444446</v>
      </c>
    </row>
    <row r="74" spans="1:9" ht="15" customHeight="1">
      <c r="A74" s="20">
        <v>71</v>
      </c>
      <c r="B74" s="25" t="s">
        <v>182</v>
      </c>
      <c r="C74" s="25" t="s">
        <v>183</v>
      </c>
      <c r="D74" s="31" t="s">
        <v>162</v>
      </c>
      <c r="E74" s="25" t="s">
        <v>65</v>
      </c>
      <c r="F74" s="28">
        <v>0.031435185185185184</v>
      </c>
      <c r="G74" s="7" t="str">
        <f>TEXT(INT((HOUR(F74)*3600+MINUTE(F74)*60+SECOND(F74))/$I$2/60),"0")&amp;"."&amp;TEXT(MOD((HOUR(F74)*3600+MINUTE(F74)*60+SECOND(F74))/$I$2,60),"00")&amp;"/km"</f>
        <v>6.28/km</v>
      </c>
      <c r="H74" s="10">
        <f>F74-$F$4</f>
        <v>0.014351851851851848</v>
      </c>
      <c r="I74" s="10">
        <f>F74-INDEX($F$4:$F$542,MATCH(D74,$D$4:$D$542,0))</f>
        <v>0.0022569444444444434</v>
      </c>
    </row>
    <row r="75" spans="1:9" ht="15" customHeight="1">
      <c r="A75" s="20">
        <v>72</v>
      </c>
      <c r="B75" s="25" t="s">
        <v>173</v>
      </c>
      <c r="C75" s="25" t="s">
        <v>40</v>
      </c>
      <c r="D75" s="31" t="s">
        <v>115</v>
      </c>
      <c r="E75" s="25" t="s">
        <v>174</v>
      </c>
      <c r="F75" s="28">
        <v>0.03144675925925926</v>
      </c>
      <c r="G75" s="7" t="str">
        <f>TEXT(INT((HOUR(F75)*3600+MINUTE(F75)*60+SECOND(F75))/$I$2/60),"0")&amp;"."&amp;TEXT(MOD((HOUR(F75)*3600+MINUTE(F75)*60+SECOND(F75))/$I$2,60),"00")&amp;"/km"</f>
        <v>6.28/km</v>
      </c>
      <c r="H75" s="10">
        <f>F75-$F$4</f>
        <v>0.014363425925925922</v>
      </c>
      <c r="I75" s="10">
        <f>F75-INDEX($F$4:$F$542,MATCH(D75,$D$4:$D$542,0))</f>
        <v>0.00890046296296296</v>
      </c>
    </row>
    <row r="76" spans="1:9" ht="15" customHeight="1">
      <c r="A76" s="20">
        <v>73</v>
      </c>
      <c r="B76" s="25" t="s">
        <v>170</v>
      </c>
      <c r="C76" s="25" t="s">
        <v>46</v>
      </c>
      <c r="D76" s="31" t="s">
        <v>96</v>
      </c>
      <c r="E76" s="25" t="s">
        <v>65</v>
      </c>
      <c r="F76" s="28">
        <v>0.03225694444444444</v>
      </c>
      <c r="G76" s="7" t="str">
        <f>TEXT(INT((HOUR(F76)*3600+MINUTE(F76)*60+SECOND(F76))/$I$2/60),"0")&amp;"."&amp;TEXT(MOD((HOUR(F76)*3600+MINUTE(F76)*60+SECOND(F76))/$I$2,60),"00")&amp;"/km"</f>
        <v>6.38/km</v>
      </c>
      <c r="H76" s="10">
        <f>F76-$F$4</f>
        <v>0.015173611111111106</v>
      </c>
      <c r="I76" s="10">
        <f>F76-INDEX($F$4:$F$542,MATCH(D76,$D$4:$D$542,0))</f>
        <v>0.011168981481481481</v>
      </c>
    </row>
    <row r="77" spans="1:9" ht="15" customHeight="1">
      <c r="A77" s="20">
        <v>74</v>
      </c>
      <c r="B77" s="25" t="s">
        <v>184</v>
      </c>
      <c r="C77" s="25" t="s">
        <v>185</v>
      </c>
      <c r="D77" s="31" t="s">
        <v>162</v>
      </c>
      <c r="E77" s="25" t="s">
        <v>65</v>
      </c>
      <c r="F77" s="28">
        <v>0.03225694444444444</v>
      </c>
      <c r="G77" s="7" t="str">
        <f>TEXT(INT((HOUR(F77)*3600+MINUTE(F77)*60+SECOND(F77))/$I$2/60),"0")&amp;"."&amp;TEXT(MOD((HOUR(F77)*3600+MINUTE(F77)*60+SECOND(F77))/$I$2,60),"00")&amp;"/km"</f>
        <v>6.38/km</v>
      </c>
      <c r="H77" s="10">
        <f>F77-$F$4</f>
        <v>0.015173611111111106</v>
      </c>
      <c r="I77" s="10">
        <f>F77-INDEX($F$4:$F$542,MATCH(D77,$D$4:$D$542,0))</f>
        <v>0.0030787037037037016</v>
      </c>
    </row>
    <row r="78" spans="1:9" ht="15" customHeight="1">
      <c r="A78" s="20">
        <v>75</v>
      </c>
      <c r="B78" s="25" t="s">
        <v>188</v>
      </c>
      <c r="C78" s="25" t="s">
        <v>47</v>
      </c>
      <c r="D78" s="31" t="s">
        <v>126</v>
      </c>
      <c r="E78" s="25" t="s">
        <v>89</v>
      </c>
      <c r="F78" s="28">
        <v>0.03230324074074074</v>
      </c>
      <c r="G78" s="7" t="str">
        <f>TEXT(INT((HOUR(F78)*3600+MINUTE(F78)*60+SECOND(F78))/$I$2/60),"0")&amp;"."&amp;TEXT(MOD((HOUR(F78)*3600+MINUTE(F78)*60+SECOND(F78))/$I$2,60),"00")&amp;"/km"</f>
        <v>6.39/km</v>
      </c>
      <c r="H78" s="10">
        <f>F78-$F$4</f>
        <v>0.0152199074074074</v>
      </c>
      <c r="I78" s="10">
        <f>F78-INDEX($F$4:$F$542,MATCH(D78,$D$4:$D$542,0))</f>
        <v>0.007118055555555551</v>
      </c>
    </row>
    <row r="79" spans="1:9" ht="15" customHeight="1">
      <c r="A79" s="20">
        <v>76</v>
      </c>
      <c r="B79" s="25" t="s">
        <v>41</v>
      </c>
      <c r="C79" s="25" t="s">
        <v>192</v>
      </c>
      <c r="D79" s="31" t="s">
        <v>115</v>
      </c>
      <c r="E79" s="25" t="s">
        <v>193</v>
      </c>
      <c r="F79" s="28">
        <v>0.03424768518518519</v>
      </c>
      <c r="G79" s="7" t="str">
        <f>TEXT(INT((HOUR(F79)*3600+MINUTE(F79)*60+SECOND(F79))/$I$2/60),"0")&amp;"."&amp;TEXT(MOD((HOUR(F79)*3600+MINUTE(F79)*60+SECOND(F79))/$I$2,60),"00")&amp;"/km"</f>
        <v>7.03/km</v>
      </c>
      <c r="H79" s="10">
        <f>F79-$F$4</f>
        <v>0.01716435185185185</v>
      </c>
      <c r="I79" s="10">
        <f>F79-INDEX($F$4:$F$542,MATCH(D79,$D$4:$D$542,0))</f>
        <v>0.01170138888888889</v>
      </c>
    </row>
    <row r="80" spans="1:9" ht="15" customHeight="1">
      <c r="A80" s="20">
        <v>77</v>
      </c>
      <c r="B80" s="25" t="s">
        <v>189</v>
      </c>
      <c r="C80" s="25" t="s">
        <v>11</v>
      </c>
      <c r="D80" s="31" t="s">
        <v>58</v>
      </c>
      <c r="E80" s="25" t="s">
        <v>65</v>
      </c>
      <c r="F80" s="28">
        <v>0.03505787037037037</v>
      </c>
      <c r="G80" s="7" t="str">
        <f>TEXT(INT((HOUR(F80)*3600+MINUTE(F80)*60+SECOND(F80))/$I$2/60),"0")&amp;"."&amp;TEXT(MOD((HOUR(F80)*3600+MINUTE(F80)*60+SECOND(F80))/$I$2,60),"00")&amp;"/km"</f>
        <v>7.13/km</v>
      </c>
      <c r="H80" s="10">
        <f>F80-$F$4</f>
        <v>0.017974537037037035</v>
      </c>
      <c r="I80" s="10">
        <f>F80-INDEX($F$4:$F$542,MATCH(D80,$D$4:$D$542,0))</f>
        <v>0.016689814814814817</v>
      </c>
    </row>
    <row r="81" spans="1:9" ht="15" customHeight="1">
      <c r="A81" s="20">
        <v>78</v>
      </c>
      <c r="B81" s="25" t="s">
        <v>190</v>
      </c>
      <c r="C81" s="25" t="s">
        <v>51</v>
      </c>
      <c r="D81" s="31" t="s">
        <v>162</v>
      </c>
      <c r="E81" s="25" t="s">
        <v>86</v>
      </c>
      <c r="F81" s="28">
        <v>0.03581018518518519</v>
      </c>
      <c r="G81" s="7" t="str">
        <f>TEXT(INT((HOUR(F81)*3600+MINUTE(F81)*60+SECOND(F81))/$I$2/60),"0")&amp;"."&amp;TEXT(MOD((HOUR(F81)*3600+MINUTE(F81)*60+SECOND(F81))/$I$2,60),"00")&amp;"/km"</f>
        <v>7.22/km</v>
      </c>
      <c r="H81" s="10">
        <f>F81-$F$4</f>
        <v>0.018726851851851852</v>
      </c>
      <c r="I81" s="10">
        <f>F81-INDEX($F$4:$F$542,MATCH(D81,$D$4:$D$542,0))</f>
        <v>0.006631944444444447</v>
      </c>
    </row>
    <row r="82" spans="1:9" ht="15" customHeight="1">
      <c r="A82" s="20">
        <v>79</v>
      </c>
      <c r="B82" s="25" t="s">
        <v>49</v>
      </c>
      <c r="C82" s="25" t="s">
        <v>16</v>
      </c>
      <c r="D82" s="31" t="s">
        <v>96</v>
      </c>
      <c r="E82" s="25" t="s">
        <v>174</v>
      </c>
      <c r="F82" s="28">
        <v>0.0358912037037037</v>
      </c>
      <c r="G82" s="7" t="str">
        <f>TEXT(INT((HOUR(F82)*3600+MINUTE(F82)*60+SECOND(F82))/$I$2/60),"0")&amp;"."&amp;TEXT(MOD((HOUR(F82)*3600+MINUTE(F82)*60+SECOND(F82))/$I$2,60),"00")&amp;"/km"</f>
        <v>7.23/km</v>
      </c>
      <c r="H82" s="10">
        <f>F82-$F$4</f>
        <v>0.018807870370370367</v>
      </c>
      <c r="I82" s="10">
        <f>F82-INDEX($F$4:$F$542,MATCH(D82,$D$4:$D$542,0))</f>
        <v>0.014803240740740742</v>
      </c>
    </row>
    <row r="83" spans="1:9" ht="15" customHeight="1">
      <c r="A83" s="20">
        <v>80</v>
      </c>
      <c r="B83" s="25" t="s">
        <v>132</v>
      </c>
      <c r="C83" s="25" t="s">
        <v>17</v>
      </c>
      <c r="D83" s="31" t="s">
        <v>191</v>
      </c>
      <c r="E83" s="25" t="s">
        <v>133</v>
      </c>
      <c r="F83" s="28">
        <v>0.036875</v>
      </c>
      <c r="G83" s="7" t="str">
        <f>TEXT(INT((HOUR(F83)*3600+MINUTE(F83)*60+SECOND(F83))/$I$2/60),"0")&amp;"."&amp;TEXT(MOD((HOUR(F83)*3600+MINUTE(F83)*60+SECOND(F83))/$I$2,60),"00")&amp;"/km"</f>
        <v>7.35/km</v>
      </c>
      <c r="H83" s="10">
        <f>F83-$F$4</f>
        <v>0.019791666666666662</v>
      </c>
      <c r="I83" s="10">
        <f>F83-INDEX($F$4:$F$542,MATCH(D83,$D$4:$D$542,0))</f>
        <v>0</v>
      </c>
    </row>
    <row r="84" spans="1:9" ht="15" customHeight="1">
      <c r="A84" s="20">
        <v>81</v>
      </c>
      <c r="B84" s="25" t="s">
        <v>194</v>
      </c>
      <c r="C84" s="25" t="s">
        <v>195</v>
      </c>
      <c r="D84" s="31" t="s">
        <v>149</v>
      </c>
      <c r="E84" s="25" t="s">
        <v>196</v>
      </c>
      <c r="F84" s="28">
        <v>0.03960648148148148</v>
      </c>
      <c r="G84" s="7" t="str">
        <f>TEXT(INT((HOUR(F84)*3600+MINUTE(F84)*60+SECOND(F84))/$I$2/60),"0")&amp;"."&amp;TEXT(MOD((HOUR(F84)*3600+MINUTE(F84)*60+SECOND(F84))/$I$2,60),"00")&amp;"/km"</f>
        <v>8.09/km</v>
      </c>
      <c r="H84" s="10">
        <f>F84-$F$4</f>
        <v>0.022523148148148143</v>
      </c>
      <c r="I84" s="10">
        <f>F84-INDEX($F$4:$F$542,MATCH(D84,$D$4:$D$542,0))</f>
        <v>0.012962962962962957</v>
      </c>
    </row>
    <row r="85" spans="1:9" ht="15" customHeight="1" thickBot="1">
      <c r="A85" s="21">
        <v>82</v>
      </c>
      <c r="B85" s="26" t="s">
        <v>197</v>
      </c>
      <c r="C85" s="26" t="s">
        <v>198</v>
      </c>
      <c r="D85" s="32" t="s">
        <v>199</v>
      </c>
      <c r="E85" s="26" t="s">
        <v>89</v>
      </c>
      <c r="F85" s="29">
        <v>0.046504629629629625</v>
      </c>
      <c r="G85" s="8" t="str">
        <f>TEXT(INT((HOUR(F85)*3600+MINUTE(F85)*60+SECOND(F85))/$I$2/60),"0")&amp;"."&amp;TEXT(MOD((HOUR(F85)*3600+MINUTE(F85)*60+SECOND(F85))/$I$2,60),"00")&amp;"/km"</f>
        <v>9.34/km</v>
      </c>
      <c r="H85" s="11">
        <f>F85-$F$4</f>
        <v>0.02942129629629629</v>
      </c>
      <c r="I85" s="11">
        <f>F85-INDEX($F$4:$F$542,MATCH(D85,$D$4:$D$542,0))</f>
        <v>0</v>
      </c>
    </row>
  </sheetData>
  <autoFilter ref="A3:I8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E12" sqref="E12"/>
    </sheetView>
  </sheetViews>
  <sheetFormatPr defaultColWidth="9.140625" defaultRowHeight="12.75"/>
  <cols>
    <col min="1" max="1" width="6.140625" style="3" customWidth="1"/>
    <col min="2" max="2" width="18.57421875" style="0" bestFit="1" customWidth="1"/>
    <col min="3" max="3" width="13.28125" style="0" bestFit="1" customWidth="1"/>
    <col min="4" max="4" width="7.140625" style="3" bestFit="1" customWidth="1"/>
    <col min="5" max="5" width="35.140625" style="0" bestFit="1" customWidth="1"/>
    <col min="6" max="7" width="10.7109375" style="59" bestFit="1" customWidth="1"/>
    <col min="8" max="9" width="10.7109375" style="59" customWidth="1"/>
    <col min="10" max="10" width="10.8515625" style="59" bestFit="1" customWidth="1"/>
  </cols>
  <sheetData>
    <row r="1" spans="1:10" ht="24.75" customHeight="1" thickBot="1">
      <c r="A1" s="44" t="s">
        <v>202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24.75" customHeight="1" thickBot="1">
      <c r="A2" s="47" t="s">
        <v>203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204</v>
      </c>
      <c r="G3" s="15" t="s">
        <v>205</v>
      </c>
      <c r="H3" s="15" t="s">
        <v>206</v>
      </c>
      <c r="I3" s="16" t="s">
        <v>207</v>
      </c>
      <c r="J3" s="16" t="s">
        <v>208</v>
      </c>
    </row>
    <row r="4" spans="1:10" ht="12.75">
      <c r="A4" s="50">
        <v>1</v>
      </c>
      <c r="B4" s="51" t="s">
        <v>52</v>
      </c>
      <c r="C4" s="51" t="s">
        <v>53</v>
      </c>
      <c r="D4" s="50" t="s">
        <v>54</v>
      </c>
      <c r="E4" s="51" t="s">
        <v>55</v>
      </c>
      <c r="F4" s="52">
        <v>0.017083333333333336</v>
      </c>
      <c r="G4" s="52"/>
      <c r="H4" s="52"/>
      <c r="I4" s="52"/>
      <c r="J4" s="52">
        <f>+F4+G4+H4+I4</f>
        <v>0.017083333333333336</v>
      </c>
    </row>
    <row r="5" spans="1:10" ht="12.75">
      <c r="A5" s="53">
        <v>2</v>
      </c>
      <c r="B5" s="54" t="s">
        <v>56</v>
      </c>
      <c r="C5" s="54" t="s">
        <v>57</v>
      </c>
      <c r="D5" s="53" t="s">
        <v>58</v>
      </c>
      <c r="E5" s="54" t="s">
        <v>59</v>
      </c>
      <c r="F5" s="55">
        <v>0.018368055555555554</v>
      </c>
      <c r="G5" s="55"/>
      <c r="H5" s="55"/>
      <c r="I5" s="55"/>
      <c r="J5" s="55">
        <f>+F5+G5+H5+I5</f>
        <v>0.018368055555555554</v>
      </c>
    </row>
    <row r="6" spans="1:10" ht="12.75">
      <c r="A6" s="53">
        <v>4</v>
      </c>
      <c r="B6" s="54" t="s">
        <v>62</v>
      </c>
      <c r="C6" s="54" t="s">
        <v>19</v>
      </c>
      <c r="D6" s="53" t="s">
        <v>63</v>
      </c>
      <c r="E6" s="54" t="s">
        <v>55</v>
      </c>
      <c r="F6" s="55">
        <v>0.018634259259259257</v>
      </c>
      <c r="G6" s="55"/>
      <c r="H6" s="55"/>
      <c r="I6" s="55"/>
      <c r="J6" s="55">
        <f>+F6+G6+H6+I6</f>
        <v>0.018634259259259257</v>
      </c>
    </row>
    <row r="7" spans="1:10" ht="12.75">
      <c r="A7" s="53">
        <v>3</v>
      </c>
      <c r="B7" s="54" t="s">
        <v>60</v>
      </c>
      <c r="C7" s="54" t="s">
        <v>34</v>
      </c>
      <c r="D7" s="53" t="s">
        <v>54</v>
      </c>
      <c r="E7" s="54" t="s">
        <v>61</v>
      </c>
      <c r="F7" s="55">
        <v>0.018865740740740742</v>
      </c>
      <c r="G7" s="55"/>
      <c r="H7" s="55"/>
      <c r="I7" s="55"/>
      <c r="J7" s="55">
        <f>+F7+G7+H7+I7</f>
        <v>0.018865740740740742</v>
      </c>
    </row>
    <row r="8" spans="1:10" ht="12.75">
      <c r="A8" s="53">
        <v>5</v>
      </c>
      <c r="B8" s="54" t="s">
        <v>64</v>
      </c>
      <c r="C8" s="54" t="s">
        <v>25</v>
      </c>
      <c r="D8" s="53" t="s">
        <v>54</v>
      </c>
      <c r="E8" s="54" t="s">
        <v>61</v>
      </c>
      <c r="F8" s="55">
        <v>0.019108796296296294</v>
      </c>
      <c r="G8" s="55"/>
      <c r="H8" s="55"/>
      <c r="I8" s="55"/>
      <c r="J8" s="55">
        <f>+F8+G8+H8+I8</f>
        <v>0.019108796296296294</v>
      </c>
    </row>
    <row r="9" spans="1:10" ht="12.75">
      <c r="A9" s="53">
        <v>6</v>
      </c>
      <c r="B9" s="54" t="s">
        <v>37</v>
      </c>
      <c r="C9" s="54" t="s">
        <v>14</v>
      </c>
      <c r="D9" s="53" t="s">
        <v>58</v>
      </c>
      <c r="E9" s="54" t="s">
        <v>65</v>
      </c>
      <c r="F9" s="55">
        <v>0.019328703703703702</v>
      </c>
      <c r="G9" s="55"/>
      <c r="H9" s="55"/>
      <c r="I9" s="55"/>
      <c r="J9" s="55">
        <f>+F9+G9+H9+I9</f>
        <v>0.019328703703703702</v>
      </c>
    </row>
    <row r="10" spans="1:10" ht="12.75">
      <c r="A10" s="53">
        <v>7</v>
      </c>
      <c r="B10" s="54" t="s">
        <v>66</v>
      </c>
      <c r="C10" s="54" t="s">
        <v>67</v>
      </c>
      <c r="D10" s="53" t="s">
        <v>68</v>
      </c>
      <c r="E10" s="54" t="s">
        <v>59</v>
      </c>
      <c r="F10" s="55">
        <v>0.019502314814814816</v>
      </c>
      <c r="G10" s="55"/>
      <c r="H10" s="55"/>
      <c r="I10" s="55"/>
      <c r="J10" s="55">
        <f>+F10+G10+H10+I10</f>
        <v>0.019502314814814816</v>
      </c>
    </row>
    <row r="11" spans="1:10" ht="12.75">
      <c r="A11" s="53">
        <v>8</v>
      </c>
      <c r="B11" s="54" t="s">
        <v>69</v>
      </c>
      <c r="C11" s="54" t="s">
        <v>33</v>
      </c>
      <c r="D11" s="53" t="s">
        <v>58</v>
      </c>
      <c r="E11" s="54" t="s">
        <v>55</v>
      </c>
      <c r="F11" s="55">
        <v>0.01958333333333333</v>
      </c>
      <c r="G11" s="55"/>
      <c r="H11" s="55"/>
      <c r="I11" s="55"/>
      <c r="J11" s="55">
        <f>+F11+G11+H11+I11</f>
        <v>0.01958333333333333</v>
      </c>
    </row>
    <row r="12" spans="1:10" ht="12.75">
      <c r="A12" s="53">
        <v>9</v>
      </c>
      <c r="B12" s="54" t="s">
        <v>74</v>
      </c>
      <c r="C12" s="54" t="s">
        <v>50</v>
      </c>
      <c r="D12" s="53" t="s">
        <v>58</v>
      </c>
      <c r="E12" s="54" t="s">
        <v>75</v>
      </c>
      <c r="F12" s="55">
        <v>0.019733796296296298</v>
      </c>
      <c r="G12" s="55"/>
      <c r="H12" s="55"/>
      <c r="I12" s="55"/>
      <c r="J12" s="55">
        <f>+F12+G12+H12+I12</f>
        <v>0.019733796296296298</v>
      </c>
    </row>
    <row r="13" spans="1:10" ht="12.75">
      <c r="A13" s="53">
        <v>10</v>
      </c>
      <c r="B13" s="54" t="s">
        <v>66</v>
      </c>
      <c r="C13" s="54" t="s">
        <v>30</v>
      </c>
      <c r="D13" s="53" t="s">
        <v>73</v>
      </c>
      <c r="E13" s="54" t="s">
        <v>59</v>
      </c>
      <c r="F13" s="55">
        <v>0.019988425925925927</v>
      </c>
      <c r="G13" s="55"/>
      <c r="H13" s="55"/>
      <c r="I13" s="55"/>
      <c r="J13" s="55">
        <f>+F13+G13+H13+I13</f>
        <v>0.019988425925925927</v>
      </c>
    </row>
    <row r="14" spans="1:10" ht="12.75">
      <c r="A14" s="53">
        <v>11</v>
      </c>
      <c r="B14" s="54" t="s">
        <v>70</v>
      </c>
      <c r="C14" s="54" t="s">
        <v>71</v>
      </c>
      <c r="D14" s="53" t="s">
        <v>58</v>
      </c>
      <c r="E14" s="54" t="s">
        <v>72</v>
      </c>
      <c r="F14" s="55">
        <v>0.02013888888888889</v>
      </c>
      <c r="G14" s="55"/>
      <c r="H14" s="55"/>
      <c r="I14" s="55"/>
      <c r="J14" s="55">
        <f>+F14+G14+H14+I14</f>
        <v>0.02013888888888889</v>
      </c>
    </row>
    <row r="15" spans="1:10" ht="12.75">
      <c r="A15" s="53">
        <v>12</v>
      </c>
      <c r="B15" s="54" t="s">
        <v>77</v>
      </c>
      <c r="C15" s="54" t="s">
        <v>22</v>
      </c>
      <c r="D15" s="53" t="s">
        <v>58</v>
      </c>
      <c r="E15" s="54" t="s">
        <v>78</v>
      </c>
      <c r="F15" s="55">
        <v>0.020636574074074075</v>
      </c>
      <c r="G15" s="55"/>
      <c r="H15" s="55"/>
      <c r="I15" s="55"/>
      <c r="J15" s="55">
        <f>+F15+G15+H15+I15</f>
        <v>0.020636574074074075</v>
      </c>
    </row>
    <row r="16" spans="1:10" ht="12.75">
      <c r="A16" s="53">
        <v>13</v>
      </c>
      <c r="B16" s="54" t="s">
        <v>76</v>
      </c>
      <c r="C16" s="54" t="s">
        <v>12</v>
      </c>
      <c r="D16" s="53" t="s">
        <v>68</v>
      </c>
      <c r="E16" s="54" t="s">
        <v>65</v>
      </c>
      <c r="F16" s="55">
        <v>0.02090277777777778</v>
      </c>
      <c r="G16" s="55"/>
      <c r="H16" s="55"/>
      <c r="I16" s="55"/>
      <c r="J16" s="55">
        <f>+F16+G16+H16+I16</f>
        <v>0.02090277777777778</v>
      </c>
    </row>
    <row r="17" spans="1:10" ht="12.75">
      <c r="A17" s="53">
        <v>14</v>
      </c>
      <c r="B17" s="54" t="s">
        <v>79</v>
      </c>
      <c r="C17" s="54" t="s">
        <v>50</v>
      </c>
      <c r="D17" s="53" t="s">
        <v>73</v>
      </c>
      <c r="E17" s="54" t="s">
        <v>80</v>
      </c>
      <c r="F17" s="55">
        <v>0.020995370370370373</v>
      </c>
      <c r="G17" s="55"/>
      <c r="H17" s="55"/>
      <c r="I17" s="55"/>
      <c r="J17" s="55">
        <f>+F17+G17+H17+I17</f>
        <v>0.020995370370370373</v>
      </c>
    </row>
    <row r="18" spans="1:10" ht="12.75">
      <c r="A18" s="53">
        <v>15</v>
      </c>
      <c r="B18" s="54" t="s">
        <v>95</v>
      </c>
      <c r="C18" s="54" t="s">
        <v>25</v>
      </c>
      <c r="D18" s="53" t="s">
        <v>96</v>
      </c>
      <c r="E18" s="54" t="s">
        <v>97</v>
      </c>
      <c r="F18" s="55">
        <v>0.02108796296296296</v>
      </c>
      <c r="G18" s="55"/>
      <c r="H18" s="55"/>
      <c r="I18" s="55"/>
      <c r="J18" s="55">
        <f>+F18+G18+H18+I18</f>
        <v>0.02108796296296296</v>
      </c>
    </row>
    <row r="19" spans="1:10" ht="12.75">
      <c r="A19" s="53">
        <v>16</v>
      </c>
      <c r="B19" s="54" t="s">
        <v>81</v>
      </c>
      <c r="C19" s="54" t="s">
        <v>82</v>
      </c>
      <c r="D19" s="53" t="s">
        <v>58</v>
      </c>
      <c r="E19" s="54" t="s">
        <v>83</v>
      </c>
      <c r="F19" s="55">
        <v>0.021168981481481483</v>
      </c>
      <c r="G19" s="55"/>
      <c r="H19" s="55"/>
      <c r="I19" s="55"/>
      <c r="J19" s="55">
        <f>+F19+G19+H19+I19</f>
        <v>0.021168981481481483</v>
      </c>
    </row>
    <row r="20" spans="1:10" ht="12.75">
      <c r="A20" s="53">
        <v>18</v>
      </c>
      <c r="B20" s="54" t="s">
        <v>84</v>
      </c>
      <c r="C20" s="54" t="s">
        <v>47</v>
      </c>
      <c r="D20" s="53" t="s">
        <v>85</v>
      </c>
      <c r="E20" s="54" t="s">
        <v>86</v>
      </c>
      <c r="F20" s="55">
        <v>0.021319444444444443</v>
      </c>
      <c r="G20" s="55"/>
      <c r="H20" s="55"/>
      <c r="I20" s="55"/>
      <c r="J20" s="55">
        <f>+F20+G20+H20+I20</f>
        <v>0.021319444444444443</v>
      </c>
    </row>
    <row r="21" spans="1:10" ht="12.75">
      <c r="A21" s="53">
        <v>17</v>
      </c>
      <c r="B21" s="54" t="s">
        <v>87</v>
      </c>
      <c r="C21" s="54" t="s">
        <v>88</v>
      </c>
      <c r="D21" s="53" t="s">
        <v>58</v>
      </c>
      <c r="E21" s="54" t="s">
        <v>89</v>
      </c>
      <c r="F21" s="55">
        <v>0.021435185185185186</v>
      </c>
      <c r="G21" s="55"/>
      <c r="H21" s="55"/>
      <c r="I21" s="55"/>
      <c r="J21" s="55">
        <f>+F21+G21+H21+I21</f>
        <v>0.021435185185185186</v>
      </c>
    </row>
    <row r="22" spans="1:10" ht="12.75">
      <c r="A22" s="53">
        <v>20</v>
      </c>
      <c r="B22" s="54" t="s">
        <v>93</v>
      </c>
      <c r="C22" s="54" t="s">
        <v>20</v>
      </c>
      <c r="D22" s="53" t="s">
        <v>73</v>
      </c>
      <c r="E22" s="54" t="s">
        <v>94</v>
      </c>
      <c r="F22" s="55">
        <v>0.02152777777777778</v>
      </c>
      <c r="G22" s="55"/>
      <c r="H22" s="55"/>
      <c r="I22" s="55"/>
      <c r="J22" s="55">
        <f>+F22+G22+H22+I22</f>
        <v>0.02152777777777778</v>
      </c>
    </row>
    <row r="23" spans="1:10" ht="12.75">
      <c r="A23" s="53">
        <v>19</v>
      </c>
      <c r="B23" s="54" t="s">
        <v>90</v>
      </c>
      <c r="C23" s="54" t="s">
        <v>18</v>
      </c>
      <c r="D23" s="53" t="s">
        <v>73</v>
      </c>
      <c r="E23" s="54" t="s">
        <v>86</v>
      </c>
      <c r="F23" s="55">
        <v>0.021550925925925928</v>
      </c>
      <c r="G23" s="55"/>
      <c r="H23" s="55"/>
      <c r="I23" s="55"/>
      <c r="J23" s="55">
        <f>+F23+G23+H23+I23</f>
        <v>0.021550925925925928</v>
      </c>
    </row>
    <row r="24" spans="1:10" ht="12.75">
      <c r="A24" s="53">
        <v>21</v>
      </c>
      <c r="B24" s="54" t="s">
        <v>100</v>
      </c>
      <c r="C24" s="54" t="s">
        <v>67</v>
      </c>
      <c r="D24" s="53" t="s">
        <v>54</v>
      </c>
      <c r="E24" s="54" t="s">
        <v>65</v>
      </c>
      <c r="F24" s="55">
        <v>0.021689814814814815</v>
      </c>
      <c r="G24" s="55"/>
      <c r="H24" s="55"/>
      <c r="I24" s="55"/>
      <c r="J24" s="55">
        <f>+F24+G24+H24+I24</f>
        <v>0.021689814814814815</v>
      </c>
    </row>
    <row r="25" spans="1:10" ht="12.75">
      <c r="A25" s="53">
        <v>22</v>
      </c>
      <c r="B25" s="54" t="s">
        <v>102</v>
      </c>
      <c r="C25" s="54" t="s">
        <v>103</v>
      </c>
      <c r="D25" s="53" t="s">
        <v>58</v>
      </c>
      <c r="E25" s="54" t="s">
        <v>80</v>
      </c>
      <c r="F25" s="55">
        <v>0.021747685185185186</v>
      </c>
      <c r="G25" s="55"/>
      <c r="H25" s="55"/>
      <c r="I25" s="55"/>
      <c r="J25" s="55">
        <f>+F25+G25+H25+I25</f>
        <v>0.021747685185185186</v>
      </c>
    </row>
    <row r="26" spans="1:10" ht="12.75">
      <c r="A26" s="53">
        <v>23</v>
      </c>
      <c r="B26" s="54" t="s">
        <v>91</v>
      </c>
      <c r="C26" s="54" t="s">
        <v>92</v>
      </c>
      <c r="D26" s="53" t="s">
        <v>63</v>
      </c>
      <c r="E26" s="54" t="s">
        <v>55</v>
      </c>
      <c r="F26" s="55">
        <v>0.021840277777777778</v>
      </c>
      <c r="G26" s="55"/>
      <c r="H26" s="55"/>
      <c r="I26" s="55"/>
      <c r="J26" s="55">
        <f>+F26+G26+H26+I26</f>
        <v>0.021840277777777778</v>
      </c>
    </row>
    <row r="27" spans="1:10" ht="12.75">
      <c r="A27" s="53">
        <v>24</v>
      </c>
      <c r="B27" s="54" t="s">
        <v>108</v>
      </c>
      <c r="C27" s="54" t="s">
        <v>22</v>
      </c>
      <c r="D27" s="53" t="s">
        <v>73</v>
      </c>
      <c r="E27" s="54" t="s">
        <v>65</v>
      </c>
      <c r="F27" s="55">
        <v>0.021875</v>
      </c>
      <c r="G27" s="55"/>
      <c r="H27" s="55"/>
      <c r="I27" s="55"/>
      <c r="J27" s="55">
        <f>+F27+G27+H27+I27</f>
        <v>0.021875</v>
      </c>
    </row>
    <row r="28" spans="1:10" ht="12.75">
      <c r="A28" s="53">
        <v>25</v>
      </c>
      <c r="B28" s="54" t="s">
        <v>104</v>
      </c>
      <c r="C28" s="54" t="s">
        <v>35</v>
      </c>
      <c r="D28" s="53" t="s">
        <v>96</v>
      </c>
      <c r="E28" s="54" t="s">
        <v>75</v>
      </c>
      <c r="F28" s="55">
        <v>0.02189814814814815</v>
      </c>
      <c r="G28" s="55"/>
      <c r="H28" s="55"/>
      <c r="I28" s="55"/>
      <c r="J28" s="55">
        <f>+F28+G28+H28+I28</f>
        <v>0.02189814814814815</v>
      </c>
    </row>
    <row r="29" spans="1:10" ht="12.75">
      <c r="A29" s="53">
        <v>26</v>
      </c>
      <c r="B29" s="54" t="s">
        <v>106</v>
      </c>
      <c r="C29" s="54" t="s">
        <v>21</v>
      </c>
      <c r="D29" s="53" t="s">
        <v>63</v>
      </c>
      <c r="E29" s="54" t="s">
        <v>107</v>
      </c>
      <c r="F29" s="55">
        <v>0.02193287037037037</v>
      </c>
      <c r="G29" s="55"/>
      <c r="H29" s="55"/>
      <c r="I29" s="55"/>
      <c r="J29" s="55">
        <f>+F29+G29+H29+I29</f>
        <v>0.02193287037037037</v>
      </c>
    </row>
    <row r="30" spans="1:10" ht="12.75">
      <c r="A30" s="53">
        <v>28</v>
      </c>
      <c r="B30" s="54" t="s">
        <v>101</v>
      </c>
      <c r="C30" s="54" t="s">
        <v>13</v>
      </c>
      <c r="D30" s="53" t="s">
        <v>54</v>
      </c>
      <c r="E30" s="54" t="s">
        <v>86</v>
      </c>
      <c r="F30" s="55">
        <v>0.021956018518518517</v>
      </c>
      <c r="G30" s="55"/>
      <c r="H30" s="55"/>
      <c r="I30" s="55"/>
      <c r="J30" s="55">
        <f>+F30+G30+H30+I30</f>
        <v>0.021956018518518517</v>
      </c>
    </row>
    <row r="31" spans="1:10" ht="12.75">
      <c r="A31" s="53">
        <v>27</v>
      </c>
      <c r="B31" s="54" t="s">
        <v>98</v>
      </c>
      <c r="C31" s="54" t="s">
        <v>99</v>
      </c>
      <c r="D31" s="53" t="s">
        <v>54</v>
      </c>
      <c r="E31" s="54" t="s">
        <v>65</v>
      </c>
      <c r="F31" s="55">
        <v>0.021979166666666664</v>
      </c>
      <c r="G31" s="55"/>
      <c r="H31" s="55"/>
      <c r="I31" s="55"/>
      <c r="J31" s="55">
        <f>+F31+G31+H31+I31</f>
        <v>0.021979166666666664</v>
      </c>
    </row>
    <row r="32" spans="1:10" ht="12.75">
      <c r="A32" s="53">
        <v>29</v>
      </c>
      <c r="B32" s="54" t="s">
        <v>105</v>
      </c>
      <c r="C32" s="54" t="s">
        <v>38</v>
      </c>
      <c r="D32" s="53" t="s">
        <v>85</v>
      </c>
      <c r="E32" s="54" t="s">
        <v>86</v>
      </c>
      <c r="F32" s="55">
        <v>0.02200231481481482</v>
      </c>
      <c r="G32" s="55"/>
      <c r="H32" s="55"/>
      <c r="I32" s="55"/>
      <c r="J32" s="55">
        <f>+F32+G32+H32+I32</f>
        <v>0.02200231481481482</v>
      </c>
    </row>
    <row r="33" spans="1:10" ht="12.75">
      <c r="A33" s="53">
        <v>30</v>
      </c>
      <c r="B33" s="54" t="s">
        <v>109</v>
      </c>
      <c r="C33" s="54" t="s">
        <v>110</v>
      </c>
      <c r="D33" s="53" t="s">
        <v>73</v>
      </c>
      <c r="E33" s="54" t="s">
        <v>111</v>
      </c>
      <c r="F33" s="55">
        <v>0.022488425925925926</v>
      </c>
      <c r="G33" s="55"/>
      <c r="H33" s="55"/>
      <c r="I33" s="55"/>
      <c r="J33" s="55">
        <f>+F33+G33+H33+I33</f>
        <v>0.022488425925925926</v>
      </c>
    </row>
    <row r="34" spans="1:10" ht="12.75">
      <c r="A34" s="53">
        <v>35</v>
      </c>
      <c r="B34" s="54" t="s">
        <v>114</v>
      </c>
      <c r="C34" s="54" t="s">
        <v>26</v>
      </c>
      <c r="D34" s="53" t="s">
        <v>115</v>
      </c>
      <c r="E34" s="54" t="s">
        <v>116</v>
      </c>
      <c r="F34" s="55">
        <v>0.022546296296296297</v>
      </c>
      <c r="G34" s="55"/>
      <c r="H34" s="55"/>
      <c r="I34" s="55"/>
      <c r="J34" s="55">
        <f>+F34+G34+H34+I34</f>
        <v>0.022546296296296297</v>
      </c>
    </row>
    <row r="35" spans="1:10" ht="12.75">
      <c r="A35" s="53">
        <v>31</v>
      </c>
      <c r="B35" s="54" t="s">
        <v>112</v>
      </c>
      <c r="C35" s="54" t="s">
        <v>15</v>
      </c>
      <c r="D35" s="53" t="s">
        <v>73</v>
      </c>
      <c r="E35" s="54" t="s">
        <v>113</v>
      </c>
      <c r="F35" s="55">
        <v>0.02259259259259259</v>
      </c>
      <c r="G35" s="55"/>
      <c r="H35" s="55"/>
      <c r="I35" s="55"/>
      <c r="J35" s="55">
        <f>+F35+G35+H35+I35</f>
        <v>0.02259259259259259</v>
      </c>
    </row>
    <row r="36" spans="1:10" ht="12.75">
      <c r="A36" s="53">
        <v>32</v>
      </c>
      <c r="B36" s="54" t="s">
        <v>120</v>
      </c>
      <c r="C36" s="54" t="s">
        <v>48</v>
      </c>
      <c r="D36" s="53" t="s">
        <v>58</v>
      </c>
      <c r="E36" s="54" t="s">
        <v>65</v>
      </c>
      <c r="F36" s="55">
        <v>0.022604166666666665</v>
      </c>
      <c r="G36" s="55"/>
      <c r="H36" s="55"/>
      <c r="I36" s="55"/>
      <c r="J36" s="55">
        <f>+F36+G36+H36+I36</f>
        <v>0.022604166666666665</v>
      </c>
    </row>
    <row r="37" spans="1:10" ht="12.75">
      <c r="A37" s="53">
        <v>33</v>
      </c>
      <c r="B37" s="54" t="s">
        <v>117</v>
      </c>
      <c r="C37" s="54" t="s">
        <v>21</v>
      </c>
      <c r="D37" s="53" t="s">
        <v>96</v>
      </c>
      <c r="E37" s="54" t="s">
        <v>118</v>
      </c>
      <c r="F37" s="55">
        <v>0.02297453703703704</v>
      </c>
      <c r="G37" s="55"/>
      <c r="H37" s="55"/>
      <c r="I37" s="55"/>
      <c r="J37" s="55">
        <f>+F37+G37+H37+I37</f>
        <v>0.02297453703703704</v>
      </c>
    </row>
    <row r="38" spans="1:10" ht="12.75">
      <c r="A38" s="53">
        <v>34</v>
      </c>
      <c r="B38" s="54" t="s">
        <v>119</v>
      </c>
      <c r="C38" s="54" t="s">
        <v>45</v>
      </c>
      <c r="D38" s="53" t="s">
        <v>115</v>
      </c>
      <c r="E38" s="54" t="s">
        <v>55</v>
      </c>
      <c r="F38" s="55">
        <v>0.02310185185185185</v>
      </c>
      <c r="G38" s="55"/>
      <c r="H38" s="55"/>
      <c r="I38" s="55"/>
      <c r="J38" s="55">
        <f>+F38+G38+H38+I38</f>
        <v>0.02310185185185185</v>
      </c>
    </row>
    <row r="39" spans="1:10" ht="12.75">
      <c r="A39" s="53">
        <v>36</v>
      </c>
      <c r="B39" s="54" t="s">
        <v>43</v>
      </c>
      <c r="C39" s="54" t="s">
        <v>28</v>
      </c>
      <c r="D39" s="53" t="s">
        <v>73</v>
      </c>
      <c r="E39" s="54" t="s">
        <v>113</v>
      </c>
      <c r="F39" s="55">
        <v>0.023796296296296298</v>
      </c>
      <c r="G39" s="55"/>
      <c r="H39" s="55"/>
      <c r="I39" s="55"/>
      <c r="J39" s="55">
        <f>+F39+G39+H39+I39</f>
        <v>0.023796296296296298</v>
      </c>
    </row>
    <row r="40" spans="1:10" ht="12.75">
      <c r="A40" s="53">
        <v>39</v>
      </c>
      <c r="B40" s="54" t="s">
        <v>127</v>
      </c>
      <c r="C40" s="54" t="s">
        <v>128</v>
      </c>
      <c r="D40" s="53" t="s">
        <v>115</v>
      </c>
      <c r="E40" s="54" t="s">
        <v>55</v>
      </c>
      <c r="F40" s="55">
        <v>0.024016203703703706</v>
      </c>
      <c r="G40" s="55"/>
      <c r="H40" s="55"/>
      <c r="I40" s="55"/>
      <c r="J40" s="55">
        <f>+F40+G40+H40+I40</f>
        <v>0.024016203703703706</v>
      </c>
    </row>
    <row r="41" spans="1:10" ht="12.75">
      <c r="A41" s="53">
        <v>38</v>
      </c>
      <c r="B41" s="54" t="s">
        <v>134</v>
      </c>
      <c r="C41" s="54" t="s">
        <v>135</v>
      </c>
      <c r="D41" s="53" t="s">
        <v>115</v>
      </c>
      <c r="E41" s="54" t="s">
        <v>65</v>
      </c>
      <c r="F41" s="55">
        <v>0.02449074074074074</v>
      </c>
      <c r="G41" s="55"/>
      <c r="H41" s="55"/>
      <c r="I41" s="55"/>
      <c r="J41" s="55">
        <f>+F41+G41+H41+I41</f>
        <v>0.02449074074074074</v>
      </c>
    </row>
    <row r="42" spans="1:10" ht="12.75">
      <c r="A42" s="53">
        <v>42</v>
      </c>
      <c r="B42" s="54" t="s">
        <v>129</v>
      </c>
      <c r="C42" s="54" t="s">
        <v>28</v>
      </c>
      <c r="D42" s="53" t="s">
        <v>96</v>
      </c>
      <c r="E42" s="54" t="s">
        <v>130</v>
      </c>
      <c r="F42" s="55">
        <v>0.024652777777777777</v>
      </c>
      <c r="G42" s="55"/>
      <c r="H42" s="55"/>
      <c r="I42" s="55"/>
      <c r="J42" s="55">
        <f>+F42+G42+H42+I42</f>
        <v>0.024652777777777777</v>
      </c>
    </row>
    <row r="43" spans="1:10" ht="12.75">
      <c r="A43" s="53">
        <v>40</v>
      </c>
      <c r="B43" s="54" t="s">
        <v>131</v>
      </c>
      <c r="C43" s="54" t="s">
        <v>20</v>
      </c>
      <c r="D43" s="53" t="s">
        <v>73</v>
      </c>
      <c r="E43" s="54" t="s">
        <v>83</v>
      </c>
      <c r="F43" s="55">
        <v>0.024895833333333336</v>
      </c>
      <c r="G43" s="55"/>
      <c r="H43" s="55"/>
      <c r="I43" s="55"/>
      <c r="J43" s="55">
        <f>+F43+G43+H43+I43</f>
        <v>0.024895833333333336</v>
      </c>
    </row>
    <row r="44" spans="1:10" ht="12.75">
      <c r="A44" s="53">
        <v>37</v>
      </c>
      <c r="B44" s="54" t="s">
        <v>132</v>
      </c>
      <c r="C44" s="54" t="s">
        <v>13</v>
      </c>
      <c r="D44" s="53" t="s">
        <v>54</v>
      </c>
      <c r="E44" s="54" t="s">
        <v>133</v>
      </c>
      <c r="F44" s="55">
        <v>0.025034722222222222</v>
      </c>
      <c r="G44" s="55"/>
      <c r="H44" s="55"/>
      <c r="I44" s="55"/>
      <c r="J44" s="55">
        <f>+F44+G44+H44+I44</f>
        <v>0.025034722222222222</v>
      </c>
    </row>
    <row r="45" spans="1:10" ht="12.75">
      <c r="A45" s="53">
        <v>41</v>
      </c>
      <c r="B45" s="54" t="s">
        <v>124</v>
      </c>
      <c r="C45" s="54" t="s">
        <v>125</v>
      </c>
      <c r="D45" s="53" t="s">
        <v>126</v>
      </c>
      <c r="E45" s="54" t="s">
        <v>55</v>
      </c>
      <c r="F45" s="55">
        <v>0.025185185185185185</v>
      </c>
      <c r="G45" s="55"/>
      <c r="H45" s="55"/>
      <c r="I45" s="55"/>
      <c r="J45" s="55">
        <f>+F45+G45+H45+I45</f>
        <v>0.025185185185185185</v>
      </c>
    </row>
    <row r="46" spans="1:10" ht="12.75">
      <c r="A46" s="53">
        <v>43</v>
      </c>
      <c r="B46" s="54" t="s">
        <v>139</v>
      </c>
      <c r="C46" s="54" t="s">
        <v>42</v>
      </c>
      <c r="D46" s="53" t="s">
        <v>123</v>
      </c>
      <c r="E46" s="54" t="s">
        <v>140</v>
      </c>
      <c r="F46" s="55">
        <v>0.025277777777777777</v>
      </c>
      <c r="G46" s="55"/>
      <c r="H46" s="55"/>
      <c r="I46" s="55"/>
      <c r="J46" s="55">
        <f>+F46+G46+H46+I46</f>
        <v>0.025277777777777777</v>
      </c>
    </row>
    <row r="47" spans="1:10" ht="12.75">
      <c r="A47" s="53">
        <v>44</v>
      </c>
      <c r="B47" s="54" t="s">
        <v>136</v>
      </c>
      <c r="C47" s="54" t="s">
        <v>137</v>
      </c>
      <c r="D47" s="53" t="s">
        <v>73</v>
      </c>
      <c r="E47" s="54" t="s">
        <v>138</v>
      </c>
      <c r="F47" s="55">
        <v>0.02546296296296296</v>
      </c>
      <c r="G47" s="55"/>
      <c r="H47" s="55"/>
      <c r="I47" s="55"/>
      <c r="J47" s="55">
        <f>+F47+G47+H47+I47</f>
        <v>0.02546296296296296</v>
      </c>
    </row>
    <row r="48" spans="1:10" ht="12.75">
      <c r="A48" s="53">
        <v>45</v>
      </c>
      <c r="B48" s="54" t="s">
        <v>141</v>
      </c>
      <c r="C48" s="54" t="s">
        <v>142</v>
      </c>
      <c r="D48" s="53" t="s">
        <v>73</v>
      </c>
      <c r="E48" s="54" t="s">
        <v>83</v>
      </c>
      <c r="F48" s="55">
        <v>0.025659722222222223</v>
      </c>
      <c r="G48" s="55"/>
      <c r="H48" s="55"/>
      <c r="I48" s="55"/>
      <c r="J48" s="55">
        <f>+F48+G48+H48+I48</f>
        <v>0.025659722222222223</v>
      </c>
    </row>
    <row r="49" spans="1:10" ht="12.75">
      <c r="A49" s="53">
        <v>47</v>
      </c>
      <c r="B49" s="54" t="s">
        <v>121</v>
      </c>
      <c r="C49" s="54" t="s">
        <v>122</v>
      </c>
      <c r="D49" s="53" t="s">
        <v>123</v>
      </c>
      <c r="E49" s="54" t="s">
        <v>65</v>
      </c>
      <c r="F49" s="55">
        <v>0.025821759259259256</v>
      </c>
      <c r="G49" s="55"/>
      <c r="H49" s="55"/>
      <c r="I49" s="55"/>
      <c r="J49" s="55">
        <f>+F49+G49+H49+I49</f>
        <v>0.025821759259259256</v>
      </c>
    </row>
    <row r="50" spans="1:10" ht="12.75">
      <c r="A50" s="53">
        <v>46</v>
      </c>
      <c r="B50" s="54" t="s">
        <v>143</v>
      </c>
      <c r="C50" s="54" t="s">
        <v>144</v>
      </c>
      <c r="D50" s="53" t="s">
        <v>126</v>
      </c>
      <c r="E50" s="54" t="s">
        <v>72</v>
      </c>
      <c r="F50" s="55">
        <v>0.026180555555555558</v>
      </c>
      <c r="G50" s="55"/>
      <c r="H50" s="55"/>
      <c r="I50" s="55"/>
      <c r="J50" s="55">
        <f>+F50+G50+H50+I50</f>
        <v>0.026180555555555558</v>
      </c>
    </row>
    <row r="51" spans="1:10" ht="12.75">
      <c r="A51" s="53">
        <v>49</v>
      </c>
      <c r="B51" s="54" t="s">
        <v>145</v>
      </c>
      <c r="C51" s="54" t="s">
        <v>35</v>
      </c>
      <c r="D51" s="53" t="s">
        <v>115</v>
      </c>
      <c r="E51" s="54" t="s">
        <v>146</v>
      </c>
      <c r="F51" s="55">
        <v>0.026377314814814815</v>
      </c>
      <c r="G51" s="55"/>
      <c r="H51" s="55"/>
      <c r="I51" s="55"/>
      <c r="J51" s="55">
        <f>+F51+G51+H51+I51</f>
        <v>0.026377314814814815</v>
      </c>
    </row>
    <row r="52" spans="1:10" ht="12.75">
      <c r="A52" s="53">
        <v>48</v>
      </c>
      <c r="B52" s="54" t="s">
        <v>121</v>
      </c>
      <c r="C52" s="54" t="s">
        <v>31</v>
      </c>
      <c r="D52" s="53" t="s">
        <v>123</v>
      </c>
      <c r="E52" s="54" t="s">
        <v>65</v>
      </c>
      <c r="F52" s="55">
        <v>0.02659722222222222</v>
      </c>
      <c r="G52" s="55"/>
      <c r="H52" s="55"/>
      <c r="I52" s="55"/>
      <c r="J52" s="55">
        <f>+F52+G52+H52+I52</f>
        <v>0.02659722222222222</v>
      </c>
    </row>
    <row r="53" spans="1:10" ht="12.75">
      <c r="A53" s="53">
        <v>51</v>
      </c>
      <c r="B53" s="54" t="s">
        <v>147</v>
      </c>
      <c r="C53" s="54" t="s">
        <v>148</v>
      </c>
      <c r="D53" s="53" t="s">
        <v>149</v>
      </c>
      <c r="E53" s="54" t="s">
        <v>65</v>
      </c>
      <c r="F53" s="55">
        <v>0.02664351851851852</v>
      </c>
      <c r="G53" s="55"/>
      <c r="H53" s="55"/>
      <c r="I53" s="55"/>
      <c r="J53" s="55">
        <f>+F53+G53+H53+I53</f>
        <v>0.02664351851851852</v>
      </c>
    </row>
    <row r="54" spans="1:10" ht="12.75">
      <c r="A54" s="53">
        <v>50</v>
      </c>
      <c r="B54" s="54" t="s">
        <v>76</v>
      </c>
      <c r="C54" s="54" t="s">
        <v>32</v>
      </c>
      <c r="D54" s="53" t="s">
        <v>73</v>
      </c>
      <c r="E54" s="54" t="s">
        <v>65</v>
      </c>
      <c r="F54" s="55">
        <v>0.026921296296296294</v>
      </c>
      <c r="G54" s="55"/>
      <c r="H54" s="55"/>
      <c r="I54" s="55"/>
      <c r="J54" s="55">
        <f>+F54+G54+H54+I54</f>
        <v>0.026921296296296294</v>
      </c>
    </row>
    <row r="55" spans="1:10" ht="12.75">
      <c r="A55" s="53">
        <v>53</v>
      </c>
      <c r="B55" s="54" t="s">
        <v>152</v>
      </c>
      <c r="C55" s="54" t="s">
        <v>153</v>
      </c>
      <c r="D55" s="53" t="s">
        <v>126</v>
      </c>
      <c r="E55" s="54" t="s">
        <v>83</v>
      </c>
      <c r="F55" s="55">
        <v>0.027222222222222228</v>
      </c>
      <c r="G55" s="55"/>
      <c r="H55" s="55"/>
      <c r="I55" s="55"/>
      <c r="J55" s="55">
        <f>+F55+G55+H55+I55</f>
        <v>0.027222222222222228</v>
      </c>
    </row>
    <row r="56" spans="1:10" ht="12.75">
      <c r="A56" s="53">
        <v>52</v>
      </c>
      <c r="B56" s="54" t="s">
        <v>150</v>
      </c>
      <c r="C56" s="54" t="s">
        <v>39</v>
      </c>
      <c r="D56" s="53" t="s">
        <v>151</v>
      </c>
      <c r="E56" s="54" t="s">
        <v>107</v>
      </c>
      <c r="F56" s="55">
        <v>0.027696759259259258</v>
      </c>
      <c r="G56" s="55"/>
      <c r="H56" s="55"/>
      <c r="I56" s="55"/>
      <c r="J56" s="55">
        <f>+F56+G56+H56+I56</f>
        <v>0.027696759259259258</v>
      </c>
    </row>
    <row r="57" spans="1:10" ht="12.75">
      <c r="A57" s="53">
        <v>54</v>
      </c>
      <c r="B57" s="54" t="s">
        <v>154</v>
      </c>
      <c r="C57" s="54" t="s">
        <v>155</v>
      </c>
      <c r="D57" s="53" t="s">
        <v>126</v>
      </c>
      <c r="E57" s="54" t="s">
        <v>75</v>
      </c>
      <c r="F57" s="55">
        <v>0.02798611111111111</v>
      </c>
      <c r="G57" s="55"/>
      <c r="H57" s="55"/>
      <c r="I57" s="55"/>
      <c r="J57" s="55">
        <f>+F57+G57+H57+I57</f>
        <v>0.02798611111111111</v>
      </c>
    </row>
    <row r="58" spans="1:10" ht="12.75">
      <c r="A58" s="53">
        <v>55</v>
      </c>
      <c r="B58" s="54" t="s">
        <v>156</v>
      </c>
      <c r="C58" s="54" t="s">
        <v>157</v>
      </c>
      <c r="D58" s="53" t="s">
        <v>85</v>
      </c>
      <c r="E58" s="54" t="s">
        <v>55</v>
      </c>
      <c r="F58" s="55">
        <v>0.028136574074074074</v>
      </c>
      <c r="G58" s="55"/>
      <c r="H58" s="55"/>
      <c r="I58" s="55"/>
      <c r="J58" s="55">
        <f>+F58+G58+H58+I58</f>
        <v>0.028136574074074074</v>
      </c>
    </row>
    <row r="59" spans="1:10" ht="12.75">
      <c r="A59" s="53">
        <v>56</v>
      </c>
      <c r="B59" s="54" t="s">
        <v>168</v>
      </c>
      <c r="C59" s="54" t="s">
        <v>44</v>
      </c>
      <c r="D59" s="53" t="s">
        <v>96</v>
      </c>
      <c r="E59" s="54" t="s">
        <v>169</v>
      </c>
      <c r="F59" s="55">
        <v>0.028148148148148148</v>
      </c>
      <c r="G59" s="55"/>
      <c r="H59" s="55"/>
      <c r="I59" s="55"/>
      <c r="J59" s="55">
        <f>+F59+G59+H59+I59</f>
        <v>0.028148148148148148</v>
      </c>
    </row>
    <row r="60" spans="1:10" ht="12.75">
      <c r="A60" s="53">
        <v>57</v>
      </c>
      <c r="B60" s="54" t="s">
        <v>166</v>
      </c>
      <c r="C60" s="54" t="s">
        <v>167</v>
      </c>
      <c r="D60" s="53" t="s">
        <v>126</v>
      </c>
      <c r="E60" s="54" t="s">
        <v>164</v>
      </c>
      <c r="F60" s="55">
        <v>0.02875</v>
      </c>
      <c r="G60" s="55"/>
      <c r="H60" s="55"/>
      <c r="I60" s="55"/>
      <c r="J60" s="55">
        <f>+F60+G60+H60+I60</f>
        <v>0.02875</v>
      </c>
    </row>
    <row r="61" spans="1:10" ht="12.75">
      <c r="A61" s="53">
        <v>59</v>
      </c>
      <c r="B61" s="54" t="s">
        <v>158</v>
      </c>
      <c r="C61" s="54" t="s">
        <v>29</v>
      </c>
      <c r="D61" s="53" t="s">
        <v>58</v>
      </c>
      <c r="E61" s="54" t="s">
        <v>159</v>
      </c>
      <c r="F61" s="55">
        <v>0.028877314814814817</v>
      </c>
      <c r="G61" s="55"/>
      <c r="H61" s="55"/>
      <c r="I61" s="55"/>
      <c r="J61" s="55">
        <f>+F61+G61+H61+I61</f>
        <v>0.028877314814814817</v>
      </c>
    </row>
    <row r="62" spans="1:10" ht="12.75">
      <c r="A62" s="53">
        <v>61</v>
      </c>
      <c r="B62" s="54" t="s">
        <v>165</v>
      </c>
      <c r="C62" s="54" t="s">
        <v>33</v>
      </c>
      <c r="D62" s="53" t="s">
        <v>96</v>
      </c>
      <c r="E62" s="54" t="s">
        <v>75</v>
      </c>
      <c r="F62" s="55">
        <v>0.028946759259259255</v>
      </c>
      <c r="G62" s="55"/>
      <c r="H62" s="55"/>
      <c r="I62" s="55"/>
      <c r="J62" s="55">
        <f>+F62+G62+H62+I62</f>
        <v>0.028946759259259255</v>
      </c>
    </row>
    <row r="63" spans="1:10" ht="12.75">
      <c r="A63" s="53">
        <v>58</v>
      </c>
      <c r="B63" s="54" t="s">
        <v>27</v>
      </c>
      <c r="C63" s="54" t="s">
        <v>163</v>
      </c>
      <c r="D63" s="53" t="s">
        <v>58</v>
      </c>
      <c r="E63" s="54" t="s">
        <v>164</v>
      </c>
      <c r="F63" s="55">
        <v>0.028969907407407406</v>
      </c>
      <c r="G63" s="55"/>
      <c r="H63" s="55"/>
      <c r="I63" s="55"/>
      <c r="J63" s="55">
        <f>+F63+G63+H63+I63</f>
        <v>0.028969907407407406</v>
      </c>
    </row>
    <row r="64" spans="1:10" ht="12.75">
      <c r="A64" s="53">
        <v>60</v>
      </c>
      <c r="B64" s="54" t="s">
        <v>98</v>
      </c>
      <c r="C64" s="54" t="s">
        <v>13</v>
      </c>
      <c r="D64" s="53" t="s">
        <v>58</v>
      </c>
      <c r="E64" s="54" t="s">
        <v>65</v>
      </c>
      <c r="F64" s="55">
        <v>0.029027777777777777</v>
      </c>
      <c r="G64" s="55"/>
      <c r="H64" s="55"/>
      <c r="I64" s="55"/>
      <c r="J64" s="55">
        <f>+F64+G64+H64+I64</f>
        <v>0.029027777777777777</v>
      </c>
    </row>
    <row r="65" spans="1:10" ht="12.75">
      <c r="A65" s="53">
        <v>62</v>
      </c>
      <c r="B65" s="54" t="s">
        <v>171</v>
      </c>
      <c r="C65" s="54" t="s">
        <v>36</v>
      </c>
      <c r="D65" s="53" t="s">
        <v>73</v>
      </c>
      <c r="E65" s="54" t="s">
        <v>116</v>
      </c>
      <c r="F65" s="55">
        <v>0.02908564814814815</v>
      </c>
      <c r="G65" s="55"/>
      <c r="H65" s="55"/>
      <c r="I65" s="55"/>
      <c r="J65" s="55">
        <f>+F65+G65+H65+I65</f>
        <v>0.02908564814814815</v>
      </c>
    </row>
    <row r="66" spans="1:10" ht="12.75">
      <c r="A66" s="53">
        <v>63</v>
      </c>
      <c r="B66" s="54" t="s">
        <v>160</v>
      </c>
      <c r="C66" s="54" t="s">
        <v>161</v>
      </c>
      <c r="D66" s="53" t="s">
        <v>162</v>
      </c>
      <c r="E66" s="54" t="s">
        <v>55</v>
      </c>
      <c r="F66" s="55">
        <v>0.02917824074074074</v>
      </c>
      <c r="G66" s="55"/>
      <c r="H66" s="55"/>
      <c r="I66" s="55"/>
      <c r="J66" s="55">
        <f>+F66+G66+H66+I66</f>
        <v>0.02917824074074074</v>
      </c>
    </row>
    <row r="67" spans="1:10" ht="12.75">
      <c r="A67" s="53">
        <v>65</v>
      </c>
      <c r="B67" s="54" t="s">
        <v>134</v>
      </c>
      <c r="C67" s="54" t="s">
        <v>31</v>
      </c>
      <c r="D67" s="53" t="s">
        <v>123</v>
      </c>
      <c r="E67" s="54" t="s">
        <v>65</v>
      </c>
      <c r="F67" s="55">
        <v>0.02934027777777778</v>
      </c>
      <c r="G67" s="55"/>
      <c r="H67" s="55"/>
      <c r="I67" s="55"/>
      <c r="J67" s="55">
        <f>+F67+G67+H67+I67</f>
        <v>0.02934027777777778</v>
      </c>
    </row>
    <row r="68" spans="1:10" ht="12.75">
      <c r="A68" s="53">
        <v>66</v>
      </c>
      <c r="B68" s="54" t="s">
        <v>175</v>
      </c>
      <c r="C68" s="54" t="s">
        <v>176</v>
      </c>
      <c r="D68" s="53" t="s">
        <v>151</v>
      </c>
      <c r="E68" s="54" t="s">
        <v>55</v>
      </c>
      <c r="F68" s="55">
        <v>0.03025462962962963</v>
      </c>
      <c r="G68" s="55"/>
      <c r="H68" s="55"/>
      <c r="I68" s="55"/>
      <c r="J68" s="55">
        <f>+F68+G68+H68+I68</f>
        <v>0.03025462962962963</v>
      </c>
    </row>
    <row r="69" spans="1:10" ht="12.75">
      <c r="A69" s="53">
        <v>68</v>
      </c>
      <c r="B69" s="54" t="s">
        <v>172</v>
      </c>
      <c r="C69" s="54" t="s">
        <v>144</v>
      </c>
      <c r="D69" s="53" t="s">
        <v>126</v>
      </c>
      <c r="E69" s="54" t="s">
        <v>113</v>
      </c>
      <c r="F69" s="55">
        <v>0.030416666666666665</v>
      </c>
      <c r="G69" s="55"/>
      <c r="H69" s="55"/>
      <c r="I69" s="55"/>
      <c r="J69" s="55">
        <f>+F69+G69+H69+I69</f>
        <v>0.030416666666666665</v>
      </c>
    </row>
    <row r="70" spans="1:10" ht="12.75">
      <c r="A70" s="53">
        <v>64</v>
      </c>
      <c r="B70" s="54" t="s">
        <v>24</v>
      </c>
      <c r="C70" s="54" t="s">
        <v>177</v>
      </c>
      <c r="D70" s="53" t="s">
        <v>178</v>
      </c>
      <c r="E70" s="54" t="s">
        <v>179</v>
      </c>
      <c r="F70" s="55">
        <v>0.030462962962962966</v>
      </c>
      <c r="G70" s="55"/>
      <c r="H70" s="55"/>
      <c r="I70" s="55"/>
      <c r="J70" s="55">
        <f>+F70+G70+H70+I70</f>
        <v>0.030462962962962966</v>
      </c>
    </row>
    <row r="71" spans="1:10" ht="12.75">
      <c r="A71" s="53">
        <v>71</v>
      </c>
      <c r="B71" s="54" t="s">
        <v>181</v>
      </c>
      <c r="C71" s="54" t="s">
        <v>23</v>
      </c>
      <c r="D71" s="53" t="s">
        <v>96</v>
      </c>
      <c r="E71" s="54" t="s">
        <v>55</v>
      </c>
      <c r="F71" s="55">
        <v>0.03071759259259259</v>
      </c>
      <c r="G71" s="55"/>
      <c r="H71" s="55"/>
      <c r="I71" s="55"/>
      <c r="J71" s="55">
        <f>+F71+G71+H71+I71</f>
        <v>0.03071759259259259</v>
      </c>
    </row>
    <row r="72" spans="1:10" ht="12.75">
      <c r="A72" s="53">
        <v>67</v>
      </c>
      <c r="B72" s="54" t="s">
        <v>186</v>
      </c>
      <c r="C72" s="54" t="s">
        <v>11</v>
      </c>
      <c r="D72" s="53" t="s">
        <v>96</v>
      </c>
      <c r="E72" s="54" t="s">
        <v>187</v>
      </c>
      <c r="F72" s="55">
        <v>0.03128472222222222</v>
      </c>
      <c r="G72" s="55"/>
      <c r="H72" s="55"/>
      <c r="I72" s="55"/>
      <c r="J72" s="55">
        <f>+F72+G72+H72+I72</f>
        <v>0.03128472222222222</v>
      </c>
    </row>
    <row r="73" spans="1:10" ht="12.75">
      <c r="A73" s="53">
        <v>70</v>
      </c>
      <c r="B73" s="54" t="s">
        <v>180</v>
      </c>
      <c r="C73" s="54" t="s">
        <v>22</v>
      </c>
      <c r="D73" s="53" t="s">
        <v>115</v>
      </c>
      <c r="E73" s="54" t="s">
        <v>75</v>
      </c>
      <c r="F73" s="55">
        <v>0.03136574074074074</v>
      </c>
      <c r="G73" s="55"/>
      <c r="H73" s="55"/>
      <c r="I73" s="55"/>
      <c r="J73" s="55">
        <f>+F73+G73+H73+I73</f>
        <v>0.03136574074074074</v>
      </c>
    </row>
    <row r="74" spans="1:10" ht="12.75">
      <c r="A74" s="53">
        <v>69</v>
      </c>
      <c r="B74" s="54" t="s">
        <v>182</v>
      </c>
      <c r="C74" s="54" t="s">
        <v>183</v>
      </c>
      <c r="D74" s="53" t="s">
        <v>162</v>
      </c>
      <c r="E74" s="54" t="s">
        <v>65</v>
      </c>
      <c r="F74" s="55">
        <v>0.031435185185185184</v>
      </c>
      <c r="G74" s="55"/>
      <c r="H74" s="55"/>
      <c r="I74" s="55"/>
      <c r="J74" s="55">
        <f>+F74+G74+H74+I74</f>
        <v>0.031435185185185184</v>
      </c>
    </row>
    <row r="75" spans="1:10" ht="12.75">
      <c r="A75" s="53">
        <v>72</v>
      </c>
      <c r="B75" s="54" t="s">
        <v>173</v>
      </c>
      <c r="C75" s="54" t="s">
        <v>40</v>
      </c>
      <c r="D75" s="53" t="s">
        <v>115</v>
      </c>
      <c r="E75" s="54" t="s">
        <v>174</v>
      </c>
      <c r="F75" s="55">
        <v>0.03144675925925926</v>
      </c>
      <c r="G75" s="55"/>
      <c r="H75" s="55"/>
      <c r="I75" s="55"/>
      <c r="J75" s="55">
        <f>+F75+G75+H75+I75</f>
        <v>0.03144675925925926</v>
      </c>
    </row>
    <row r="76" spans="1:10" ht="12.75">
      <c r="A76" s="53">
        <v>73</v>
      </c>
      <c r="B76" s="54" t="s">
        <v>170</v>
      </c>
      <c r="C76" s="54" t="s">
        <v>46</v>
      </c>
      <c r="D76" s="53" t="s">
        <v>96</v>
      </c>
      <c r="E76" s="54" t="s">
        <v>65</v>
      </c>
      <c r="F76" s="55">
        <v>0.03225694444444444</v>
      </c>
      <c r="G76" s="55"/>
      <c r="H76" s="55"/>
      <c r="I76" s="55"/>
      <c r="J76" s="55">
        <f>+F76+G76+H76+I76</f>
        <v>0.03225694444444444</v>
      </c>
    </row>
    <row r="77" spans="1:10" ht="12.75">
      <c r="A77" s="53">
        <v>74</v>
      </c>
      <c r="B77" s="54" t="s">
        <v>184</v>
      </c>
      <c r="C77" s="54" t="s">
        <v>185</v>
      </c>
      <c r="D77" s="53" t="s">
        <v>162</v>
      </c>
      <c r="E77" s="54" t="s">
        <v>65</v>
      </c>
      <c r="F77" s="55">
        <v>0.03225694444444444</v>
      </c>
      <c r="G77" s="55"/>
      <c r="H77" s="55"/>
      <c r="I77" s="55"/>
      <c r="J77" s="55">
        <f>+F77+G77+H77+I77</f>
        <v>0.03225694444444444</v>
      </c>
    </row>
    <row r="78" spans="1:10" ht="12.75">
      <c r="A78" s="53">
        <v>75</v>
      </c>
      <c r="B78" s="54" t="s">
        <v>188</v>
      </c>
      <c r="C78" s="54" t="s">
        <v>47</v>
      </c>
      <c r="D78" s="53" t="s">
        <v>126</v>
      </c>
      <c r="E78" s="54" t="s">
        <v>89</v>
      </c>
      <c r="F78" s="55">
        <v>0.03230324074074074</v>
      </c>
      <c r="G78" s="55"/>
      <c r="H78" s="55"/>
      <c r="I78" s="55"/>
      <c r="J78" s="55">
        <f>+F78+G78+H78+I78</f>
        <v>0.03230324074074074</v>
      </c>
    </row>
    <row r="79" spans="1:10" ht="12.75">
      <c r="A79" s="53">
        <v>76</v>
      </c>
      <c r="B79" s="54" t="s">
        <v>41</v>
      </c>
      <c r="C79" s="54" t="s">
        <v>192</v>
      </c>
      <c r="D79" s="53" t="s">
        <v>115</v>
      </c>
      <c r="E79" s="54" t="s">
        <v>193</v>
      </c>
      <c r="F79" s="55">
        <v>0.03424768518518519</v>
      </c>
      <c r="G79" s="55"/>
      <c r="H79" s="55"/>
      <c r="I79" s="55"/>
      <c r="J79" s="55">
        <f>+F79+G79+H79+I79</f>
        <v>0.03424768518518519</v>
      </c>
    </row>
    <row r="80" spans="1:10" ht="12.75">
      <c r="A80" s="53">
        <v>78</v>
      </c>
      <c r="B80" s="54" t="s">
        <v>189</v>
      </c>
      <c r="C80" s="54" t="s">
        <v>11</v>
      </c>
      <c r="D80" s="53" t="s">
        <v>58</v>
      </c>
      <c r="E80" s="54" t="s">
        <v>65</v>
      </c>
      <c r="F80" s="55">
        <v>0.03505787037037037</v>
      </c>
      <c r="G80" s="55"/>
      <c r="H80" s="55"/>
      <c r="I80" s="55"/>
      <c r="J80" s="55">
        <f>+F80+G80+H80+I80</f>
        <v>0.03505787037037037</v>
      </c>
    </row>
    <row r="81" spans="1:10" ht="12.75">
      <c r="A81" s="53">
        <v>80</v>
      </c>
      <c r="B81" s="54" t="s">
        <v>190</v>
      </c>
      <c r="C81" s="54" t="s">
        <v>51</v>
      </c>
      <c r="D81" s="53" t="s">
        <v>162</v>
      </c>
      <c r="E81" s="54" t="s">
        <v>86</v>
      </c>
      <c r="F81" s="55">
        <v>0.03581018518518519</v>
      </c>
      <c r="G81" s="55"/>
      <c r="H81" s="55"/>
      <c r="I81" s="55"/>
      <c r="J81" s="55">
        <f>+F81+G81+H81+I81</f>
        <v>0.03581018518518519</v>
      </c>
    </row>
    <row r="82" spans="1:10" ht="12.75">
      <c r="A82" s="53">
        <v>77</v>
      </c>
      <c r="B82" s="54" t="s">
        <v>49</v>
      </c>
      <c r="C82" s="54" t="s">
        <v>16</v>
      </c>
      <c r="D82" s="53" t="s">
        <v>96</v>
      </c>
      <c r="E82" s="54" t="s">
        <v>174</v>
      </c>
      <c r="F82" s="55">
        <v>0.0358912037037037</v>
      </c>
      <c r="G82" s="55"/>
      <c r="H82" s="55"/>
      <c r="I82" s="55"/>
      <c r="J82" s="55">
        <f>+F82+G82+H82+I82</f>
        <v>0.0358912037037037</v>
      </c>
    </row>
    <row r="83" spans="1:10" ht="12.75">
      <c r="A83" s="53">
        <v>79</v>
      </c>
      <c r="B83" s="54" t="s">
        <v>132</v>
      </c>
      <c r="C83" s="54" t="s">
        <v>17</v>
      </c>
      <c r="D83" s="53" t="s">
        <v>191</v>
      </c>
      <c r="E83" s="54" t="s">
        <v>133</v>
      </c>
      <c r="F83" s="55">
        <v>0.036875</v>
      </c>
      <c r="G83" s="55"/>
      <c r="H83" s="55"/>
      <c r="I83" s="55"/>
      <c r="J83" s="55">
        <f>+F83+G83+H83+I83</f>
        <v>0.036875</v>
      </c>
    </row>
    <row r="84" spans="1:10" ht="12.75">
      <c r="A84" s="53">
        <v>81</v>
      </c>
      <c r="B84" s="54" t="s">
        <v>194</v>
      </c>
      <c r="C84" s="54" t="s">
        <v>195</v>
      </c>
      <c r="D84" s="53" t="s">
        <v>149</v>
      </c>
      <c r="E84" s="54" t="s">
        <v>196</v>
      </c>
      <c r="F84" s="55">
        <v>0.03960648148148148</v>
      </c>
      <c r="G84" s="55"/>
      <c r="H84" s="55"/>
      <c r="I84" s="55"/>
      <c r="J84" s="55">
        <f>+F84+G84+H84+I84</f>
        <v>0.03960648148148148</v>
      </c>
    </row>
    <row r="85" spans="1:10" ht="13.5" thickBot="1">
      <c r="A85" s="56">
        <v>82</v>
      </c>
      <c r="B85" s="57" t="s">
        <v>197</v>
      </c>
      <c r="C85" s="57" t="s">
        <v>198</v>
      </c>
      <c r="D85" s="56" t="s">
        <v>199</v>
      </c>
      <c r="E85" s="57" t="s">
        <v>89</v>
      </c>
      <c r="F85" s="58">
        <v>0.046504629629629625</v>
      </c>
      <c r="G85" s="58"/>
      <c r="H85" s="58"/>
      <c r="I85" s="58"/>
      <c r="J85" s="58">
        <f>+F85+G85+H85+I85</f>
        <v>0.046504629629629625</v>
      </c>
    </row>
  </sheetData>
  <mergeCells count="2">
    <mergeCell ref="A2:J2"/>
    <mergeCell ref="A1:J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8" t="str">
        <f>Individuale!A1</f>
        <v>Giro a tappe dell'Isola di Ponza 9ª edizione 1ª prova</v>
      </c>
      <c r="B1" s="39"/>
      <c r="C1" s="40"/>
    </row>
    <row r="2" spans="1:3" ht="33" customHeight="1" thickBot="1">
      <c r="A2" s="41" t="str">
        <f>Individuale!A2</f>
        <v>Ponza (LT) Italia - Martedì 30/06/2009</v>
      </c>
      <c r="B2" s="42"/>
      <c r="C2" s="43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2">
        <v>1</v>
      </c>
      <c r="B4" s="24" t="s">
        <v>65</v>
      </c>
      <c r="C4" s="60">
        <v>17</v>
      </c>
    </row>
    <row r="5" spans="1:3" ht="15" customHeight="1">
      <c r="A5" s="7">
        <v>2</v>
      </c>
      <c r="B5" s="25" t="s">
        <v>55</v>
      </c>
      <c r="C5" s="61">
        <v>11</v>
      </c>
    </row>
    <row r="6" spans="1:3" ht="15" customHeight="1">
      <c r="A6" s="7">
        <v>3</v>
      </c>
      <c r="B6" s="25" t="s">
        <v>86</v>
      </c>
      <c r="C6" s="61">
        <v>5</v>
      </c>
    </row>
    <row r="7" spans="1:3" ht="15" customHeight="1">
      <c r="A7" s="7">
        <v>4</v>
      </c>
      <c r="B7" s="25" t="s">
        <v>75</v>
      </c>
      <c r="C7" s="61">
        <v>5</v>
      </c>
    </row>
    <row r="8" spans="1:3" ht="15" customHeight="1">
      <c r="A8" s="7">
        <v>5</v>
      </c>
      <c r="B8" s="25" t="s">
        <v>83</v>
      </c>
      <c r="C8" s="61">
        <v>4</v>
      </c>
    </row>
    <row r="9" spans="1:3" ht="15" customHeight="1">
      <c r="A9" s="7">
        <v>6</v>
      </c>
      <c r="B9" s="25" t="s">
        <v>113</v>
      </c>
      <c r="C9" s="61">
        <v>3</v>
      </c>
    </row>
    <row r="10" spans="1:3" ht="15" customHeight="1">
      <c r="A10" s="7">
        <v>7</v>
      </c>
      <c r="B10" s="25" t="s">
        <v>89</v>
      </c>
      <c r="C10" s="61">
        <v>3</v>
      </c>
    </row>
    <row r="11" spans="1:3" ht="15" customHeight="1">
      <c r="A11" s="7">
        <v>8</v>
      </c>
      <c r="B11" s="25" t="s">
        <v>59</v>
      </c>
      <c r="C11" s="61">
        <v>3</v>
      </c>
    </row>
    <row r="12" spans="1:3" ht="15" customHeight="1">
      <c r="A12" s="7">
        <v>9</v>
      </c>
      <c r="B12" s="25" t="s">
        <v>80</v>
      </c>
      <c r="C12" s="61">
        <v>2</v>
      </c>
    </row>
    <row r="13" spans="1:3" ht="15" customHeight="1">
      <c r="A13" s="7">
        <v>10</v>
      </c>
      <c r="B13" s="25" t="s">
        <v>116</v>
      </c>
      <c r="C13" s="61">
        <v>2</v>
      </c>
    </row>
    <row r="14" spans="1:3" ht="15" customHeight="1">
      <c r="A14" s="7">
        <v>11</v>
      </c>
      <c r="B14" s="25" t="s">
        <v>72</v>
      </c>
      <c r="C14" s="61">
        <v>2</v>
      </c>
    </row>
    <row r="15" spans="1:3" ht="15" customHeight="1">
      <c r="A15" s="7">
        <v>12</v>
      </c>
      <c r="B15" s="25" t="s">
        <v>133</v>
      </c>
      <c r="C15" s="61">
        <v>2</v>
      </c>
    </row>
    <row r="16" spans="1:3" ht="15" customHeight="1">
      <c r="A16" s="7">
        <v>13</v>
      </c>
      <c r="B16" s="25" t="s">
        <v>61</v>
      </c>
      <c r="C16" s="61">
        <v>2</v>
      </c>
    </row>
    <row r="17" spans="1:3" ht="15" customHeight="1">
      <c r="A17" s="7">
        <v>14</v>
      </c>
      <c r="B17" s="25" t="s">
        <v>107</v>
      </c>
      <c r="C17" s="61">
        <v>2</v>
      </c>
    </row>
    <row r="18" spans="1:3" ht="15" customHeight="1">
      <c r="A18" s="7">
        <v>15</v>
      </c>
      <c r="B18" s="25" t="s">
        <v>174</v>
      </c>
      <c r="C18" s="61">
        <v>2</v>
      </c>
    </row>
    <row r="19" spans="1:3" ht="15" customHeight="1">
      <c r="A19" s="7">
        <v>16</v>
      </c>
      <c r="B19" s="25" t="s">
        <v>164</v>
      </c>
      <c r="C19" s="61">
        <v>2</v>
      </c>
    </row>
    <row r="20" spans="1:3" ht="15" customHeight="1">
      <c r="A20" s="7">
        <v>17</v>
      </c>
      <c r="B20" s="25" t="s">
        <v>118</v>
      </c>
      <c r="C20" s="61">
        <v>1</v>
      </c>
    </row>
    <row r="21" spans="1:3" ht="15" customHeight="1">
      <c r="A21" s="7">
        <v>18</v>
      </c>
      <c r="B21" s="25" t="s">
        <v>169</v>
      </c>
      <c r="C21" s="61">
        <v>1</v>
      </c>
    </row>
    <row r="22" spans="1:3" ht="15" customHeight="1">
      <c r="A22" s="7">
        <v>19</v>
      </c>
      <c r="B22" s="25" t="s">
        <v>138</v>
      </c>
      <c r="C22" s="61">
        <v>1</v>
      </c>
    </row>
    <row r="23" spans="1:3" ht="15" customHeight="1">
      <c r="A23" s="7">
        <v>20</v>
      </c>
      <c r="B23" s="25" t="s">
        <v>140</v>
      </c>
      <c r="C23" s="61">
        <v>1</v>
      </c>
    </row>
    <row r="24" spans="1:3" ht="15" customHeight="1">
      <c r="A24" s="7">
        <v>21</v>
      </c>
      <c r="B24" s="25" t="s">
        <v>111</v>
      </c>
      <c r="C24" s="61">
        <v>1</v>
      </c>
    </row>
    <row r="25" spans="1:3" ht="15" customHeight="1">
      <c r="A25" s="7">
        <v>22</v>
      </c>
      <c r="B25" s="25" t="s">
        <v>130</v>
      </c>
      <c r="C25" s="61">
        <v>1</v>
      </c>
    </row>
    <row r="26" spans="1:3" ht="15" customHeight="1">
      <c r="A26" s="7">
        <v>23</v>
      </c>
      <c r="B26" s="25" t="s">
        <v>196</v>
      </c>
      <c r="C26" s="61">
        <v>1</v>
      </c>
    </row>
    <row r="27" spans="1:3" ht="15" customHeight="1">
      <c r="A27" s="7">
        <v>24</v>
      </c>
      <c r="B27" s="25" t="s">
        <v>179</v>
      </c>
      <c r="C27" s="61">
        <v>1</v>
      </c>
    </row>
    <row r="28" spans="1:3" ht="15" customHeight="1">
      <c r="A28" s="7">
        <v>25</v>
      </c>
      <c r="B28" s="25" t="s">
        <v>187</v>
      </c>
      <c r="C28" s="61">
        <v>1</v>
      </c>
    </row>
    <row r="29" spans="1:3" ht="15" customHeight="1">
      <c r="A29" s="7">
        <v>26</v>
      </c>
      <c r="B29" s="25" t="s">
        <v>78</v>
      </c>
      <c r="C29" s="61">
        <v>1</v>
      </c>
    </row>
    <row r="30" spans="1:3" ht="15" customHeight="1">
      <c r="A30" s="7">
        <v>27</v>
      </c>
      <c r="B30" s="25" t="s">
        <v>146</v>
      </c>
      <c r="C30" s="61">
        <v>1</v>
      </c>
    </row>
    <row r="31" spans="1:3" ht="15" customHeight="1">
      <c r="A31" s="7">
        <v>28</v>
      </c>
      <c r="B31" s="25" t="s">
        <v>159</v>
      </c>
      <c r="C31" s="61">
        <v>1</v>
      </c>
    </row>
    <row r="32" spans="1:3" ht="15" customHeight="1">
      <c r="A32" s="7">
        <v>29</v>
      </c>
      <c r="B32" s="25" t="s">
        <v>94</v>
      </c>
      <c r="C32" s="61">
        <v>1</v>
      </c>
    </row>
    <row r="33" spans="1:3" ht="15" customHeight="1">
      <c r="A33" s="7">
        <v>30</v>
      </c>
      <c r="B33" s="25" t="s">
        <v>193</v>
      </c>
      <c r="C33" s="61">
        <v>1</v>
      </c>
    </row>
    <row r="34" spans="1:3" ht="15" customHeight="1" thickBot="1">
      <c r="A34" s="8">
        <v>31</v>
      </c>
      <c r="B34" s="26" t="s">
        <v>97</v>
      </c>
      <c r="C34" s="62">
        <v>1</v>
      </c>
    </row>
    <row r="35" ht="12.75">
      <c r="C35" s="3">
        <f>SUM(C4:C34)</f>
        <v>82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2009-07-07T22:20:59Z</dcterms:modified>
  <cp:category/>
  <cp:version/>
  <cp:contentType/>
  <cp:contentStatus/>
</cp:coreProperties>
</file>