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'Individuale'!$A$4:$I$212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<sst xmlns="http://schemas.openxmlformats.org/spreadsheetml/2006/main" count="901" uniqueCount="398">
  <si>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</si>
  <si>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</si>
  <si>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</si>
  <si>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</si>
  <si>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</si>
  <si>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</si>
  <si>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</si>
  <si>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</si>
  <si>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</si>
  <si>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</si>
  <si>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</si>
  <si>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MARIO</t>
  </si>
  <si>
    <t>GIOVANNI</t>
  </si>
  <si>
    <t>DOMENICO</t>
  </si>
  <si>
    <t>DANIELE</t>
  </si>
  <si>
    <t>ALESSANDRO</t>
  </si>
  <si>
    <t>MICHELE</t>
  </si>
  <si>
    <t>ROBERTO</t>
  </si>
  <si>
    <t>MARCO</t>
  </si>
  <si>
    <t>GIUSEPPE</t>
  </si>
  <si>
    <t>FRANCESCO</t>
  </si>
  <si>
    <t>FABIO</t>
  </si>
  <si>
    <t>GIANLUCA</t>
  </si>
  <si>
    <t>LUCA</t>
  </si>
  <si>
    <t>STEFANO</t>
  </si>
  <si>
    <t>CLAUDIO</t>
  </si>
  <si>
    <t>VINCENZO</t>
  </si>
  <si>
    <t>ANTONIO</t>
  </si>
  <si>
    <t>GIANCARLO</t>
  </si>
  <si>
    <t>ANGELO</t>
  </si>
  <si>
    <t>SIMONE</t>
  </si>
  <si>
    <t>PATRIZIO</t>
  </si>
  <si>
    <t>MATTEO</t>
  </si>
  <si>
    <t>ANDREA</t>
  </si>
  <si>
    <t>MARCELLO</t>
  </si>
  <si>
    <t>MAURIZIO</t>
  </si>
  <si>
    <t>EMANUELE</t>
  </si>
  <si>
    <t>ALESSIO</t>
  </si>
  <si>
    <t>FABRIZIO</t>
  </si>
  <si>
    <t>PARISI</t>
  </si>
  <si>
    <t>RAFFAELE</t>
  </si>
  <si>
    <t>D'ADAMO</t>
  </si>
  <si>
    <t>LUCIANO</t>
  </si>
  <si>
    <t>BIAGIO</t>
  </si>
  <si>
    <t>NERI</t>
  </si>
  <si>
    <t>SALVATORE</t>
  </si>
  <si>
    <t>DI MANNO</t>
  </si>
  <si>
    <t>DAMIANO</t>
  </si>
  <si>
    <t>PIETRO</t>
  </si>
  <si>
    <t>FELICE</t>
  </si>
  <si>
    <t>ROBERTA</t>
  </si>
  <si>
    <t>PAOLO</t>
  </si>
  <si>
    <t>LBM SPORT TEAM</t>
  </si>
  <si>
    <t>GIULIANO</t>
  </si>
  <si>
    <t>LORENZO</t>
  </si>
  <si>
    <t>ISIDORO</t>
  </si>
  <si>
    <t>RICCARDO</t>
  </si>
  <si>
    <t>LUIGI</t>
  </si>
  <si>
    <t>FRANCO</t>
  </si>
  <si>
    <t>LUCIO</t>
  </si>
  <si>
    <t>SERGIO</t>
  </si>
  <si>
    <t>GUGLIELMO</t>
  </si>
  <si>
    <t>CERRONE</t>
  </si>
  <si>
    <t>GINO</t>
  </si>
  <si>
    <t>LAURA</t>
  </si>
  <si>
    <t>SILVIA</t>
  </si>
  <si>
    <t>DAVID</t>
  </si>
  <si>
    <t>DI ROLLO</t>
  </si>
  <si>
    <t>PIERLUIGI</t>
  </si>
  <si>
    <t>RUSSO</t>
  </si>
  <si>
    <t>ALDO</t>
  </si>
  <si>
    <t>DIEGO</t>
  </si>
  <si>
    <t>CINZIA</t>
  </si>
  <si>
    <t>SIMEONE</t>
  </si>
  <si>
    <t>LOREDANA</t>
  </si>
  <si>
    <t>GAETANO</t>
  </si>
  <si>
    <t>PIERO</t>
  </si>
  <si>
    <t>SIMONELLI</t>
  </si>
  <si>
    <t>ETTORE</t>
  </si>
  <si>
    <t>PATRIZIA</t>
  </si>
  <si>
    <t>GARGANO</t>
  </si>
  <si>
    <t>MANCINI</t>
  </si>
  <si>
    <t>BONANNI</t>
  </si>
  <si>
    <t>PASQUALE</t>
  </si>
  <si>
    <t>DANIELA</t>
  </si>
  <si>
    <t>ANNA</t>
  </si>
  <si>
    <t>LUISA</t>
  </si>
  <si>
    <t>ARMANDO</t>
  </si>
  <si>
    <t>COLASANTI</t>
  </si>
  <si>
    <t>A.S.D. CENTRO FITNESS MONTELLO</t>
  </si>
  <si>
    <t>LEO</t>
  </si>
  <si>
    <t>TANIA</t>
  </si>
  <si>
    <t>MARIA</t>
  </si>
  <si>
    <t>DE SANTIS</t>
  </si>
  <si>
    <t>ANGELA</t>
  </si>
  <si>
    <t>BIANCHI</t>
  </si>
  <si>
    <t>DELLA BELLA</t>
  </si>
  <si>
    <t>CARLA</t>
  </si>
  <si>
    <t>MARTUCCI</t>
  </si>
  <si>
    <t>PAGLIA</t>
  </si>
  <si>
    <t>GIANNI</t>
  </si>
  <si>
    <t>MICHELANGELO</t>
  </si>
  <si>
    <t>VALENTINA</t>
  </si>
  <si>
    <t>MARIA ANTONIETTA</t>
  </si>
  <si>
    <t>DE ANGELIS</t>
  </si>
  <si>
    <t>TIZIANA</t>
  </si>
  <si>
    <t>MOLINARI</t>
  </si>
  <si>
    <t>MAURA</t>
  </si>
  <si>
    <t>FILIPPO</t>
  </si>
  <si>
    <t>STEFANIA</t>
  </si>
  <si>
    <t>RITA</t>
  </si>
  <si>
    <t>A.S.D. PODISTICA SOLIDARIETA'</t>
  </si>
  <si>
    <t>EL JEBLI</t>
  </si>
  <si>
    <t>HAJJAJ</t>
  </si>
  <si>
    <t>M_A20</t>
  </si>
  <si>
    <t>ASD ENTERPRISE SPORT &amp; SERVICE</t>
  </si>
  <si>
    <t>AICH</t>
  </si>
  <si>
    <t>YOUSSEF</t>
  </si>
  <si>
    <t>A.S.D. FINANZA SPORT CAMPANIA</t>
  </si>
  <si>
    <t>GAMBINO</t>
  </si>
  <si>
    <t>M_D35</t>
  </si>
  <si>
    <t>A.S.D. CLUB NAUTICO GAETA</t>
  </si>
  <si>
    <t>RAHMANI</t>
  </si>
  <si>
    <t>ABDELKADER</t>
  </si>
  <si>
    <t>M_E40</t>
  </si>
  <si>
    <t>A.S.D. ATLETICA MONTICELLANA</t>
  </si>
  <si>
    <t>DE VINCENZO</t>
  </si>
  <si>
    <t>A.S.D. SUPERUNNERS team</t>
  </si>
  <si>
    <t>VENDETUOLLI</t>
  </si>
  <si>
    <t>ATLETICA VENAFRO</t>
  </si>
  <si>
    <t>CALLEO</t>
  </si>
  <si>
    <t>NICANDRO</t>
  </si>
  <si>
    <t>MARCELLI</t>
  </si>
  <si>
    <t>SORA RUNNERS CLUB</t>
  </si>
  <si>
    <t>GAROFALO</t>
  </si>
  <si>
    <t>ATLETICA MARCIANISE A.S.D</t>
  </si>
  <si>
    <t>CONTENTA</t>
  </si>
  <si>
    <t>A.S.D. ROCCAGORGA</t>
  </si>
  <si>
    <t>M_G50</t>
  </si>
  <si>
    <t>CIARMATORE</t>
  </si>
  <si>
    <t>PILLA</t>
  </si>
  <si>
    <t>MARCIANO</t>
  </si>
  <si>
    <t>M_F45</t>
  </si>
  <si>
    <t>A.S.D. ATLETICA SETINA</t>
  </si>
  <si>
    <t>VALENTE</t>
  </si>
  <si>
    <t>PIETRO GIUSEPPE</t>
  </si>
  <si>
    <t>ATL. AMATORI FIAT CASSINO</t>
  </si>
  <si>
    <t>CAVALLARO</t>
  </si>
  <si>
    <t>VALENTINO</t>
  </si>
  <si>
    <t>PETELLA</t>
  </si>
  <si>
    <t>M_H55</t>
  </si>
  <si>
    <t>UISP LATINA</t>
  </si>
  <si>
    <t>FRAIOLI</t>
  </si>
  <si>
    <t>POL. CIOCIARA ANTONIO FAVA</t>
  </si>
  <si>
    <t>PETRILLO</t>
  </si>
  <si>
    <t>M_C30</t>
  </si>
  <si>
    <t>ASD RUNNING TELESE TERME</t>
  </si>
  <si>
    <t>VENTRE</t>
  </si>
  <si>
    <t>ASD WE RUN LATINA</t>
  </si>
  <si>
    <t>COIA</t>
  </si>
  <si>
    <t>DI MAIO</t>
  </si>
  <si>
    <t>CHIMERA</t>
  </si>
  <si>
    <t>W_UNICA</t>
  </si>
  <si>
    <t>SIGNORILE</t>
  </si>
  <si>
    <t>CAIVANO RUNNERS</t>
  </si>
  <si>
    <t>SVOLACCHIA</t>
  </si>
  <si>
    <t>SECONDI</t>
  </si>
  <si>
    <t>NESTOR</t>
  </si>
  <si>
    <t>ZANNINI</t>
  </si>
  <si>
    <t>IANNONE</t>
  </si>
  <si>
    <t>REA</t>
  </si>
  <si>
    <t>ONORIO</t>
  </si>
  <si>
    <t>EDITTO</t>
  </si>
  <si>
    <t>POL ATLETICA CEPRANO</t>
  </si>
  <si>
    <t>ROMANO</t>
  </si>
  <si>
    <t>ASD NUOVA PODISTICA  LATINA</t>
  </si>
  <si>
    <t>RAGNO</t>
  </si>
  <si>
    <t>ATLETICA OLIMPIC MARINA ASD</t>
  </si>
  <si>
    <t>CASSONE</t>
  </si>
  <si>
    <t>APROCIS RUNNERS TEAM</t>
  </si>
  <si>
    <t>MANILO</t>
  </si>
  <si>
    <t>TOMAO</t>
  </si>
  <si>
    <t>ASD POLIGOLFO</t>
  </si>
  <si>
    <t>DE ROSA</t>
  </si>
  <si>
    <t>LUDOVISI</t>
  </si>
  <si>
    <t>D'AMBROSIO</t>
  </si>
  <si>
    <t>VITTI</t>
  </si>
  <si>
    <t>A.S.D. ATLETICA HERMADA</t>
  </si>
  <si>
    <t>RUOCCO</t>
  </si>
  <si>
    <t>CUS CASSINO</t>
  </si>
  <si>
    <t>LASCO</t>
  </si>
  <si>
    <t>PROTANO</t>
  </si>
  <si>
    <t>BERNARDO</t>
  </si>
  <si>
    <t>FORNARI</t>
  </si>
  <si>
    <t>ARCANGELO</t>
  </si>
  <si>
    <t>A.S.D. FONDI RUNNERS 2010</t>
  </si>
  <si>
    <t>MARROCCO</t>
  </si>
  <si>
    <t>TONINO</t>
  </si>
  <si>
    <t>CIRC. SPORT. DILETT. LA FONTANA</t>
  </si>
  <si>
    <t>HUANG HUA</t>
  </si>
  <si>
    <t>FRANCICA</t>
  </si>
  <si>
    <t>TORELLI</t>
  </si>
  <si>
    <t>A.S.D. INTESATLETICA</t>
  </si>
  <si>
    <t>DI PRINCIPE</t>
  </si>
  <si>
    <t>ATLETICA CECCANO</t>
  </si>
  <si>
    <t>VOZZOLO</t>
  </si>
  <si>
    <t>ERMINIO</t>
  </si>
  <si>
    <t>TRAPANI</t>
  </si>
  <si>
    <t>PADRONE</t>
  </si>
  <si>
    <t>DONATELLI</t>
  </si>
  <si>
    <t>FIDAL RUNCARD</t>
  </si>
  <si>
    <t>DECASTRO</t>
  </si>
  <si>
    <t>REALE</t>
  </si>
  <si>
    <t>CORVO</t>
  </si>
  <si>
    <t>TOMASELLI</t>
  </si>
  <si>
    <t>UISP COMITATO TERR.LE LAZIO SUD EST</t>
  </si>
  <si>
    <t>INGROSSO</t>
  </si>
  <si>
    <t>D'ACCONE</t>
  </si>
  <si>
    <t>FANTAUZZI</t>
  </si>
  <si>
    <t>DI PALMA</t>
  </si>
  <si>
    <t>AGOSTINO</t>
  </si>
  <si>
    <t>M_I60</t>
  </si>
  <si>
    <t>MARSELLA</t>
  </si>
  <si>
    <t>SALVATOR</t>
  </si>
  <si>
    <t>SESSA</t>
  </si>
  <si>
    <t>A.S.D. PODISTICA TERRACINA</t>
  </si>
  <si>
    <t>LATENE</t>
  </si>
  <si>
    <t>VALLARIO</t>
  </si>
  <si>
    <t>FIORINI</t>
  </si>
  <si>
    <t>CIPOLLA</t>
  </si>
  <si>
    <t>SISTO</t>
  </si>
  <si>
    <t>MICCOLO</t>
  </si>
  <si>
    <t>M_L65</t>
  </si>
  <si>
    <t>IZZI</t>
  </si>
  <si>
    <t>DI GIACINTO</t>
  </si>
  <si>
    <t>CIMAROLI</t>
  </si>
  <si>
    <t>COCUZZOLI</t>
  </si>
  <si>
    <t>TARI</t>
  </si>
  <si>
    <t>CARMELINO</t>
  </si>
  <si>
    <t>A.S.D. " I LUPI DI MONTE CAIRO "</t>
  </si>
  <si>
    <t>CELLETTI</t>
  </si>
  <si>
    <t>KATIA</t>
  </si>
  <si>
    <t>DI CIACCIO</t>
  </si>
  <si>
    <t>VIATTI</t>
  </si>
  <si>
    <t>ROCCO</t>
  </si>
  <si>
    <t>PETRAGLIA</t>
  </si>
  <si>
    <t>ERCOLE</t>
  </si>
  <si>
    <t>MEVO</t>
  </si>
  <si>
    <t>NASTA</t>
  </si>
  <si>
    <t>BUFOLI</t>
  </si>
  <si>
    <t>A.S.D. POD. AMATORI MOROLO</t>
  </si>
  <si>
    <t>AVVISATI</t>
  </si>
  <si>
    <t>LA POSTA</t>
  </si>
  <si>
    <t>MONDRAGONE IN CORSA</t>
  </si>
  <si>
    <t>PANNONE</t>
  </si>
  <si>
    <t>DI FANTE</t>
  </si>
  <si>
    <t>MARCHETTI</t>
  </si>
  <si>
    <t>GIULIO CESARE</t>
  </si>
  <si>
    <t>GENOVESE</t>
  </si>
  <si>
    <t>G.S. CAT SPORT ROMA</t>
  </si>
  <si>
    <t>CAPASSO</t>
  </si>
  <si>
    <t>FEDELE</t>
  </si>
  <si>
    <t>CARRARA</t>
  </si>
  <si>
    <t>TERESA</t>
  </si>
  <si>
    <t>SCIARRETTA</t>
  </si>
  <si>
    <t>PARADISO</t>
  </si>
  <si>
    <t>VITO</t>
  </si>
  <si>
    <t>DI BIASE</t>
  </si>
  <si>
    <t>VENDITTI</t>
  </si>
  <si>
    <t>DE LELLIS</t>
  </si>
  <si>
    <t>GIULIANI</t>
  </si>
  <si>
    <t>PERNARELLA</t>
  </si>
  <si>
    <t>ABRUSCATO</t>
  </si>
  <si>
    <t>TACCONI</t>
  </si>
  <si>
    <t>CAPALDO</t>
  </si>
  <si>
    <t>FAUSTO</t>
  </si>
  <si>
    <t>MASTROBATTISTA</t>
  </si>
  <si>
    <t>DE MEO</t>
  </si>
  <si>
    <t>RICCARDELLI</t>
  </si>
  <si>
    <t>PAPA</t>
  </si>
  <si>
    <t>CARANTANTE</t>
  </si>
  <si>
    <t>MIRRA</t>
  </si>
  <si>
    <t>PIMPINELLA</t>
  </si>
  <si>
    <t>SPEZIALE</t>
  </si>
  <si>
    <t>CIMMINO</t>
  </si>
  <si>
    <t>BERNI</t>
  </si>
  <si>
    <t>OMAR</t>
  </si>
  <si>
    <t>A.S.D. ESERCITO CECCHIGNOLA</t>
  </si>
  <si>
    <t>CONTESTABILE</t>
  </si>
  <si>
    <t>BABALIC</t>
  </si>
  <si>
    <t>ANISOARA</t>
  </si>
  <si>
    <t>ASD ATLETICA ZAGAROLO</t>
  </si>
  <si>
    <t>ANGELINO</t>
  </si>
  <si>
    <t>TAMASI</t>
  </si>
  <si>
    <t>M_MN70</t>
  </si>
  <si>
    <t>NUOVA ATLETICA ISERNIA</t>
  </si>
  <si>
    <t>MAUTI</t>
  </si>
  <si>
    <t>DI NUCCI</t>
  </si>
  <si>
    <t>ASD FINANZA SPORT CAMPANIA</t>
  </si>
  <si>
    <t>RAGOZZINO</t>
  </si>
  <si>
    <t>ASD INTERNATIONAL SECURITY S.</t>
  </si>
  <si>
    <t>AUTIERI</t>
  </si>
  <si>
    <t>BUONOCORE</t>
  </si>
  <si>
    <t>MICHELINA</t>
  </si>
  <si>
    <t>PEPPE</t>
  </si>
  <si>
    <t>RAO</t>
  </si>
  <si>
    <t>ADDESSI</t>
  </si>
  <si>
    <t>BEATO</t>
  </si>
  <si>
    <t>ARNALDO</t>
  </si>
  <si>
    <t>ASD RUNNER TRAINER</t>
  </si>
  <si>
    <t>VELLETRI</t>
  </si>
  <si>
    <t>ESPOSITO</t>
  </si>
  <si>
    <t>ANGELLOTTI</t>
  </si>
  <si>
    <t>A.S.D. PODISTICA PONTINIA</t>
  </si>
  <si>
    <t>PISCITELLI</t>
  </si>
  <si>
    <t>PISANO</t>
  </si>
  <si>
    <t>DE MARCO</t>
  </si>
  <si>
    <t>PUPATELLO</t>
  </si>
  <si>
    <t>CATIA</t>
  </si>
  <si>
    <t>ROCCARINA</t>
  </si>
  <si>
    <t>POLSINELLI</t>
  </si>
  <si>
    <t>ANNA FELICITA</t>
  </si>
  <si>
    <t>CAPRARO</t>
  </si>
  <si>
    <t>DI TRAPANO</t>
  </si>
  <si>
    <t>VAUDO</t>
  </si>
  <si>
    <t>MARZANO</t>
  </si>
  <si>
    <t>RIGONI</t>
  </si>
  <si>
    <t>GERMANO</t>
  </si>
  <si>
    <t>CASTALDO</t>
  </si>
  <si>
    <t>TIFATA RUNNERS CASERTA</t>
  </si>
  <si>
    <t>MONTECUOLLO</t>
  </si>
  <si>
    <t>STEFANINO</t>
  </si>
  <si>
    <t>SERIO</t>
  </si>
  <si>
    <t>ERNESTO</t>
  </si>
  <si>
    <t>PAGNANO</t>
  </si>
  <si>
    <t>PROTA</t>
  </si>
  <si>
    <t>NAZZARENO</t>
  </si>
  <si>
    <t>NICOLO'</t>
  </si>
  <si>
    <t>MARTINO</t>
  </si>
  <si>
    <t>NAPOLI RUN</t>
  </si>
  <si>
    <t>LAMBERTI</t>
  </si>
  <si>
    <t>RICCIARDI</t>
  </si>
  <si>
    <t>EMMA</t>
  </si>
  <si>
    <t>CALCE</t>
  </si>
  <si>
    <t>DI TUCCI</t>
  </si>
  <si>
    <t>AUGUSTO</t>
  </si>
  <si>
    <t>FESTA</t>
  </si>
  <si>
    <t>RIZZI</t>
  </si>
  <si>
    <t>A.S.D. ATLETICA LATINA</t>
  </si>
  <si>
    <t>VELLONE</t>
  </si>
  <si>
    <t>D'ANNOLFO</t>
  </si>
  <si>
    <t>GRASSI</t>
  </si>
  <si>
    <t>GIOVINE</t>
  </si>
  <si>
    <t>IDA</t>
  </si>
  <si>
    <t>ONELLI</t>
  </si>
  <si>
    <t>ASD PLUS ULTRA TRASACCO</t>
  </si>
  <si>
    <t>MASELLA</t>
  </si>
  <si>
    <t>ZANNELLA</t>
  </si>
  <si>
    <t>DEL PRETE</t>
  </si>
  <si>
    <t>PAGLIUCA</t>
  </si>
  <si>
    <t>QUADRINO</t>
  </si>
  <si>
    <t>LA ROCCA</t>
  </si>
  <si>
    <t>MATACENA</t>
  </si>
  <si>
    <t>CIRO</t>
  </si>
  <si>
    <t>D'AGUANNO</t>
  </si>
  <si>
    <t>NERONE</t>
  </si>
  <si>
    <t>ROSA</t>
  </si>
  <si>
    <t>IANNI</t>
  </si>
  <si>
    <t>ASD ATINA TRAIL RUNNING</t>
  </si>
  <si>
    <t>GALLETTI</t>
  </si>
  <si>
    <t>L'AMANTE</t>
  </si>
  <si>
    <t>CICCOLELLA</t>
  </si>
  <si>
    <t>SPERDUTO</t>
  </si>
  <si>
    <t>ROSATO</t>
  </si>
  <si>
    <t>MARIA ROSARIA</t>
  </si>
  <si>
    <t>CORINA</t>
  </si>
  <si>
    <t>ENEA</t>
  </si>
  <si>
    <t>OSTINATO</t>
  </si>
  <si>
    <t>A.P.D. AENEAS RUN - ERCOSPORT</t>
  </si>
  <si>
    <t>AMOROSO</t>
  </si>
  <si>
    <t>GIUSEPPINA</t>
  </si>
  <si>
    <t>GABRIELI</t>
  </si>
  <si>
    <t>A.S.D. ATLETICA EE' A CIRCEO</t>
  </si>
  <si>
    <t>DI SIENA</t>
  </si>
  <si>
    <t>LIBERTAS OSTIA RUNNERS</t>
  </si>
  <si>
    <t>BONFIGLIO</t>
  </si>
  <si>
    <t>ISABELLA</t>
  </si>
  <si>
    <t>PISCIOTTI</t>
  </si>
  <si>
    <t>PINA</t>
  </si>
  <si>
    <t>GIANNOTTO</t>
  </si>
  <si>
    <t>SCIACCA</t>
  </si>
  <si>
    <t>PETRELLA</t>
  </si>
  <si>
    <t>SEBASTIANO</t>
  </si>
  <si>
    <t>TATTA</t>
  </si>
  <si>
    <t>A.P.D. HIPPOS CAMPI FLEGREI</t>
  </si>
  <si>
    <t>Memorial Don Luigi Marchetta</t>
  </si>
  <si>
    <t>9ª edizione</t>
  </si>
  <si>
    <t>Minturno (LT) Italia - Domenica 04/09/2016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</si>
</sst>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Tahoma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52" fillId="56" borderId="25" xfId="0" applyFont="1" applyFill="1" applyBorder="1" applyAlignment="1">
      <alignment horizontal="center" vertical="center"/>
    </xf>
    <xf numFmtId="0" fontId="52" fillId="56" borderId="25" xfId="0" applyFont="1" applyFill="1" applyBorder="1" applyAlignment="1">
      <alignment vertical="center"/>
    </xf>
    <xf numFmtId="0" fontId="52" fillId="56" borderId="32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left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0" t="s">
        <v>395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396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397</v>
      </c>
      <c r="B3" s="32"/>
      <c r="C3" s="32"/>
      <c r="D3" s="32"/>
      <c r="E3" s="32"/>
      <c r="F3" s="32"/>
      <c r="G3" s="32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27" t="s">
        <v>112</v>
      </c>
      <c r="C5" s="27" t="s">
        <v>113</v>
      </c>
      <c r="D5" s="11" t="s">
        <v>114</v>
      </c>
      <c r="E5" s="27" t="s">
        <v>115</v>
      </c>
      <c r="F5" s="14">
        <v>0.01994212962962963</v>
      </c>
      <c r="G5" s="11" t="str">
        <f>TEXT(INT((HOUR(F5)*3600+MINUTE(F5)*60+SECOND(F5))/$I$3/60),"0")&amp;"."&amp;TEXT(MOD((HOUR(F5)*3600+MINUTE(F5)*60+SECOND(F5))/$I$3,60),"00")&amp;"/km"</f>
        <v>2.52/km</v>
      </c>
      <c r="H5" s="14">
        <f>F5-$F$5</f>
        <v>0</v>
      </c>
      <c r="I5" s="14">
        <f>F5-INDEX($F$5:$F$214,MATCH(D5,$D$5:$D$214,0))</f>
        <v>0</v>
      </c>
    </row>
    <row r="6" spans="1:9" s="10" customFormat="1" ht="15" customHeight="1">
      <c r="A6" s="12">
        <v>2</v>
      </c>
      <c r="B6" s="28" t="s">
        <v>116</v>
      </c>
      <c r="C6" s="28" t="s">
        <v>117</v>
      </c>
      <c r="D6" s="12" t="s">
        <v>114</v>
      </c>
      <c r="E6" s="28" t="s">
        <v>118</v>
      </c>
      <c r="F6" s="13">
        <v>0.019989814814814814</v>
      </c>
      <c r="G6" s="12" t="str">
        <f aca="true" t="shared" si="0" ref="G6:G21">TEXT(INT((HOUR(F6)*3600+MINUTE(F6)*60+SECOND(F6))/$I$3/60),"0")&amp;"."&amp;TEXT(MOD((HOUR(F6)*3600+MINUTE(F6)*60+SECOND(F6))/$I$3,60),"00")&amp;"/km"</f>
        <v>2.53/km</v>
      </c>
      <c r="H6" s="13">
        <f aca="true" t="shared" si="1" ref="H6:H21">F6-$F$5</f>
        <v>4.768518518518533E-05</v>
      </c>
      <c r="I6" s="13">
        <f>F6-INDEX($F$5:$F$214,MATCH(D6,$D$5:$D$214,0))</f>
        <v>4.768518518518533E-05</v>
      </c>
    </row>
    <row r="7" spans="1:9" s="10" customFormat="1" ht="15" customHeight="1">
      <c r="A7" s="12">
        <v>3</v>
      </c>
      <c r="B7" s="28" t="s">
        <v>119</v>
      </c>
      <c r="C7" s="28" t="s">
        <v>45</v>
      </c>
      <c r="D7" s="12" t="s">
        <v>120</v>
      </c>
      <c r="E7" s="28" t="s">
        <v>121</v>
      </c>
      <c r="F7" s="13">
        <v>0.020278819444444443</v>
      </c>
      <c r="G7" s="12" t="str">
        <f t="shared" si="0"/>
        <v>2.55/km</v>
      </c>
      <c r="H7" s="13">
        <f t="shared" si="1"/>
        <v>0.00033668981481481397</v>
      </c>
      <c r="I7" s="13">
        <f>F7-INDEX($F$5:$F$214,MATCH(D7,$D$5:$D$214,0))</f>
        <v>0</v>
      </c>
    </row>
    <row r="8" spans="1:9" s="10" customFormat="1" ht="15" customHeight="1">
      <c r="A8" s="12">
        <v>4</v>
      </c>
      <c r="B8" s="28" t="s">
        <v>122</v>
      </c>
      <c r="C8" s="28" t="s">
        <v>123</v>
      </c>
      <c r="D8" s="12" t="s">
        <v>124</v>
      </c>
      <c r="E8" s="28" t="s">
        <v>125</v>
      </c>
      <c r="F8" s="13">
        <v>0.020894675925925924</v>
      </c>
      <c r="G8" s="12" t="str">
        <f t="shared" si="0"/>
        <v>3.01/km</v>
      </c>
      <c r="H8" s="13">
        <f t="shared" si="1"/>
        <v>0.0009525462962962951</v>
      </c>
      <c r="I8" s="13">
        <f>F8-INDEX($F$5:$F$214,MATCH(D8,$D$5:$D$214,0))</f>
        <v>0</v>
      </c>
    </row>
    <row r="9" spans="1:9" s="10" customFormat="1" ht="15" customHeight="1">
      <c r="A9" s="12">
        <v>5</v>
      </c>
      <c r="B9" s="28" t="s">
        <v>126</v>
      </c>
      <c r="C9" s="28" t="s">
        <v>28</v>
      </c>
      <c r="D9" s="12" t="s">
        <v>124</v>
      </c>
      <c r="E9" s="28" t="s">
        <v>127</v>
      </c>
      <c r="F9" s="13">
        <v>0.02168287037037037</v>
      </c>
      <c r="G9" s="12" t="str">
        <f t="shared" si="0"/>
        <v>3.07/km</v>
      </c>
      <c r="H9" s="13">
        <f t="shared" si="1"/>
        <v>0.0017407407407407406</v>
      </c>
      <c r="I9" s="13">
        <f>F9-INDEX($F$5:$F$214,MATCH(D9,$D$5:$D$214,0))</f>
        <v>0.0007881944444444455</v>
      </c>
    </row>
    <row r="10" spans="1:9" s="10" customFormat="1" ht="15" customHeight="1">
      <c r="A10" s="12">
        <v>6</v>
      </c>
      <c r="B10" s="28" t="s">
        <v>128</v>
      </c>
      <c r="C10" s="28" t="s">
        <v>13</v>
      </c>
      <c r="D10" s="12" t="s">
        <v>114</v>
      </c>
      <c r="E10" s="28" t="s">
        <v>129</v>
      </c>
      <c r="F10" s="13">
        <v>0.02193668981481481</v>
      </c>
      <c r="G10" s="12" t="str">
        <f t="shared" si="0"/>
        <v>3.10/km</v>
      </c>
      <c r="H10" s="13">
        <f t="shared" si="1"/>
        <v>0.0019945601851851825</v>
      </c>
      <c r="I10" s="13">
        <f>F10-INDEX($F$5:$F$214,MATCH(D10,$D$5:$D$214,0))</f>
        <v>0.0019945601851851825</v>
      </c>
    </row>
    <row r="11" spans="1:9" s="10" customFormat="1" ht="15" customHeight="1">
      <c r="A11" s="12">
        <v>7</v>
      </c>
      <c r="B11" s="28" t="s">
        <v>130</v>
      </c>
      <c r="C11" s="28" t="s">
        <v>131</v>
      </c>
      <c r="D11" s="12" t="s">
        <v>124</v>
      </c>
      <c r="E11" s="28" t="s">
        <v>129</v>
      </c>
      <c r="F11" s="13">
        <v>0.022176388888888888</v>
      </c>
      <c r="G11" s="12" t="str">
        <f t="shared" si="0"/>
        <v>3.12/km</v>
      </c>
      <c r="H11" s="13">
        <f t="shared" si="1"/>
        <v>0.0022342592592592588</v>
      </c>
      <c r="I11" s="13">
        <f>F11-INDEX($F$5:$F$214,MATCH(D11,$D$5:$D$214,0))</f>
        <v>0.0012817129629629637</v>
      </c>
    </row>
    <row r="12" spans="1:9" s="10" customFormat="1" ht="15" customHeight="1">
      <c r="A12" s="12">
        <v>8</v>
      </c>
      <c r="B12" s="28" t="s">
        <v>132</v>
      </c>
      <c r="C12" s="28" t="s">
        <v>48</v>
      </c>
      <c r="D12" s="12" t="s">
        <v>124</v>
      </c>
      <c r="E12" s="28" t="s">
        <v>133</v>
      </c>
      <c r="F12" s="13">
        <v>0.022181712962962962</v>
      </c>
      <c r="G12" s="12" t="str">
        <f t="shared" si="0"/>
        <v>3.12/km</v>
      </c>
      <c r="H12" s="13">
        <f t="shared" si="1"/>
        <v>0.002239583333333333</v>
      </c>
      <c r="I12" s="13">
        <f>F12-INDEX($F$5:$F$214,MATCH(D12,$D$5:$D$214,0))</f>
        <v>0.001287037037037038</v>
      </c>
    </row>
    <row r="13" spans="1:9" s="10" customFormat="1" ht="15" customHeight="1">
      <c r="A13" s="12">
        <v>9</v>
      </c>
      <c r="B13" s="28" t="s">
        <v>134</v>
      </c>
      <c r="C13" s="28" t="s">
        <v>29</v>
      </c>
      <c r="D13" s="12" t="s">
        <v>124</v>
      </c>
      <c r="E13" s="28" t="s">
        <v>135</v>
      </c>
      <c r="F13" s="13">
        <v>0.022465162037037037</v>
      </c>
      <c r="G13" s="12" t="str">
        <f t="shared" si="0"/>
        <v>3.14/km</v>
      </c>
      <c r="H13" s="13">
        <f t="shared" si="1"/>
        <v>0.002523032407407408</v>
      </c>
      <c r="I13" s="13">
        <f>F13-INDEX($F$5:$F$214,MATCH(D13,$D$5:$D$214,0))</f>
        <v>0.0015704861111111128</v>
      </c>
    </row>
    <row r="14" spans="1:9" s="10" customFormat="1" ht="15" customHeight="1">
      <c r="A14" s="12">
        <v>10</v>
      </c>
      <c r="B14" s="28" t="s">
        <v>136</v>
      </c>
      <c r="C14" s="28" t="s">
        <v>12</v>
      </c>
      <c r="D14" s="12" t="s">
        <v>114</v>
      </c>
      <c r="E14" s="28" t="s">
        <v>137</v>
      </c>
      <c r="F14" s="13">
        <v>0.022495717592592595</v>
      </c>
      <c r="G14" s="12" t="str">
        <f t="shared" si="0"/>
        <v>3.14/km</v>
      </c>
      <c r="H14" s="13">
        <f t="shared" si="1"/>
        <v>0.002553587962962966</v>
      </c>
      <c r="I14" s="13">
        <f>F14-INDEX($F$5:$F$214,MATCH(D14,$D$5:$D$214,0))</f>
        <v>0.002553587962962966</v>
      </c>
    </row>
    <row r="15" spans="1:9" s="10" customFormat="1" ht="15" customHeight="1">
      <c r="A15" s="12">
        <v>11</v>
      </c>
      <c r="B15" s="28" t="s">
        <v>136</v>
      </c>
      <c r="C15" s="28" t="s">
        <v>60</v>
      </c>
      <c r="D15" s="12" t="s">
        <v>138</v>
      </c>
      <c r="E15" s="28" t="s">
        <v>137</v>
      </c>
      <c r="F15" s="13">
        <v>0.02249583333333333</v>
      </c>
      <c r="G15" s="12" t="str">
        <f t="shared" si="0"/>
        <v>3.14/km</v>
      </c>
      <c r="H15" s="13">
        <f t="shared" si="1"/>
        <v>0.0025537037037037004</v>
      </c>
      <c r="I15" s="13">
        <f>F15-INDEX($F$5:$F$214,MATCH(D15,$D$5:$D$214,0))</f>
        <v>0</v>
      </c>
    </row>
    <row r="16" spans="1:9" s="10" customFormat="1" ht="15" customHeight="1">
      <c r="A16" s="12">
        <v>12</v>
      </c>
      <c r="B16" s="28" t="s">
        <v>139</v>
      </c>
      <c r="C16" s="28" t="s">
        <v>11</v>
      </c>
      <c r="D16" s="12" t="s">
        <v>120</v>
      </c>
      <c r="E16" s="28" t="s">
        <v>137</v>
      </c>
      <c r="F16" s="13">
        <v>0.022859722222222222</v>
      </c>
      <c r="G16" s="12" t="str">
        <f t="shared" si="0"/>
        <v>3.18/km</v>
      </c>
      <c r="H16" s="13">
        <f t="shared" si="1"/>
        <v>0.002917592592592593</v>
      </c>
      <c r="I16" s="13">
        <f>F16-INDEX($F$5:$F$214,MATCH(D16,$D$5:$D$214,0))</f>
        <v>0.002580902777777779</v>
      </c>
    </row>
    <row r="17" spans="1:9" s="10" customFormat="1" ht="15" customHeight="1">
      <c r="A17" s="12">
        <v>13</v>
      </c>
      <c r="B17" s="28" t="s">
        <v>140</v>
      </c>
      <c r="C17" s="28" t="s">
        <v>141</v>
      </c>
      <c r="D17" s="12" t="s">
        <v>138</v>
      </c>
      <c r="E17" s="28" t="s">
        <v>129</v>
      </c>
      <c r="F17" s="13">
        <v>0.022959837962962967</v>
      </c>
      <c r="G17" s="12" t="str">
        <f t="shared" si="0"/>
        <v>3.18/km</v>
      </c>
      <c r="H17" s="13">
        <f t="shared" si="1"/>
        <v>0.0030177083333333375</v>
      </c>
      <c r="I17" s="13">
        <f>F17-INDEX($F$5:$F$214,MATCH(D17,$D$5:$D$214,0))</f>
        <v>0.0004640046296296371</v>
      </c>
    </row>
    <row r="18" spans="1:9" s="10" customFormat="1" ht="15" customHeight="1">
      <c r="A18" s="12">
        <v>14</v>
      </c>
      <c r="B18" s="28" t="s">
        <v>106</v>
      </c>
      <c r="C18" s="28" t="s">
        <v>45</v>
      </c>
      <c r="D18" s="12" t="s">
        <v>142</v>
      </c>
      <c r="E18" s="28" t="s">
        <v>143</v>
      </c>
      <c r="F18" s="13">
        <v>0.023134259259259257</v>
      </c>
      <c r="G18" s="12" t="str">
        <f t="shared" si="0"/>
        <v>3.20/km</v>
      </c>
      <c r="H18" s="13">
        <f t="shared" si="1"/>
        <v>0.003192129629629628</v>
      </c>
      <c r="I18" s="13">
        <f>F18-INDEX($F$5:$F$214,MATCH(D18,$D$5:$D$214,0))</f>
        <v>0</v>
      </c>
    </row>
    <row r="19" spans="1:9" s="10" customFormat="1" ht="15" customHeight="1">
      <c r="A19" s="12">
        <v>15</v>
      </c>
      <c r="B19" s="28" t="s">
        <v>144</v>
      </c>
      <c r="C19" s="28" t="s">
        <v>145</v>
      </c>
      <c r="D19" s="12" t="s">
        <v>142</v>
      </c>
      <c r="E19" s="28" t="s">
        <v>146</v>
      </c>
      <c r="F19" s="13">
        <v>0.023537731481481482</v>
      </c>
      <c r="G19" s="12" t="str">
        <f t="shared" si="0"/>
        <v>3.23/km</v>
      </c>
      <c r="H19" s="13">
        <f t="shared" si="1"/>
        <v>0.0035956018518518533</v>
      </c>
      <c r="I19" s="13">
        <f>F19-INDEX($F$5:$F$214,MATCH(D19,$D$5:$D$214,0))</f>
        <v>0.0004034722222222252</v>
      </c>
    </row>
    <row r="20" spans="1:9" s="10" customFormat="1" ht="15" customHeight="1">
      <c r="A20" s="12">
        <v>16</v>
      </c>
      <c r="B20" s="28" t="s">
        <v>147</v>
      </c>
      <c r="C20" s="28" t="s">
        <v>12</v>
      </c>
      <c r="D20" s="12" t="s">
        <v>142</v>
      </c>
      <c r="E20" s="28" t="s">
        <v>146</v>
      </c>
      <c r="F20" s="13">
        <v>0.023566898148148146</v>
      </c>
      <c r="G20" s="12" t="str">
        <f t="shared" si="0"/>
        <v>3.24/km</v>
      </c>
      <c r="H20" s="13">
        <f t="shared" si="1"/>
        <v>0.0036247685185185168</v>
      </c>
      <c r="I20" s="13">
        <f>F20-INDEX($F$5:$F$214,MATCH(D20,$D$5:$D$214,0))</f>
        <v>0.00043263888888888866</v>
      </c>
    </row>
    <row r="21" spans="1:9" ht="15" customHeight="1">
      <c r="A21" s="12">
        <v>17</v>
      </c>
      <c r="B21" s="28" t="s">
        <v>62</v>
      </c>
      <c r="C21" s="28" t="s">
        <v>148</v>
      </c>
      <c r="D21" s="12" t="s">
        <v>120</v>
      </c>
      <c r="E21" s="28" t="s">
        <v>133</v>
      </c>
      <c r="F21" s="13">
        <v>0.023581018518518515</v>
      </c>
      <c r="G21" s="12" t="str">
        <f t="shared" si="0"/>
        <v>3.24/km</v>
      </c>
      <c r="H21" s="13">
        <f t="shared" si="1"/>
        <v>0.003638888888888886</v>
      </c>
      <c r="I21" s="13">
        <f>F21-INDEX($F$5:$F$214,MATCH(D21,$D$5:$D$214,0))</f>
        <v>0.003302199074074072</v>
      </c>
    </row>
    <row r="22" spans="1:9" ht="15" customHeight="1">
      <c r="A22" s="12">
        <v>18</v>
      </c>
      <c r="B22" s="28" t="s">
        <v>149</v>
      </c>
      <c r="C22" s="28" t="s">
        <v>20</v>
      </c>
      <c r="D22" s="12" t="s">
        <v>150</v>
      </c>
      <c r="E22" s="28" t="s">
        <v>151</v>
      </c>
      <c r="F22" s="13">
        <v>0.023598958333333336</v>
      </c>
      <c r="G22" s="12" t="str">
        <f aca="true" t="shared" si="2" ref="G22:G36">TEXT(INT((HOUR(F22)*3600+MINUTE(F22)*60+SECOND(F22))/$I$3/60),"0")&amp;"."&amp;TEXT(MOD((HOUR(F22)*3600+MINUTE(F22)*60+SECOND(F22))/$I$3,60),"00")&amp;"/km"</f>
        <v>3.24/km</v>
      </c>
      <c r="H22" s="13">
        <f aca="true" t="shared" si="3" ref="H22:H36">F22-$F$5</f>
        <v>0.0036568287037037073</v>
      </c>
      <c r="I22" s="13">
        <f>F22-INDEX($F$5:$F$214,MATCH(D22,$D$5:$D$214,0))</f>
        <v>0</v>
      </c>
    </row>
    <row r="23" spans="1:9" ht="15" customHeight="1">
      <c r="A23" s="12">
        <v>19</v>
      </c>
      <c r="B23" s="28" t="s">
        <v>152</v>
      </c>
      <c r="C23" s="28" t="s">
        <v>11</v>
      </c>
      <c r="D23" s="12" t="s">
        <v>150</v>
      </c>
      <c r="E23" s="28" t="s">
        <v>153</v>
      </c>
      <c r="F23" s="13">
        <v>0.023600810185185183</v>
      </c>
      <c r="G23" s="12" t="str">
        <f t="shared" si="2"/>
        <v>3.24/km</v>
      </c>
      <c r="H23" s="13">
        <f t="shared" si="3"/>
        <v>0.003658680555555554</v>
      </c>
      <c r="I23" s="13">
        <f>F23-INDEX($F$5:$F$214,MATCH(D23,$D$5:$D$214,0))</f>
        <v>1.8518518518466365E-06</v>
      </c>
    </row>
    <row r="24" spans="1:9" ht="15" customHeight="1">
      <c r="A24" s="12">
        <v>20</v>
      </c>
      <c r="B24" s="28" t="s">
        <v>154</v>
      </c>
      <c r="C24" s="28" t="s">
        <v>40</v>
      </c>
      <c r="D24" s="12" t="s">
        <v>155</v>
      </c>
      <c r="E24" s="28" t="s">
        <v>156</v>
      </c>
      <c r="F24" s="13">
        <v>0.023746180555555555</v>
      </c>
      <c r="G24" s="12" t="str">
        <f t="shared" si="2"/>
        <v>3.25/km</v>
      </c>
      <c r="H24" s="13">
        <f t="shared" si="3"/>
        <v>0.003804050925925926</v>
      </c>
      <c r="I24" s="13">
        <f>F24-INDEX($F$5:$F$214,MATCH(D24,$D$5:$D$214,0))</f>
        <v>0</v>
      </c>
    </row>
    <row r="25" spans="1:9" ht="15" customHeight="1">
      <c r="A25" s="12">
        <v>21</v>
      </c>
      <c r="B25" s="28" t="s">
        <v>157</v>
      </c>
      <c r="C25" s="28" t="s">
        <v>57</v>
      </c>
      <c r="D25" s="12" t="s">
        <v>155</v>
      </c>
      <c r="E25" s="28" t="s">
        <v>158</v>
      </c>
      <c r="F25" s="13">
        <v>0.02377766203703704</v>
      </c>
      <c r="G25" s="12" t="str">
        <f t="shared" si="2"/>
        <v>3.25/km</v>
      </c>
      <c r="H25" s="13">
        <f t="shared" si="3"/>
        <v>0.0038355324074074125</v>
      </c>
      <c r="I25" s="13">
        <f>F25-INDEX($F$5:$F$214,MATCH(D25,$D$5:$D$214,0))</f>
        <v>3.1481481481486495E-05</v>
      </c>
    </row>
    <row r="26" spans="1:9" ht="15" customHeight="1">
      <c r="A26" s="12">
        <v>22</v>
      </c>
      <c r="B26" s="28" t="s">
        <v>159</v>
      </c>
      <c r="C26" s="28" t="s">
        <v>27</v>
      </c>
      <c r="D26" s="12" t="s">
        <v>138</v>
      </c>
      <c r="E26" s="28" t="s">
        <v>137</v>
      </c>
      <c r="F26" s="13">
        <v>0.02385</v>
      </c>
      <c r="G26" s="12" t="str">
        <f t="shared" si="2"/>
        <v>3.26/km</v>
      </c>
      <c r="H26" s="13">
        <f t="shared" si="3"/>
        <v>0.003907870370370371</v>
      </c>
      <c r="I26" s="13">
        <f>F26-INDEX($F$5:$F$214,MATCH(D26,$D$5:$D$214,0))</f>
        <v>0.0013541666666666702</v>
      </c>
    </row>
    <row r="27" spans="1:9" ht="15" customHeight="1">
      <c r="A27" s="12">
        <v>23</v>
      </c>
      <c r="B27" s="28" t="s">
        <v>67</v>
      </c>
      <c r="C27" s="28" t="s">
        <v>27</v>
      </c>
      <c r="D27" s="12" t="s">
        <v>120</v>
      </c>
      <c r="E27" s="28" t="s">
        <v>153</v>
      </c>
      <c r="F27" s="13">
        <v>0.023864467592592597</v>
      </c>
      <c r="G27" s="12" t="str">
        <f t="shared" si="2"/>
        <v>3.26/km</v>
      </c>
      <c r="H27" s="13">
        <f t="shared" si="3"/>
        <v>0.003922337962962968</v>
      </c>
      <c r="I27" s="13">
        <f>F27-INDEX($F$5:$F$214,MATCH(D27,$D$5:$D$214,0))</f>
        <v>0.0035856481481481538</v>
      </c>
    </row>
    <row r="28" spans="1:9" ht="15" customHeight="1">
      <c r="A28" s="12">
        <v>24</v>
      </c>
      <c r="B28" s="28" t="s">
        <v>160</v>
      </c>
      <c r="C28" s="28" t="s">
        <v>12</v>
      </c>
      <c r="D28" s="12" t="s">
        <v>114</v>
      </c>
      <c r="E28" s="28" t="s">
        <v>135</v>
      </c>
      <c r="F28" s="13">
        <v>0.02387824074074074</v>
      </c>
      <c r="G28" s="12" t="str">
        <f t="shared" si="2"/>
        <v>3.26/km</v>
      </c>
      <c r="H28" s="13">
        <f t="shared" si="3"/>
        <v>0.0039361111111111124</v>
      </c>
      <c r="I28" s="13">
        <f>F28-INDEX($F$5:$F$214,MATCH(D28,$D$5:$D$214,0))</f>
        <v>0.0039361111111111124</v>
      </c>
    </row>
    <row r="29" spans="1:9" ht="15" customHeight="1">
      <c r="A29" s="12">
        <v>25</v>
      </c>
      <c r="B29" s="28" t="s">
        <v>161</v>
      </c>
      <c r="C29" s="28" t="s">
        <v>64</v>
      </c>
      <c r="D29" s="12" t="s">
        <v>162</v>
      </c>
      <c r="E29" s="28" t="s">
        <v>158</v>
      </c>
      <c r="F29" s="13">
        <v>0.02394756944444444</v>
      </c>
      <c r="G29" s="12" t="str">
        <f t="shared" si="2"/>
        <v>3.27/km</v>
      </c>
      <c r="H29" s="13">
        <f t="shared" si="3"/>
        <v>0.004005439814814812</v>
      </c>
      <c r="I29" s="13">
        <f>F29-INDEX($F$5:$F$214,MATCH(D29,$D$5:$D$214,0))</f>
        <v>0</v>
      </c>
    </row>
    <row r="30" spans="1:9" ht="15" customHeight="1">
      <c r="A30" s="12">
        <v>26</v>
      </c>
      <c r="B30" s="28" t="s">
        <v>163</v>
      </c>
      <c r="C30" s="28" t="s">
        <v>20</v>
      </c>
      <c r="D30" s="12" t="s">
        <v>120</v>
      </c>
      <c r="E30" s="28" t="s">
        <v>164</v>
      </c>
      <c r="F30" s="13">
        <v>0.024010879629629625</v>
      </c>
      <c r="G30" s="12" t="str">
        <f t="shared" si="2"/>
        <v>3.28/km</v>
      </c>
      <c r="H30" s="13">
        <f t="shared" si="3"/>
        <v>0.004068749999999996</v>
      </c>
      <c r="I30" s="13">
        <f>F30-INDEX($F$5:$F$214,MATCH(D30,$D$5:$D$214,0))</f>
        <v>0.003732060185185182</v>
      </c>
    </row>
    <row r="31" spans="1:9" ht="15" customHeight="1">
      <c r="A31" s="12">
        <v>27</v>
      </c>
      <c r="B31" s="28" t="s">
        <v>165</v>
      </c>
      <c r="C31" s="28" t="s">
        <v>21</v>
      </c>
      <c r="D31" s="12" t="s">
        <v>124</v>
      </c>
      <c r="E31" s="28" t="s">
        <v>137</v>
      </c>
      <c r="F31" s="13">
        <v>0.024051736111111114</v>
      </c>
      <c r="G31" s="12" t="str">
        <f t="shared" si="2"/>
        <v>3.28/km</v>
      </c>
      <c r="H31" s="13">
        <f t="shared" si="3"/>
        <v>0.004109606481481485</v>
      </c>
      <c r="I31" s="13">
        <f>F31-INDEX($F$5:$F$214,MATCH(D31,$D$5:$D$214,0))</f>
        <v>0.00315706018518519</v>
      </c>
    </row>
    <row r="32" spans="1:9" ht="15" customHeight="1">
      <c r="A32" s="12">
        <v>28</v>
      </c>
      <c r="B32" s="28" t="s">
        <v>166</v>
      </c>
      <c r="C32" s="28" t="s">
        <v>167</v>
      </c>
      <c r="D32" s="12" t="s">
        <v>120</v>
      </c>
      <c r="E32" s="28" t="s">
        <v>146</v>
      </c>
      <c r="F32" s="13">
        <v>0.024237962962962965</v>
      </c>
      <c r="G32" s="12" t="str">
        <f t="shared" si="2"/>
        <v>3.29/km</v>
      </c>
      <c r="H32" s="13">
        <f t="shared" si="3"/>
        <v>0.0042958333333333355</v>
      </c>
      <c r="I32" s="13">
        <f>F32-INDEX($F$5:$F$214,MATCH(D32,$D$5:$D$214,0))</f>
        <v>0.0039591435185185216</v>
      </c>
    </row>
    <row r="33" spans="1:9" ht="15" customHeight="1">
      <c r="A33" s="12">
        <v>29</v>
      </c>
      <c r="B33" s="28" t="s">
        <v>168</v>
      </c>
      <c r="C33" s="28" t="s">
        <v>37</v>
      </c>
      <c r="D33" s="12" t="s">
        <v>120</v>
      </c>
      <c r="E33" s="28" t="s">
        <v>158</v>
      </c>
      <c r="F33" s="13">
        <v>0.024423495370370373</v>
      </c>
      <c r="G33" s="12" t="str">
        <f t="shared" si="2"/>
        <v>3.31/km</v>
      </c>
      <c r="H33" s="13">
        <f t="shared" si="3"/>
        <v>0.004481365740740744</v>
      </c>
      <c r="I33" s="13">
        <f>F33-INDEX($F$5:$F$214,MATCH(D33,$D$5:$D$214,0))</f>
        <v>0.00414467592592593</v>
      </c>
    </row>
    <row r="34" spans="1:9" ht="15" customHeight="1">
      <c r="A34" s="12">
        <v>30</v>
      </c>
      <c r="B34" s="28" t="s">
        <v>169</v>
      </c>
      <c r="C34" s="28" t="s">
        <v>56</v>
      </c>
      <c r="D34" s="12" t="s">
        <v>124</v>
      </c>
      <c r="E34" s="28" t="s">
        <v>125</v>
      </c>
      <c r="F34" s="13">
        <v>0.024444907407407405</v>
      </c>
      <c r="G34" s="12" t="str">
        <f t="shared" si="2"/>
        <v>3.31/km</v>
      </c>
      <c r="H34" s="13">
        <f t="shared" si="3"/>
        <v>0.004502777777777776</v>
      </c>
      <c r="I34" s="13">
        <f>F34-INDEX($F$5:$F$214,MATCH(D34,$D$5:$D$214,0))</f>
        <v>0.0035502314814814806</v>
      </c>
    </row>
    <row r="35" spans="1:9" ht="15" customHeight="1">
      <c r="A35" s="12">
        <v>31</v>
      </c>
      <c r="B35" s="28" t="s">
        <v>170</v>
      </c>
      <c r="C35" s="28" t="s">
        <v>171</v>
      </c>
      <c r="D35" s="12" t="s">
        <v>138</v>
      </c>
      <c r="E35" s="28" t="s">
        <v>146</v>
      </c>
      <c r="F35" s="13">
        <v>0.024483449074074074</v>
      </c>
      <c r="G35" s="12" t="str">
        <f t="shared" si="2"/>
        <v>3.32/km</v>
      </c>
      <c r="H35" s="13">
        <f t="shared" si="3"/>
        <v>0.004541319444444445</v>
      </c>
      <c r="I35" s="13">
        <f>F35-INDEX($F$5:$F$214,MATCH(D35,$D$5:$D$214,0))</f>
        <v>0.0019876157407407447</v>
      </c>
    </row>
    <row r="36" spans="1:9" ht="15" customHeight="1">
      <c r="A36" s="12">
        <v>32</v>
      </c>
      <c r="B36" s="28" t="s">
        <v>93</v>
      </c>
      <c r="C36" s="28" t="s">
        <v>51</v>
      </c>
      <c r="D36" s="12" t="s">
        <v>138</v>
      </c>
      <c r="E36" s="28" t="s">
        <v>133</v>
      </c>
      <c r="F36" s="13">
        <v>0.024521643518518516</v>
      </c>
      <c r="G36" s="12" t="str">
        <f t="shared" si="2"/>
        <v>3.32/km</v>
      </c>
      <c r="H36" s="13">
        <f t="shared" si="3"/>
        <v>0.0045795138888888864</v>
      </c>
      <c r="I36" s="13">
        <f>F36-INDEX($F$5:$F$214,MATCH(D36,$D$5:$D$214,0))</f>
        <v>0.002025810185185186</v>
      </c>
    </row>
    <row r="37" spans="1:9" ht="15" customHeight="1">
      <c r="A37" s="12">
        <v>33</v>
      </c>
      <c r="B37" s="28" t="s">
        <v>172</v>
      </c>
      <c r="C37" s="28" t="s">
        <v>57</v>
      </c>
      <c r="D37" s="12" t="s">
        <v>150</v>
      </c>
      <c r="E37" s="28" t="s">
        <v>173</v>
      </c>
      <c r="F37" s="13">
        <v>0.02456759259259259</v>
      </c>
      <c r="G37" s="12" t="str">
        <f aca="true" t="shared" si="4" ref="G37:G43">TEXT(INT((HOUR(F37)*3600+MINUTE(F37)*60+SECOND(F37))/$I$3/60),"0")&amp;"."&amp;TEXT(MOD((HOUR(F37)*3600+MINUTE(F37)*60+SECOND(F37))/$I$3,60),"00")&amp;"/km"</f>
        <v>3.32/km</v>
      </c>
      <c r="H37" s="13">
        <f aca="true" t="shared" si="5" ref="H37:H43">F37-$F$5</f>
        <v>0.00462546296296296</v>
      </c>
      <c r="I37" s="13">
        <f>F37-INDEX($F$5:$F$214,MATCH(D37,$D$5:$D$214,0))</f>
        <v>0.0009686342592592524</v>
      </c>
    </row>
    <row r="38" spans="1:9" ht="15" customHeight="1">
      <c r="A38" s="12">
        <v>34</v>
      </c>
      <c r="B38" s="28" t="s">
        <v>174</v>
      </c>
      <c r="C38" s="28" t="s">
        <v>33</v>
      </c>
      <c r="D38" s="12" t="s">
        <v>155</v>
      </c>
      <c r="E38" s="28" t="s">
        <v>175</v>
      </c>
      <c r="F38" s="13">
        <v>0.02462951388888889</v>
      </c>
      <c r="G38" s="12" t="str">
        <f t="shared" si="4"/>
        <v>3.33/km</v>
      </c>
      <c r="H38" s="13">
        <f t="shared" si="5"/>
        <v>0.004687384259259259</v>
      </c>
      <c r="I38" s="13">
        <f>F38-INDEX($F$5:$F$214,MATCH(D38,$D$5:$D$214,0))</f>
        <v>0.0008833333333333332</v>
      </c>
    </row>
    <row r="39" spans="1:9" ht="15" customHeight="1">
      <c r="A39" s="12">
        <v>35</v>
      </c>
      <c r="B39" s="28" t="s">
        <v>176</v>
      </c>
      <c r="C39" s="28" t="s">
        <v>11</v>
      </c>
      <c r="D39" s="12" t="s">
        <v>124</v>
      </c>
      <c r="E39" s="28" t="s">
        <v>177</v>
      </c>
      <c r="F39" s="13">
        <v>0.02470902777777778</v>
      </c>
      <c r="G39" s="12" t="str">
        <f t="shared" si="4"/>
        <v>3.34/km</v>
      </c>
      <c r="H39" s="13">
        <f t="shared" si="5"/>
        <v>0.004766898148148152</v>
      </c>
      <c r="I39" s="13">
        <f>F39-INDEX($F$5:$F$214,MATCH(D39,$D$5:$D$214,0))</f>
        <v>0.003814351851851857</v>
      </c>
    </row>
    <row r="40" spans="1:9" ht="15" customHeight="1">
      <c r="A40" s="12">
        <v>36</v>
      </c>
      <c r="B40" s="28" t="s">
        <v>178</v>
      </c>
      <c r="C40" s="28" t="s">
        <v>17</v>
      </c>
      <c r="D40" s="12" t="s">
        <v>142</v>
      </c>
      <c r="E40" s="28" t="s">
        <v>179</v>
      </c>
      <c r="F40" s="13">
        <v>0.024730555555555558</v>
      </c>
      <c r="G40" s="12" t="str">
        <f t="shared" si="4"/>
        <v>3.34/km</v>
      </c>
      <c r="H40" s="13">
        <f t="shared" si="5"/>
        <v>0.004788425925925929</v>
      </c>
      <c r="I40" s="13">
        <f>F40-INDEX($F$5:$F$214,MATCH(D40,$D$5:$D$214,0))</f>
        <v>0.0015962962962963005</v>
      </c>
    </row>
    <row r="41" spans="1:9" ht="15" customHeight="1">
      <c r="A41" s="12">
        <v>37</v>
      </c>
      <c r="B41" s="28" t="s">
        <v>41</v>
      </c>
      <c r="C41" s="28" t="s">
        <v>180</v>
      </c>
      <c r="D41" s="12" t="s">
        <v>120</v>
      </c>
      <c r="E41" s="28" t="s">
        <v>146</v>
      </c>
      <c r="F41" s="13">
        <v>0.024761574074074075</v>
      </c>
      <c r="G41" s="12" t="str">
        <f t="shared" si="4"/>
        <v>3.34/km</v>
      </c>
      <c r="H41" s="13">
        <f t="shared" si="5"/>
        <v>0.004819444444444446</v>
      </c>
      <c r="I41" s="13">
        <f>F41-INDEX($F$5:$F$214,MATCH(D41,$D$5:$D$214,0))</f>
        <v>0.004482754629629632</v>
      </c>
    </row>
    <row r="42" spans="1:9" ht="15" customHeight="1">
      <c r="A42" s="12">
        <v>38</v>
      </c>
      <c r="B42" s="28" t="s">
        <v>181</v>
      </c>
      <c r="C42" s="28" t="s">
        <v>16</v>
      </c>
      <c r="D42" s="12" t="s">
        <v>150</v>
      </c>
      <c r="E42" s="28" t="s">
        <v>182</v>
      </c>
      <c r="F42" s="13">
        <v>0.024945486111111113</v>
      </c>
      <c r="G42" s="12" t="str">
        <f t="shared" si="4"/>
        <v>3.36/km</v>
      </c>
      <c r="H42" s="13">
        <f t="shared" si="5"/>
        <v>0.005003356481481484</v>
      </c>
      <c r="I42" s="13">
        <f>F42-INDEX($F$5:$F$214,MATCH(D42,$D$5:$D$214,0))</f>
        <v>0.0013465277777777764</v>
      </c>
    </row>
    <row r="43" spans="1:9" ht="15" customHeight="1">
      <c r="A43" s="12">
        <v>39</v>
      </c>
      <c r="B43" s="28" t="s">
        <v>183</v>
      </c>
      <c r="C43" s="28" t="s">
        <v>20</v>
      </c>
      <c r="D43" s="12" t="s">
        <v>138</v>
      </c>
      <c r="E43" s="28" t="s">
        <v>129</v>
      </c>
      <c r="F43" s="13">
        <v>0.025034143518518518</v>
      </c>
      <c r="G43" s="12" t="str">
        <f t="shared" si="4"/>
        <v>3.36/km</v>
      </c>
      <c r="H43" s="13">
        <f t="shared" si="5"/>
        <v>0.005092013888888889</v>
      </c>
      <c r="I43" s="13">
        <f>F43-INDEX($F$5:$F$214,MATCH(D43,$D$5:$D$214,0))</f>
        <v>0.0025383101851851886</v>
      </c>
    </row>
    <row r="44" spans="1:9" ht="15" customHeight="1">
      <c r="A44" s="12">
        <v>40</v>
      </c>
      <c r="B44" s="28" t="s">
        <v>184</v>
      </c>
      <c r="C44" s="28" t="s">
        <v>78</v>
      </c>
      <c r="D44" s="12" t="s">
        <v>142</v>
      </c>
      <c r="E44" s="28" t="s">
        <v>137</v>
      </c>
      <c r="F44" s="13">
        <v>0.025082523148148152</v>
      </c>
      <c r="G44" s="12" t="str">
        <f aca="true" t="shared" si="6" ref="G44:G65">TEXT(INT((HOUR(F44)*3600+MINUTE(F44)*60+SECOND(F44))/$I$3/60),"0")&amp;"."&amp;TEXT(MOD((HOUR(F44)*3600+MINUTE(F44)*60+SECOND(F44))/$I$3,60),"00")&amp;"/km"</f>
        <v>3.37/km</v>
      </c>
      <c r="H44" s="13">
        <f aca="true" t="shared" si="7" ref="H44:H65">F44-$F$5</f>
        <v>0.005140393518518523</v>
      </c>
      <c r="I44" s="13">
        <f>F44-INDEX($F$5:$F$214,MATCH(D44,$D$5:$D$214,0))</f>
        <v>0.0019482638888888952</v>
      </c>
    </row>
    <row r="45" spans="1:9" ht="15" customHeight="1">
      <c r="A45" s="12">
        <v>41</v>
      </c>
      <c r="B45" s="28" t="s">
        <v>185</v>
      </c>
      <c r="C45" s="28" t="s">
        <v>16</v>
      </c>
      <c r="D45" s="12" t="s">
        <v>142</v>
      </c>
      <c r="E45" s="28" t="s">
        <v>182</v>
      </c>
      <c r="F45" s="13">
        <v>0.025177777777777775</v>
      </c>
      <c r="G45" s="12" t="str">
        <f t="shared" si="6"/>
        <v>3.38/km</v>
      </c>
      <c r="H45" s="13">
        <f t="shared" si="7"/>
        <v>0.0052356481481481455</v>
      </c>
      <c r="I45" s="13">
        <f>F45-INDEX($F$5:$F$214,MATCH(D45,$D$5:$D$214,0))</f>
        <v>0.0020435185185185174</v>
      </c>
    </row>
    <row r="46" spans="1:9" ht="15" customHeight="1">
      <c r="A46" s="12">
        <v>42</v>
      </c>
      <c r="B46" s="28" t="s">
        <v>186</v>
      </c>
      <c r="C46" s="28" t="s">
        <v>35</v>
      </c>
      <c r="D46" s="12" t="s">
        <v>150</v>
      </c>
      <c r="E46" s="28" t="s">
        <v>187</v>
      </c>
      <c r="F46" s="13">
        <v>0.025253587962962964</v>
      </c>
      <c r="G46" s="12" t="str">
        <f t="shared" si="6"/>
        <v>3.38/km</v>
      </c>
      <c r="H46" s="13">
        <f t="shared" si="7"/>
        <v>0.005311458333333335</v>
      </c>
      <c r="I46" s="13">
        <f>F46-INDEX($F$5:$F$214,MATCH(D46,$D$5:$D$214,0))</f>
        <v>0.0016546296296296274</v>
      </c>
    </row>
    <row r="47" spans="1:9" ht="15" customHeight="1">
      <c r="A47" s="12">
        <v>43</v>
      </c>
      <c r="B47" s="28" t="s">
        <v>188</v>
      </c>
      <c r="C47" s="28" t="s">
        <v>47</v>
      </c>
      <c r="D47" s="12" t="s">
        <v>120</v>
      </c>
      <c r="E47" s="28" t="s">
        <v>189</v>
      </c>
      <c r="F47" s="13">
        <v>0.025274652777777778</v>
      </c>
      <c r="G47" s="12" t="str">
        <f t="shared" si="6"/>
        <v>3.38/km</v>
      </c>
      <c r="H47" s="13">
        <f t="shared" si="7"/>
        <v>0.005332523148148149</v>
      </c>
      <c r="I47" s="13">
        <f>F47-INDEX($F$5:$F$214,MATCH(D47,$D$5:$D$214,0))</f>
        <v>0.004995833333333335</v>
      </c>
    </row>
    <row r="48" spans="1:9" ht="15" customHeight="1">
      <c r="A48" s="12">
        <v>44</v>
      </c>
      <c r="B48" s="28" t="s">
        <v>190</v>
      </c>
      <c r="C48" s="28" t="s">
        <v>12</v>
      </c>
      <c r="D48" s="12" t="s">
        <v>120</v>
      </c>
      <c r="E48" s="28" t="s">
        <v>135</v>
      </c>
      <c r="F48" s="13">
        <v>0.025311921296296294</v>
      </c>
      <c r="G48" s="12" t="str">
        <f t="shared" si="6"/>
        <v>3.39/km</v>
      </c>
      <c r="H48" s="13">
        <f t="shared" si="7"/>
        <v>0.005369791666666665</v>
      </c>
      <c r="I48" s="13">
        <f>F48-INDEX($F$5:$F$214,MATCH(D48,$D$5:$D$214,0))</f>
        <v>0.005033101851851851</v>
      </c>
    </row>
    <row r="49" spans="1:9" ht="15" customHeight="1">
      <c r="A49" s="12">
        <v>45</v>
      </c>
      <c r="B49" s="28" t="s">
        <v>191</v>
      </c>
      <c r="C49" s="28" t="s">
        <v>192</v>
      </c>
      <c r="D49" s="12" t="s">
        <v>150</v>
      </c>
      <c r="E49" s="28" t="s">
        <v>153</v>
      </c>
      <c r="F49" s="13">
        <v>0.025358217592592592</v>
      </c>
      <c r="G49" s="12" t="str">
        <f t="shared" si="6"/>
        <v>3.39/km</v>
      </c>
      <c r="H49" s="13">
        <f t="shared" si="7"/>
        <v>0.005416087962962963</v>
      </c>
      <c r="I49" s="13">
        <f>F49-INDEX($F$5:$F$214,MATCH(D49,$D$5:$D$214,0))</f>
        <v>0.0017592592592592556</v>
      </c>
    </row>
    <row r="50" spans="1:9" ht="15" customHeight="1">
      <c r="A50" s="12">
        <v>46</v>
      </c>
      <c r="B50" s="28" t="s">
        <v>193</v>
      </c>
      <c r="C50" s="28" t="s">
        <v>194</v>
      </c>
      <c r="D50" s="12" t="s">
        <v>124</v>
      </c>
      <c r="E50" s="28" t="s">
        <v>195</v>
      </c>
      <c r="F50" s="13">
        <v>0.025374884259259257</v>
      </c>
      <c r="G50" s="12" t="str">
        <f t="shared" si="6"/>
        <v>3.39/km</v>
      </c>
      <c r="H50" s="13">
        <f t="shared" si="7"/>
        <v>0.005432754629629628</v>
      </c>
      <c r="I50" s="13">
        <f>F50-INDEX($F$5:$F$214,MATCH(D50,$D$5:$D$214,0))</f>
        <v>0.004480208333333333</v>
      </c>
    </row>
    <row r="51" spans="1:9" ht="15" customHeight="1">
      <c r="A51" s="12">
        <v>47</v>
      </c>
      <c r="B51" s="28" t="s">
        <v>196</v>
      </c>
      <c r="C51" s="28" t="s">
        <v>197</v>
      </c>
      <c r="D51" s="12" t="s">
        <v>150</v>
      </c>
      <c r="E51" s="28" t="s">
        <v>198</v>
      </c>
      <c r="F51" s="13">
        <v>0.025492939814814815</v>
      </c>
      <c r="G51" s="12" t="str">
        <f t="shared" si="6"/>
        <v>3.40/km</v>
      </c>
      <c r="H51" s="13">
        <f t="shared" si="7"/>
        <v>0.005550810185185186</v>
      </c>
      <c r="I51" s="13">
        <f>F51-INDEX($F$5:$F$214,MATCH(D51,$D$5:$D$214,0))</f>
        <v>0.0018939814814814791</v>
      </c>
    </row>
    <row r="52" spans="1:9" ht="15" customHeight="1">
      <c r="A52" s="12">
        <v>48</v>
      </c>
      <c r="B52" s="28" t="s">
        <v>199</v>
      </c>
      <c r="C52" s="28" t="s">
        <v>20</v>
      </c>
      <c r="D52" s="12" t="s">
        <v>114</v>
      </c>
      <c r="E52" s="28" t="s">
        <v>158</v>
      </c>
      <c r="F52" s="13">
        <v>0.025508101851851855</v>
      </c>
      <c r="G52" s="12" t="str">
        <f t="shared" si="6"/>
        <v>3.40/km</v>
      </c>
      <c r="H52" s="13">
        <f t="shared" si="7"/>
        <v>0.005565972222222226</v>
      </c>
      <c r="I52" s="13">
        <f>F52-INDEX($F$5:$F$214,MATCH(D52,$D$5:$D$214,0))</f>
        <v>0.005565972222222226</v>
      </c>
    </row>
    <row r="53" spans="1:9" ht="15" customHeight="1">
      <c r="A53" s="12">
        <v>49</v>
      </c>
      <c r="B53" s="28" t="s">
        <v>200</v>
      </c>
      <c r="C53" s="28" t="s">
        <v>23</v>
      </c>
      <c r="D53" s="12" t="s">
        <v>155</v>
      </c>
      <c r="E53" s="28" t="s">
        <v>52</v>
      </c>
      <c r="F53" s="13">
        <v>0.025535185185185185</v>
      </c>
      <c r="G53" s="12" t="str">
        <f t="shared" si="6"/>
        <v>3.41/km</v>
      </c>
      <c r="H53" s="13">
        <f t="shared" si="7"/>
        <v>0.005593055555555556</v>
      </c>
      <c r="I53" s="13">
        <f>F53-INDEX($F$5:$F$214,MATCH(D53,$D$5:$D$214,0))</f>
        <v>0.00178900462962963</v>
      </c>
    </row>
    <row r="54" spans="1:9" ht="15" customHeight="1">
      <c r="A54" s="12">
        <v>50</v>
      </c>
      <c r="B54" s="28" t="s">
        <v>201</v>
      </c>
      <c r="C54" s="28" t="s">
        <v>76</v>
      </c>
      <c r="D54" s="12" t="s">
        <v>150</v>
      </c>
      <c r="E54" s="28" t="s">
        <v>202</v>
      </c>
      <c r="F54" s="13">
        <v>0.02560613425925926</v>
      </c>
      <c r="G54" s="12" t="str">
        <f t="shared" si="6"/>
        <v>3.41/km</v>
      </c>
      <c r="H54" s="13">
        <f t="shared" si="7"/>
        <v>0.00566400462962963</v>
      </c>
      <c r="I54" s="13">
        <f>F54-INDEX($F$5:$F$214,MATCH(D54,$D$5:$D$214,0))</f>
        <v>0.0020071759259259227</v>
      </c>
    </row>
    <row r="55" spans="1:9" ht="15" customHeight="1">
      <c r="A55" s="12">
        <v>51</v>
      </c>
      <c r="B55" s="28" t="s">
        <v>203</v>
      </c>
      <c r="C55" s="28" t="s">
        <v>79</v>
      </c>
      <c r="D55" s="12" t="s">
        <v>162</v>
      </c>
      <c r="E55" s="28" t="s">
        <v>177</v>
      </c>
      <c r="F55" s="13">
        <v>0.025863310185185187</v>
      </c>
      <c r="G55" s="12" t="str">
        <f t="shared" si="6"/>
        <v>3.44/km</v>
      </c>
      <c r="H55" s="13">
        <f t="shared" si="7"/>
        <v>0.005921180555555558</v>
      </c>
      <c r="I55" s="13">
        <f>F55-INDEX($F$5:$F$214,MATCH(D55,$D$5:$D$214,0))</f>
        <v>0.0019157407407407456</v>
      </c>
    </row>
    <row r="56" spans="1:9" ht="15" customHeight="1">
      <c r="A56" s="12">
        <v>52</v>
      </c>
      <c r="B56" s="28" t="s">
        <v>88</v>
      </c>
      <c r="C56" s="28" t="s">
        <v>18</v>
      </c>
      <c r="D56" s="12" t="s">
        <v>155</v>
      </c>
      <c r="E56" s="28" t="s">
        <v>204</v>
      </c>
      <c r="F56" s="13">
        <v>0.026108912037037038</v>
      </c>
      <c r="G56" s="12" t="str">
        <f t="shared" si="6"/>
        <v>3.46/km</v>
      </c>
      <c r="H56" s="13">
        <f t="shared" si="7"/>
        <v>0.006166782407407409</v>
      </c>
      <c r="I56" s="13">
        <f>F56-INDEX($F$5:$F$214,MATCH(D56,$D$5:$D$214,0))</f>
        <v>0.002362731481481483</v>
      </c>
    </row>
    <row r="57" spans="1:9" ht="15" customHeight="1">
      <c r="A57" s="12">
        <v>53</v>
      </c>
      <c r="B57" s="28" t="s">
        <v>205</v>
      </c>
      <c r="C57" s="28" t="s">
        <v>206</v>
      </c>
      <c r="D57" s="12" t="s">
        <v>124</v>
      </c>
      <c r="E57" s="28" t="s">
        <v>177</v>
      </c>
      <c r="F57" s="13">
        <v>0.02614594907407407</v>
      </c>
      <c r="G57" s="12" t="str">
        <f t="shared" si="6"/>
        <v>3.46/km</v>
      </c>
      <c r="H57" s="13">
        <f t="shared" si="7"/>
        <v>0.006203819444444442</v>
      </c>
      <c r="I57" s="13">
        <f>F57-INDEX($F$5:$F$214,MATCH(D57,$D$5:$D$214,0))</f>
        <v>0.005251273148148147</v>
      </c>
    </row>
    <row r="58" spans="1:9" ht="15" customHeight="1">
      <c r="A58" s="12">
        <v>54</v>
      </c>
      <c r="B58" s="28" t="s">
        <v>207</v>
      </c>
      <c r="C58" s="28" t="s">
        <v>102</v>
      </c>
      <c r="D58" s="12" t="s">
        <v>162</v>
      </c>
      <c r="E58" s="28" t="s">
        <v>137</v>
      </c>
      <c r="F58" s="13">
        <v>0.026178125</v>
      </c>
      <c r="G58" s="12" t="str">
        <f t="shared" si="6"/>
        <v>3.46/km</v>
      </c>
      <c r="H58" s="13">
        <f t="shared" si="7"/>
        <v>0.006235995370370371</v>
      </c>
      <c r="I58" s="13">
        <f>F58-INDEX($F$5:$F$214,MATCH(D58,$D$5:$D$214,0))</f>
        <v>0.0022305555555555585</v>
      </c>
    </row>
    <row r="59" spans="1:9" ht="15" customHeight="1">
      <c r="A59" s="12">
        <v>55</v>
      </c>
      <c r="B59" s="28" t="s">
        <v>208</v>
      </c>
      <c r="C59" s="28" t="s">
        <v>45</v>
      </c>
      <c r="D59" s="12" t="s">
        <v>142</v>
      </c>
      <c r="E59" s="28" t="s">
        <v>195</v>
      </c>
      <c r="F59" s="13">
        <v>0.026260416666666665</v>
      </c>
      <c r="G59" s="12" t="str">
        <f t="shared" si="6"/>
        <v>3.47/km</v>
      </c>
      <c r="H59" s="13">
        <f t="shared" si="7"/>
        <v>0.0063182870370370355</v>
      </c>
      <c r="I59" s="13">
        <f>F59-INDEX($F$5:$F$214,MATCH(D59,$D$5:$D$214,0))</f>
        <v>0.0031261574074074074</v>
      </c>
    </row>
    <row r="60" spans="1:9" ht="15" customHeight="1">
      <c r="A60" s="12">
        <v>56</v>
      </c>
      <c r="B60" s="28" t="s">
        <v>209</v>
      </c>
      <c r="C60" s="28" t="s">
        <v>27</v>
      </c>
      <c r="D60" s="12" t="s">
        <v>124</v>
      </c>
      <c r="E60" s="28" t="s">
        <v>210</v>
      </c>
      <c r="F60" s="13">
        <v>0.026294675925925926</v>
      </c>
      <c r="G60" s="12" t="str">
        <f t="shared" si="6"/>
        <v>3.47/km</v>
      </c>
      <c r="H60" s="13">
        <f t="shared" si="7"/>
        <v>0.006352546296296297</v>
      </c>
      <c r="I60" s="13">
        <f>F60-INDEX($F$5:$F$214,MATCH(D60,$D$5:$D$214,0))</f>
        <v>0.005400000000000002</v>
      </c>
    </row>
    <row r="61" spans="1:9" ht="15" customHeight="1">
      <c r="A61" s="12">
        <v>57</v>
      </c>
      <c r="B61" s="28" t="s">
        <v>211</v>
      </c>
      <c r="C61" s="28" t="s">
        <v>100</v>
      </c>
      <c r="D61" s="12" t="s">
        <v>142</v>
      </c>
      <c r="E61" s="28" t="s">
        <v>125</v>
      </c>
      <c r="F61" s="13">
        <v>0.02631516203703704</v>
      </c>
      <c r="G61" s="12" t="str">
        <f t="shared" si="6"/>
        <v>3.47/km</v>
      </c>
      <c r="H61" s="13">
        <f t="shared" si="7"/>
        <v>0.006373032407407411</v>
      </c>
      <c r="I61" s="13">
        <f>F61-INDEX($F$5:$F$214,MATCH(D61,$D$5:$D$214,0))</f>
        <v>0.0031809027777777825</v>
      </c>
    </row>
    <row r="62" spans="1:9" ht="15" customHeight="1">
      <c r="A62" s="12">
        <v>58</v>
      </c>
      <c r="B62" s="28" t="s">
        <v>212</v>
      </c>
      <c r="C62" s="28" t="s">
        <v>35</v>
      </c>
      <c r="D62" s="12" t="s">
        <v>138</v>
      </c>
      <c r="E62" s="28" t="s">
        <v>177</v>
      </c>
      <c r="F62" s="13">
        <v>0.026371296296296295</v>
      </c>
      <c r="G62" s="12" t="str">
        <f t="shared" si="6"/>
        <v>3.48/km</v>
      </c>
      <c r="H62" s="13">
        <f t="shared" si="7"/>
        <v>0.006429166666666666</v>
      </c>
      <c r="I62" s="13">
        <f>F62-INDEX($F$5:$F$214,MATCH(D62,$D$5:$D$214,0))</f>
        <v>0.003875462962962966</v>
      </c>
    </row>
    <row r="63" spans="1:9" ht="15" customHeight="1">
      <c r="A63" s="12">
        <v>59</v>
      </c>
      <c r="B63" s="28" t="s">
        <v>213</v>
      </c>
      <c r="C63" s="28" t="s">
        <v>22</v>
      </c>
      <c r="D63" s="12" t="s">
        <v>124</v>
      </c>
      <c r="E63" s="28" t="s">
        <v>143</v>
      </c>
      <c r="F63" s="13">
        <v>0.02640138888888889</v>
      </c>
      <c r="G63" s="12" t="str">
        <f t="shared" si="6"/>
        <v>3.48/km</v>
      </c>
      <c r="H63" s="13">
        <f t="shared" si="7"/>
        <v>0.006459259259259262</v>
      </c>
      <c r="I63" s="13">
        <f>F63-INDEX($F$5:$F$214,MATCH(D63,$D$5:$D$214,0))</f>
        <v>0.005506712962962967</v>
      </c>
    </row>
    <row r="64" spans="1:9" ht="15" customHeight="1">
      <c r="A64" s="12">
        <v>60</v>
      </c>
      <c r="B64" s="28" t="s">
        <v>214</v>
      </c>
      <c r="C64" s="28" t="s">
        <v>24</v>
      </c>
      <c r="D64" s="12" t="s">
        <v>120</v>
      </c>
      <c r="E64" s="28" t="s">
        <v>215</v>
      </c>
      <c r="F64" s="13">
        <v>0.026471064814814815</v>
      </c>
      <c r="G64" s="12" t="str">
        <f t="shared" si="6"/>
        <v>3.49/km</v>
      </c>
      <c r="H64" s="13">
        <f t="shared" si="7"/>
        <v>0.006528935185185186</v>
      </c>
      <c r="I64" s="13">
        <f>F64-INDEX($F$5:$F$214,MATCH(D64,$D$5:$D$214,0))</f>
        <v>0.006192245370370372</v>
      </c>
    </row>
    <row r="65" spans="1:9" ht="15" customHeight="1">
      <c r="A65" s="12">
        <v>61</v>
      </c>
      <c r="B65" s="28" t="s">
        <v>216</v>
      </c>
      <c r="C65" s="28" t="s">
        <v>19</v>
      </c>
      <c r="D65" s="12" t="s">
        <v>142</v>
      </c>
      <c r="E65" s="28" t="s">
        <v>177</v>
      </c>
      <c r="F65" s="13">
        <v>0.026536689814814815</v>
      </c>
      <c r="G65" s="12" t="str">
        <f t="shared" si="6"/>
        <v>3.49/km</v>
      </c>
      <c r="H65" s="13">
        <f t="shared" si="7"/>
        <v>0.006594560185185186</v>
      </c>
      <c r="I65" s="13">
        <f>F65-INDEX($F$5:$F$214,MATCH(D65,$D$5:$D$214,0))</f>
        <v>0.003402430555555558</v>
      </c>
    </row>
    <row r="66" spans="1:9" ht="15" customHeight="1">
      <c r="A66" s="12">
        <v>62</v>
      </c>
      <c r="B66" s="28" t="s">
        <v>217</v>
      </c>
      <c r="C66" s="28" t="s">
        <v>15</v>
      </c>
      <c r="D66" s="12" t="s">
        <v>142</v>
      </c>
      <c r="E66" s="28" t="s">
        <v>182</v>
      </c>
      <c r="F66" s="13">
        <v>0.026588657407407405</v>
      </c>
      <c r="G66" s="12" t="str">
        <f aca="true" t="shared" si="8" ref="G66:G75">TEXT(INT((HOUR(F66)*3600+MINUTE(F66)*60+SECOND(F66))/$I$3/60),"0")&amp;"."&amp;TEXT(MOD((HOUR(F66)*3600+MINUTE(F66)*60+SECOND(F66))/$I$3,60),"00")&amp;"/km"</f>
        <v>3.50/km</v>
      </c>
      <c r="H66" s="13">
        <f aca="true" t="shared" si="9" ref="H66:H75">F66-$F$5</f>
        <v>0.0066465277777777755</v>
      </c>
      <c r="I66" s="13">
        <f>F66-INDEX($F$5:$F$214,MATCH(D66,$D$5:$D$214,0))</f>
        <v>0.0034543981481481474</v>
      </c>
    </row>
    <row r="67" spans="1:9" ht="15" customHeight="1">
      <c r="A67" s="12">
        <v>63</v>
      </c>
      <c r="B67" s="28" t="s">
        <v>218</v>
      </c>
      <c r="C67" s="28" t="s">
        <v>48</v>
      </c>
      <c r="D67" s="12" t="s">
        <v>150</v>
      </c>
      <c r="E67" s="28" t="s">
        <v>195</v>
      </c>
      <c r="F67" s="13">
        <v>0.026592476851851853</v>
      </c>
      <c r="G67" s="12" t="str">
        <f t="shared" si="8"/>
        <v>3.50/km</v>
      </c>
      <c r="H67" s="13">
        <f t="shared" si="9"/>
        <v>0.006650347222222224</v>
      </c>
      <c r="I67" s="13">
        <f>F67-INDEX($F$5:$F$214,MATCH(D67,$D$5:$D$214,0))</f>
        <v>0.002993518518518517</v>
      </c>
    </row>
    <row r="68" spans="1:9" ht="15" customHeight="1">
      <c r="A68" s="12">
        <v>64</v>
      </c>
      <c r="B68" s="28" t="s">
        <v>219</v>
      </c>
      <c r="C68" s="28" t="s">
        <v>220</v>
      </c>
      <c r="D68" s="12" t="s">
        <v>221</v>
      </c>
      <c r="E68" s="28" t="s">
        <v>146</v>
      </c>
      <c r="F68" s="13">
        <v>0.026603356481481478</v>
      </c>
      <c r="G68" s="12" t="str">
        <f t="shared" si="8"/>
        <v>3.50/km</v>
      </c>
      <c r="H68" s="13">
        <f t="shared" si="9"/>
        <v>0.006661226851851849</v>
      </c>
      <c r="I68" s="13">
        <f>F68-INDEX($F$5:$F$214,MATCH(D68,$D$5:$D$214,0))</f>
        <v>0</v>
      </c>
    </row>
    <row r="69" spans="1:9" ht="15" customHeight="1">
      <c r="A69" s="12">
        <v>65</v>
      </c>
      <c r="B69" s="28" t="s">
        <v>222</v>
      </c>
      <c r="C69" s="28" t="s">
        <v>35</v>
      </c>
      <c r="D69" s="12" t="s">
        <v>150</v>
      </c>
      <c r="E69" s="28" t="s">
        <v>143</v>
      </c>
      <c r="F69" s="13">
        <v>0.02663773148148148</v>
      </c>
      <c r="G69" s="12" t="str">
        <f t="shared" si="8"/>
        <v>3.50/km</v>
      </c>
      <c r="H69" s="13">
        <f t="shared" si="9"/>
        <v>0.006695601851851852</v>
      </c>
      <c r="I69" s="13">
        <f>F69-INDEX($F$5:$F$214,MATCH(D69,$D$5:$D$214,0))</f>
        <v>0.0030387731481481446</v>
      </c>
    </row>
    <row r="70" spans="1:9" ht="15" customHeight="1">
      <c r="A70" s="12">
        <v>66</v>
      </c>
      <c r="B70" s="28" t="s">
        <v>223</v>
      </c>
      <c r="C70" s="28" t="s">
        <v>21</v>
      </c>
      <c r="D70" s="12" t="s">
        <v>138</v>
      </c>
      <c r="E70" s="28" t="s">
        <v>133</v>
      </c>
      <c r="F70" s="13">
        <v>0.02667939814814815</v>
      </c>
      <c r="G70" s="12" t="str">
        <f t="shared" si="8"/>
        <v>3.51/km</v>
      </c>
      <c r="H70" s="13">
        <f t="shared" si="9"/>
        <v>0.006737268518518521</v>
      </c>
      <c r="I70" s="13">
        <f>F70-INDEX($F$5:$F$214,MATCH(D70,$D$5:$D$214,0))</f>
        <v>0.0041835648148148205</v>
      </c>
    </row>
    <row r="71" spans="1:9" ht="15" customHeight="1">
      <c r="A71" s="12">
        <v>67</v>
      </c>
      <c r="B71" s="28" t="s">
        <v>224</v>
      </c>
      <c r="C71" s="28" t="s">
        <v>51</v>
      </c>
      <c r="D71" s="12" t="s">
        <v>142</v>
      </c>
      <c r="E71" s="28" t="s">
        <v>225</v>
      </c>
      <c r="F71" s="13">
        <v>0.026704050925925926</v>
      </c>
      <c r="G71" s="12" t="str">
        <f t="shared" si="8"/>
        <v>3.51/km</v>
      </c>
      <c r="H71" s="13">
        <f t="shared" si="9"/>
        <v>0.006761921296296297</v>
      </c>
      <c r="I71" s="13">
        <f>F71-INDEX($F$5:$F$214,MATCH(D71,$D$5:$D$214,0))</f>
        <v>0.003569791666666669</v>
      </c>
    </row>
    <row r="72" spans="1:9" ht="15" customHeight="1">
      <c r="A72" s="12">
        <v>68</v>
      </c>
      <c r="B72" s="28" t="s">
        <v>226</v>
      </c>
      <c r="C72" s="28" t="s">
        <v>27</v>
      </c>
      <c r="D72" s="12" t="s">
        <v>150</v>
      </c>
      <c r="E72" s="28" t="s">
        <v>177</v>
      </c>
      <c r="F72" s="13">
        <v>0.026790509259259257</v>
      </c>
      <c r="G72" s="12" t="str">
        <f t="shared" si="8"/>
        <v>3.52/km</v>
      </c>
      <c r="H72" s="13">
        <f t="shared" si="9"/>
        <v>0.006848379629629628</v>
      </c>
      <c r="I72" s="13">
        <f>F72-INDEX($F$5:$F$214,MATCH(D72,$D$5:$D$214,0))</f>
        <v>0.0031915509259259206</v>
      </c>
    </row>
    <row r="73" spans="1:9" ht="15" customHeight="1">
      <c r="A73" s="12">
        <v>69</v>
      </c>
      <c r="B73" s="28" t="s">
        <v>227</v>
      </c>
      <c r="C73" s="28" t="s">
        <v>12</v>
      </c>
      <c r="D73" s="12" t="s">
        <v>124</v>
      </c>
      <c r="E73" s="28" t="s">
        <v>177</v>
      </c>
      <c r="F73" s="13">
        <v>0.02684722222222222</v>
      </c>
      <c r="G73" s="12" t="str">
        <f t="shared" si="8"/>
        <v>3.52/km</v>
      </c>
      <c r="H73" s="13">
        <f t="shared" si="9"/>
        <v>0.006905092592592591</v>
      </c>
      <c r="I73" s="13">
        <f>F73-INDEX($F$5:$F$214,MATCH(D73,$D$5:$D$214,0))</f>
        <v>0.005952546296296296</v>
      </c>
    </row>
    <row r="74" spans="1:9" ht="15" customHeight="1">
      <c r="A74" s="12">
        <v>70</v>
      </c>
      <c r="B74" s="28" t="s">
        <v>228</v>
      </c>
      <c r="C74" s="28" t="s">
        <v>49</v>
      </c>
      <c r="D74" s="12" t="s">
        <v>150</v>
      </c>
      <c r="E74" s="28" t="s">
        <v>153</v>
      </c>
      <c r="F74" s="13">
        <v>0.026984027777777777</v>
      </c>
      <c r="G74" s="12" t="str">
        <f t="shared" si="8"/>
        <v>3.53/km</v>
      </c>
      <c r="H74" s="13">
        <f t="shared" si="9"/>
        <v>0.007041898148148148</v>
      </c>
      <c r="I74" s="13">
        <f>F74-INDEX($F$5:$F$214,MATCH(D74,$D$5:$D$214,0))</f>
        <v>0.0033850694444444406</v>
      </c>
    </row>
    <row r="75" spans="1:9" ht="15" customHeight="1">
      <c r="A75" s="12">
        <v>71</v>
      </c>
      <c r="B75" s="28" t="s">
        <v>229</v>
      </c>
      <c r="C75" s="28" t="s">
        <v>230</v>
      </c>
      <c r="D75" s="12" t="s">
        <v>138</v>
      </c>
      <c r="E75" s="28" t="s">
        <v>143</v>
      </c>
      <c r="F75" s="13">
        <v>0.027063310185185183</v>
      </c>
      <c r="G75" s="12" t="str">
        <f t="shared" si="8"/>
        <v>3.54/km</v>
      </c>
      <c r="H75" s="13">
        <f t="shared" si="9"/>
        <v>0.007121180555555554</v>
      </c>
      <c r="I75" s="13">
        <f>F75-INDEX($F$5:$F$214,MATCH(D75,$D$5:$D$214,0))</f>
        <v>0.004567476851851854</v>
      </c>
    </row>
    <row r="76" spans="1:9" ht="15" customHeight="1">
      <c r="A76" s="12">
        <v>72</v>
      </c>
      <c r="B76" s="28" t="s">
        <v>231</v>
      </c>
      <c r="C76" s="28" t="s">
        <v>27</v>
      </c>
      <c r="D76" s="12" t="s">
        <v>232</v>
      </c>
      <c r="E76" s="28" t="s">
        <v>182</v>
      </c>
      <c r="F76" s="13">
        <v>0.02710659722222222</v>
      </c>
      <c r="G76" s="12" t="str">
        <f aca="true" t="shared" si="10" ref="G76:G139">TEXT(INT((HOUR(F76)*3600+MINUTE(F76)*60+SECOND(F76))/$I$3/60),"0")&amp;"."&amp;TEXT(MOD((HOUR(F76)*3600+MINUTE(F76)*60+SECOND(F76))/$I$3,60),"00")&amp;"/km"</f>
        <v>3.54/km</v>
      </c>
      <c r="H76" s="13">
        <f aca="true" t="shared" si="11" ref="H76:H139">F76-$F$5</f>
        <v>0.00716446759259259</v>
      </c>
      <c r="I76" s="13">
        <f>F76-INDEX($F$5:$F$214,MATCH(D76,$D$5:$D$214,0))</f>
        <v>0</v>
      </c>
    </row>
    <row r="77" spans="1:9" ht="15" customHeight="1">
      <c r="A77" s="12">
        <v>73</v>
      </c>
      <c r="B77" s="28" t="s">
        <v>233</v>
      </c>
      <c r="C77" s="28" t="s">
        <v>220</v>
      </c>
      <c r="D77" s="12" t="s">
        <v>150</v>
      </c>
      <c r="E77" s="28" t="s">
        <v>133</v>
      </c>
      <c r="F77" s="13">
        <v>0.02711909722222222</v>
      </c>
      <c r="G77" s="12" t="str">
        <f t="shared" si="10"/>
        <v>3.54/km</v>
      </c>
      <c r="H77" s="13">
        <f t="shared" si="11"/>
        <v>0.007176967592592592</v>
      </c>
      <c r="I77" s="13">
        <f>F77-INDEX($F$5:$F$214,MATCH(D77,$D$5:$D$214,0))</f>
        <v>0.003520138888888885</v>
      </c>
    </row>
    <row r="78" spans="1:9" ht="15" customHeight="1">
      <c r="A78" s="12">
        <v>74</v>
      </c>
      <c r="B78" s="28" t="s">
        <v>234</v>
      </c>
      <c r="C78" s="28" t="s">
        <v>24</v>
      </c>
      <c r="D78" s="12" t="s">
        <v>120</v>
      </c>
      <c r="E78" s="28" t="s">
        <v>177</v>
      </c>
      <c r="F78" s="13">
        <v>0.027173379629629627</v>
      </c>
      <c r="G78" s="12" t="str">
        <f t="shared" si="10"/>
        <v>3.55/km</v>
      </c>
      <c r="H78" s="13">
        <f t="shared" si="11"/>
        <v>0.007231249999999998</v>
      </c>
      <c r="I78" s="13">
        <f>F78-INDEX($F$5:$F$214,MATCH(D78,$D$5:$D$214,0))</f>
        <v>0.006894560185185184</v>
      </c>
    </row>
    <row r="79" spans="1:9" ht="15" customHeight="1">
      <c r="A79" s="12">
        <v>75</v>
      </c>
      <c r="B79" s="28" t="s">
        <v>235</v>
      </c>
      <c r="C79" s="28" t="s">
        <v>32</v>
      </c>
      <c r="D79" s="12" t="s">
        <v>114</v>
      </c>
      <c r="E79" s="28" t="s">
        <v>225</v>
      </c>
      <c r="F79" s="13">
        <v>0.027207523148148144</v>
      </c>
      <c r="G79" s="12" t="str">
        <f t="shared" si="10"/>
        <v>3.55/km</v>
      </c>
      <c r="H79" s="13">
        <f t="shared" si="11"/>
        <v>0.007265393518518515</v>
      </c>
      <c r="I79" s="13">
        <f>F79-INDEX($F$5:$F$214,MATCH(D79,$D$5:$D$214,0))</f>
        <v>0.007265393518518515</v>
      </c>
    </row>
    <row r="80" spans="1:9" ht="15" customHeight="1">
      <c r="A80" s="12">
        <v>76</v>
      </c>
      <c r="B80" s="28" t="s">
        <v>236</v>
      </c>
      <c r="C80" s="28" t="s">
        <v>31</v>
      </c>
      <c r="D80" s="12" t="s">
        <v>124</v>
      </c>
      <c r="E80" s="28" t="s">
        <v>153</v>
      </c>
      <c r="F80" s="13">
        <v>0.027242824074074076</v>
      </c>
      <c r="G80" s="12" t="str">
        <f t="shared" si="10"/>
        <v>3.55/km</v>
      </c>
      <c r="H80" s="13">
        <f t="shared" si="11"/>
        <v>0.0073006944444444465</v>
      </c>
      <c r="I80" s="13">
        <f>F80-INDEX($F$5:$F$214,MATCH(D80,$D$5:$D$214,0))</f>
        <v>0.006348148148148151</v>
      </c>
    </row>
    <row r="81" spans="1:9" ht="15" customHeight="1">
      <c r="A81" s="12">
        <v>77</v>
      </c>
      <c r="B81" s="28" t="s">
        <v>237</v>
      </c>
      <c r="C81" s="28" t="s">
        <v>238</v>
      </c>
      <c r="D81" s="12" t="s">
        <v>138</v>
      </c>
      <c r="E81" s="28" t="s">
        <v>239</v>
      </c>
      <c r="F81" s="13">
        <v>0.027389930555555553</v>
      </c>
      <c r="G81" s="12" t="str">
        <f t="shared" si="10"/>
        <v>3.57/km</v>
      </c>
      <c r="H81" s="13">
        <f t="shared" si="11"/>
        <v>0.007447800925925924</v>
      </c>
      <c r="I81" s="13">
        <f>F81-INDEX($F$5:$F$214,MATCH(D81,$D$5:$D$214,0))</f>
        <v>0.004894097222222223</v>
      </c>
    </row>
    <row r="82" spans="1:9" ht="15" customHeight="1">
      <c r="A82" s="12">
        <v>78</v>
      </c>
      <c r="B82" s="28" t="s">
        <v>240</v>
      </c>
      <c r="C82" s="28" t="s">
        <v>241</v>
      </c>
      <c r="D82" s="12" t="s">
        <v>162</v>
      </c>
      <c r="E82" s="28" t="s">
        <v>204</v>
      </c>
      <c r="F82" s="13">
        <v>0.027393055555555556</v>
      </c>
      <c r="G82" s="12" t="str">
        <f t="shared" si="10"/>
        <v>3.57/km</v>
      </c>
      <c r="H82" s="13">
        <f t="shared" si="11"/>
        <v>0.007450925925925927</v>
      </c>
      <c r="I82" s="13">
        <f>F82-INDEX($F$5:$F$214,MATCH(D82,$D$5:$D$214,0))</f>
        <v>0.0034454861111111144</v>
      </c>
    </row>
    <row r="83" spans="1:9" ht="15" customHeight="1">
      <c r="A83" s="12">
        <v>79</v>
      </c>
      <c r="B83" s="28" t="s">
        <v>242</v>
      </c>
      <c r="C83" s="28" t="s">
        <v>27</v>
      </c>
      <c r="D83" s="12" t="s">
        <v>221</v>
      </c>
      <c r="E83" s="28" t="s">
        <v>182</v>
      </c>
      <c r="F83" s="13">
        <v>0.027458564814814818</v>
      </c>
      <c r="G83" s="12" t="str">
        <f t="shared" si="10"/>
        <v>3.57/km</v>
      </c>
      <c r="H83" s="13">
        <f t="shared" si="11"/>
        <v>0.0075164351851851885</v>
      </c>
      <c r="I83" s="13">
        <f>F83-INDEX($F$5:$F$214,MATCH(D83,$D$5:$D$214,0))</f>
        <v>0.0008552083333333398</v>
      </c>
    </row>
    <row r="84" spans="1:9" ht="15" customHeight="1">
      <c r="A84" s="12">
        <v>80</v>
      </c>
      <c r="B84" s="28" t="s">
        <v>243</v>
      </c>
      <c r="C84" s="28" t="s">
        <v>244</v>
      </c>
      <c r="D84" s="12" t="s">
        <v>142</v>
      </c>
      <c r="E84" s="28" t="s">
        <v>146</v>
      </c>
      <c r="F84" s="13">
        <v>0.027568865740740744</v>
      </c>
      <c r="G84" s="12" t="str">
        <f t="shared" si="10"/>
        <v>3.58/km</v>
      </c>
      <c r="H84" s="13">
        <f t="shared" si="11"/>
        <v>0.007626736111111115</v>
      </c>
      <c r="I84" s="13">
        <f>F84-INDEX($F$5:$F$214,MATCH(D84,$D$5:$D$214,0))</f>
        <v>0.004434606481481487</v>
      </c>
    </row>
    <row r="85" spans="1:9" ht="15" customHeight="1">
      <c r="A85" s="12">
        <v>81</v>
      </c>
      <c r="B85" s="28" t="s">
        <v>245</v>
      </c>
      <c r="C85" s="28" t="s">
        <v>246</v>
      </c>
      <c r="D85" s="12" t="s">
        <v>150</v>
      </c>
      <c r="E85" s="28" t="s">
        <v>182</v>
      </c>
      <c r="F85" s="13">
        <v>0.027619560185185184</v>
      </c>
      <c r="G85" s="12" t="str">
        <f t="shared" si="10"/>
        <v>3.59/km</v>
      </c>
      <c r="H85" s="13">
        <f t="shared" si="11"/>
        <v>0.007677430555555555</v>
      </c>
      <c r="I85" s="13">
        <f>F85-INDEX($F$5:$F$214,MATCH(D85,$D$5:$D$214,0))</f>
        <v>0.004020601851851848</v>
      </c>
    </row>
    <row r="86" spans="1:9" ht="15" customHeight="1">
      <c r="A86" s="12">
        <v>82</v>
      </c>
      <c r="B86" s="28" t="s">
        <v>247</v>
      </c>
      <c r="C86" s="28" t="s">
        <v>54</v>
      </c>
      <c r="D86" s="12" t="s">
        <v>150</v>
      </c>
      <c r="E86" s="28" t="s">
        <v>182</v>
      </c>
      <c r="F86" s="13">
        <v>0.027635416666666666</v>
      </c>
      <c r="G86" s="12" t="str">
        <f t="shared" si="10"/>
        <v>3.59/km</v>
      </c>
      <c r="H86" s="13">
        <f t="shared" si="11"/>
        <v>0.007693287037037037</v>
      </c>
      <c r="I86" s="13">
        <f>F86-INDEX($F$5:$F$214,MATCH(D86,$D$5:$D$214,0))</f>
        <v>0.004036458333333329</v>
      </c>
    </row>
    <row r="87" spans="1:9" ht="15" customHeight="1">
      <c r="A87" s="12">
        <v>83</v>
      </c>
      <c r="B87" s="28" t="s">
        <v>248</v>
      </c>
      <c r="C87" s="28" t="s">
        <v>20</v>
      </c>
      <c r="D87" s="12" t="s">
        <v>138</v>
      </c>
      <c r="E87" s="28" t="s">
        <v>182</v>
      </c>
      <c r="F87" s="13">
        <v>0.027733680555555557</v>
      </c>
      <c r="G87" s="12" t="str">
        <f t="shared" si="10"/>
        <v>3.60/km</v>
      </c>
      <c r="H87" s="13">
        <f t="shared" si="11"/>
        <v>0.0077915509259259275</v>
      </c>
      <c r="I87" s="13">
        <f>F87-INDEX($F$5:$F$214,MATCH(D87,$D$5:$D$214,0))</f>
        <v>0.005237847222222227</v>
      </c>
    </row>
    <row r="88" spans="1:9" ht="15" customHeight="1">
      <c r="A88" s="12">
        <v>84</v>
      </c>
      <c r="B88" s="28" t="s">
        <v>249</v>
      </c>
      <c r="C88" s="28" t="s">
        <v>20</v>
      </c>
      <c r="D88" s="12" t="s">
        <v>138</v>
      </c>
      <c r="E88" s="28" t="s">
        <v>250</v>
      </c>
      <c r="F88" s="13">
        <v>0.02778148148148148</v>
      </c>
      <c r="G88" s="12" t="str">
        <f t="shared" si="10"/>
        <v>4.00/km</v>
      </c>
      <c r="H88" s="13">
        <f t="shared" si="11"/>
        <v>0.00783935185185185</v>
      </c>
      <c r="I88" s="13">
        <f>F88-INDEX($F$5:$F$214,MATCH(D88,$D$5:$D$214,0))</f>
        <v>0.00528564814814815</v>
      </c>
    </row>
    <row r="89" spans="1:9" ht="15" customHeight="1">
      <c r="A89" s="12">
        <v>85</v>
      </c>
      <c r="B89" s="28" t="s">
        <v>251</v>
      </c>
      <c r="C89" s="28" t="s">
        <v>57</v>
      </c>
      <c r="D89" s="12" t="s">
        <v>150</v>
      </c>
      <c r="E89" s="28" t="s">
        <v>143</v>
      </c>
      <c r="F89" s="13">
        <v>0.02784976851851852</v>
      </c>
      <c r="G89" s="12" t="str">
        <f t="shared" si="10"/>
        <v>4.01/km</v>
      </c>
      <c r="H89" s="13">
        <f t="shared" si="11"/>
        <v>0.007907638888888891</v>
      </c>
      <c r="I89" s="13">
        <f>F89-INDEX($F$5:$F$214,MATCH(D89,$D$5:$D$214,0))</f>
        <v>0.004250810185185184</v>
      </c>
    </row>
    <row r="90" spans="1:9" ht="15" customHeight="1">
      <c r="A90" s="12">
        <v>86</v>
      </c>
      <c r="B90" s="28" t="s">
        <v>252</v>
      </c>
      <c r="C90" s="28" t="s">
        <v>27</v>
      </c>
      <c r="D90" s="12" t="s">
        <v>142</v>
      </c>
      <c r="E90" s="28" t="s">
        <v>253</v>
      </c>
      <c r="F90" s="13">
        <v>0.02788877314814815</v>
      </c>
      <c r="G90" s="12" t="str">
        <f t="shared" si="10"/>
        <v>4.01/km</v>
      </c>
      <c r="H90" s="13">
        <f t="shared" si="11"/>
        <v>0.00794664351851852</v>
      </c>
      <c r="I90" s="13">
        <f>F90-INDEX($F$5:$F$214,MATCH(D90,$D$5:$D$214,0))</f>
        <v>0.0047545138888888915</v>
      </c>
    </row>
    <row r="91" spans="1:9" ht="15" customHeight="1">
      <c r="A91" s="12">
        <v>87</v>
      </c>
      <c r="B91" s="28" t="s">
        <v>254</v>
      </c>
      <c r="C91" s="28" t="s">
        <v>19</v>
      </c>
      <c r="D91" s="12" t="s">
        <v>142</v>
      </c>
      <c r="E91" s="28" t="s">
        <v>195</v>
      </c>
      <c r="F91" s="13">
        <v>0.027901273148148147</v>
      </c>
      <c r="G91" s="12" t="str">
        <f t="shared" si="10"/>
        <v>4.01/km</v>
      </c>
      <c r="H91" s="13">
        <f t="shared" si="11"/>
        <v>0.007959143518518518</v>
      </c>
      <c r="I91" s="13">
        <f>F91-INDEX($F$5:$F$214,MATCH(D91,$D$5:$D$214,0))</f>
        <v>0.00476701388888889</v>
      </c>
    </row>
    <row r="92" spans="1:9" ht="15" customHeight="1">
      <c r="A92" s="12">
        <v>88</v>
      </c>
      <c r="B92" s="28" t="s">
        <v>255</v>
      </c>
      <c r="C92" s="28" t="s">
        <v>94</v>
      </c>
      <c r="D92" s="12" t="s">
        <v>162</v>
      </c>
      <c r="E92" s="28" t="s">
        <v>195</v>
      </c>
      <c r="F92" s="13">
        <v>0.02802997685185185</v>
      </c>
      <c r="G92" s="12" t="str">
        <f t="shared" si="10"/>
        <v>4.02/km</v>
      </c>
      <c r="H92" s="13">
        <f t="shared" si="11"/>
        <v>0.008087847222222222</v>
      </c>
      <c r="I92" s="13">
        <f>F92-INDEX($F$5:$F$214,MATCH(D92,$D$5:$D$214,0))</f>
        <v>0.00408240740740741</v>
      </c>
    </row>
    <row r="93" spans="1:9" ht="15" customHeight="1">
      <c r="A93" s="12">
        <v>89</v>
      </c>
      <c r="B93" s="28" t="s">
        <v>256</v>
      </c>
      <c r="C93" s="28" t="s">
        <v>14</v>
      </c>
      <c r="D93" s="12" t="s">
        <v>120</v>
      </c>
      <c r="E93" s="28" t="s">
        <v>143</v>
      </c>
      <c r="F93" s="13">
        <v>0.028151273148148147</v>
      </c>
      <c r="G93" s="12" t="str">
        <f t="shared" si="10"/>
        <v>4.03/km</v>
      </c>
      <c r="H93" s="13">
        <f t="shared" si="11"/>
        <v>0.008209143518518518</v>
      </c>
      <c r="I93" s="13">
        <f>F93-INDEX($F$5:$F$214,MATCH(D93,$D$5:$D$214,0))</f>
        <v>0.007872453703703704</v>
      </c>
    </row>
    <row r="94" spans="1:9" ht="15" customHeight="1">
      <c r="A94" s="12">
        <v>90</v>
      </c>
      <c r="B94" s="28" t="s">
        <v>39</v>
      </c>
      <c r="C94" s="28" t="s">
        <v>59</v>
      </c>
      <c r="D94" s="12" t="s">
        <v>150</v>
      </c>
      <c r="E94" s="28" t="s">
        <v>125</v>
      </c>
      <c r="F94" s="13">
        <v>0.02825011574074074</v>
      </c>
      <c r="G94" s="12" t="str">
        <f t="shared" si="10"/>
        <v>4.04/km</v>
      </c>
      <c r="H94" s="13">
        <f t="shared" si="11"/>
        <v>0.00830798611111111</v>
      </c>
      <c r="I94" s="13">
        <f>F94-INDEX($F$5:$F$214,MATCH(D94,$D$5:$D$214,0))</f>
        <v>0.0046511574074074025</v>
      </c>
    </row>
    <row r="95" spans="1:9" ht="15" customHeight="1">
      <c r="A95" s="12">
        <v>91</v>
      </c>
      <c r="B95" s="28" t="s">
        <v>46</v>
      </c>
      <c r="C95" s="28" t="s">
        <v>257</v>
      </c>
      <c r="D95" s="12" t="s">
        <v>142</v>
      </c>
      <c r="E95" s="28" t="s">
        <v>195</v>
      </c>
      <c r="F95" s="13">
        <v>0.028301967592592594</v>
      </c>
      <c r="G95" s="12" t="str">
        <f t="shared" si="10"/>
        <v>4.05/km</v>
      </c>
      <c r="H95" s="13">
        <f t="shared" si="11"/>
        <v>0.008359837962962965</v>
      </c>
      <c r="I95" s="13">
        <f>F95-INDEX($F$5:$F$214,MATCH(D95,$D$5:$D$214,0))</f>
        <v>0.005167708333333337</v>
      </c>
    </row>
    <row r="96" spans="1:9" ht="15" customHeight="1">
      <c r="A96" s="12">
        <v>92</v>
      </c>
      <c r="B96" s="28" t="s">
        <v>258</v>
      </c>
      <c r="C96" s="28" t="s">
        <v>33</v>
      </c>
      <c r="D96" s="12" t="s">
        <v>138</v>
      </c>
      <c r="E96" s="28" t="s">
        <v>259</v>
      </c>
      <c r="F96" s="13">
        <v>0.028352314814814816</v>
      </c>
      <c r="G96" s="12" t="str">
        <f t="shared" si="10"/>
        <v>4.05/km</v>
      </c>
      <c r="H96" s="13">
        <f t="shared" si="11"/>
        <v>0.008410185185185187</v>
      </c>
      <c r="I96" s="13">
        <f>F96-INDEX($F$5:$F$214,MATCH(D96,$D$5:$D$214,0))</f>
        <v>0.005856481481481487</v>
      </c>
    </row>
    <row r="97" spans="1:9" ht="15" customHeight="1">
      <c r="A97" s="12">
        <v>93</v>
      </c>
      <c r="B97" s="28" t="s">
        <v>80</v>
      </c>
      <c r="C97" s="28" t="s">
        <v>101</v>
      </c>
      <c r="D97" s="12" t="s">
        <v>138</v>
      </c>
      <c r="E97" s="28" t="s">
        <v>182</v>
      </c>
      <c r="F97" s="13">
        <v>0.02835520833333333</v>
      </c>
      <c r="G97" s="12" t="str">
        <f t="shared" si="10"/>
        <v>4.05/km</v>
      </c>
      <c r="H97" s="13">
        <f t="shared" si="11"/>
        <v>0.0084130787037037</v>
      </c>
      <c r="I97" s="13">
        <f>F97-INDEX($F$5:$F$214,MATCH(D97,$D$5:$D$214,0))</f>
        <v>0.005859375</v>
      </c>
    </row>
    <row r="98" spans="1:9" ht="15" customHeight="1">
      <c r="A98" s="12">
        <v>94</v>
      </c>
      <c r="B98" s="28" t="s">
        <v>260</v>
      </c>
      <c r="C98" s="28" t="s">
        <v>18</v>
      </c>
      <c r="D98" s="12" t="s">
        <v>124</v>
      </c>
      <c r="E98" s="28" t="s">
        <v>182</v>
      </c>
      <c r="F98" s="13">
        <v>0.028374189814814817</v>
      </c>
      <c r="G98" s="12" t="str">
        <f t="shared" si="10"/>
        <v>4.05/km</v>
      </c>
      <c r="H98" s="13">
        <f t="shared" si="11"/>
        <v>0.008432060185185188</v>
      </c>
      <c r="I98" s="13">
        <f>F98-INDEX($F$5:$F$214,MATCH(D98,$D$5:$D$214,0))</f>
        <v>0.007479513888888893</v>
      </c>
    </row>
    <row r="99" spans="1:9" ht="15" customHeight="1">
      <c r="A99" s="12">
        <v>95</v>
      </c>
      <c r="B99" s="28" t="s">
        <v>261</v>
      </c>
      <c r="C99" s="28" t="s">
        <v>16</v>
      </c>
      <c r="D99" s="12" t="s">
        <v>142</v>
      </c>
      <c r="E99" s="28" t="s">
        <v>133</v>
      </c>
      <c r="F99" s="13">
        <v>0.02837789351851852</v>
      </c>
      <c r="G99" s="12" t="str">
        <f t="shared" si="10"/>
        <v>4.05/km</v>
      </c>
      <c r="H99" s="13">
        <f t="shared" si="11"/>
        <v>0.008435763888888892</v>
      </c>
      <c r="I99" s="13">
        <f>F99-INDEX($F$5:$F$214,MATCH(D99,$D$5:$D$214,0))</f>
        <v>0.005243634259259264</v>
      </c>
    </row>
    <row r="100" spans="1:9" ht="15" customHeight="1">
      <c r="A100" s="12">
        <v>96</v>
      </c>
      <c r="B100" s="28" t="s">
        <v>58</v>
      </c>
      <c r="C100" s="28" t="s">
        <v>21</v>
      </c>
      <c r="D100" s="12" t="s">
        <v>155</v>
      </c>
      <c r="E100" s="28" t="s">
        <v>146</v>
      </c>
      <c r="F100" s="13">
        <v>0.028386226851851853</v>
      </c>
      <c r="G100" s="12" t="str">
        <f t="shared" si="10"/>
        <v>4.05/km</v>
      </c>
      <c r="H100" s="13">
        <f t="shared" si="11"/>
        <v>0.008444097222222224</v>
      </c>
      <c r="I100" s="13">
        <f>F100-INDEX($F$5:$F$214,MATCH(D100,$D$5:$D$214,0))</f>
        <v>0.004640046296296298</v>
      </c>
    </row>
    <row r="101" spans="1:9" ht="15" customHeight="1">
      <c r="A101" s="12">
        <v>97</v>
      </c>
      <c r="B101" s="28" t="s">
        <v>262</v>
      </c>
      <c r="C101" s="28" t="s">
        <v>263</v>
      </c>
      <c r="D101" s="12" t="s">
        <v>162</v>
      </c>
      <c r="E101" s="28" t="s">
        <v>89</v>
      </c>
      <c r="F101" s="13">
        <v>0.028554513888888886</v>
      </c>
      <c r="G101" s="12" t="str">
        <f t="shared" si="10"/>
        <v>4.07/km</v>
      </c>
      <c r="H101" s="13">
        <f t="shared" si="11"/>
        <v>0.008612384259259257</v>
      </c>
      <c r="I101" s="13">
        <f>F101-INDEX($F$5:$F$214,MATCH(D101,$D$5:$D$214,0))</f>
        <v>0.004606944444444445</v>
      </c>
    </row>
    <row r="102" spans="1:9" ht="15" customHeight="1">
      <c r="A102" s="12">
        <v>98</v>
      </c>
      <c r="B102" s="28" t="s">
        <v>264</v>
      </c>
      <c r="C102" s="28" t="s">
        <v>83</v>
      </c>
      <c r="D102" s="12" t="s">
        <v>138</v>
      </c>
      <c r="E102" s="28" t="s">
        <v>253</v>
      </c>
      <c r="F102" s="13">
        <v>0.028580208333333332</v>
      </c>
      <c r="G102" s="12" t="str">
        <f t="shared" si="10"/>
        <v>4.07/km</v>
      </c>
      <c r="H102" s="13">
        <f t="shared" si="11"/>
        <v>0.008638078703703703</v>
      </c>
      <c r="I102" s="13">
        <f>F102-INDEX($F$5:$F$214,MATCH(D102,$D$5:$D$214,0))</f>
        <v>0.006084375000000003</v>
      </c>
    </row>
    <row r="103" spans="1:9" ht="15" customHeight="1">
      <c r="A103" s="12">
        <v>99</v>
      </c>
      <c r="B103" s="28" t="s">
        <v>265</v>
      </c>
      <c r="C103" s="28" t="s">
        <v>266</v>
      </c>
      <c r="D103" s="12" t="s">
        <v>232</v>
      </c>
      <c r="E103" s="28" t="s">
        <v>133</v>
      </c>
      <c r="F103" s="13">
        <v>0.028638773148148153</v>
      </c>
      <c r="G103" s="12" t="str">
        <f t="shared" si="10"/>
        <v>4.07/km</v>
      </c>
      <c r="H103" s="13">
        <f t="shared" si="11"/>
        <v>0.008696643518518524</v>
      </c>
      <c r="I103" s="13">
        <f>F103-INDEX($F$5:$F$214,MATCH(D103,$D$5:$D$214,0))</f>
        <v>0.0015321759259259334</v>
      </c>
    </row>
    <row r="104" spans="1:9" ht="15" customHeight="1">
      <c r="A104" s="12">
        <v>100</v>
      </c>
      <c r="B104" s="28" t="s">
        <v>267</v>
      </c>
      <c r="C104" s="28" t="s">
        <v>32</v>
      </c>
      <c r="D104" s="12" t="s">
        <v>114</v>
      </c>
      <c r="E104" s="28" t="s">
        <v>187</v>
      </c>
      <c r="F104" s="13">
        <v>0.028793865740740738</v>
      </c>
      <c r="G104" s="12" t="str">
        <f t="shared" si="10"/>
        <v>4.09/km</v>
      </c>
      <c r="H104" s="13">
        <f t="shared" si="11"/>
        <v>0.008851736111111109</v>
      </c>
      <c r="I104" s="13">
        <f>F104-INDEX($F$5:$F$214,MATCH(D104,$D$5:$D$214,0))</f>
        <v>0.008851736111111109</v>
      </c>
    </row>
    <row r="105" spans="1:9" ht="15" customHeight="1">
      <c r="A105" s="12">
        <v>101</v>
      </c>
      <c r="B105" s="28" t="s">
        <v>268</v>
      </c>
      <c r="C105" s="28" t="s">
        <v>45</v>
      </c>
      <c r="D105" s="12" t="s">
        <v>124</v>
      </c>
      <c r="E105" s="28" t="s">
        <v>195</v>
      </c>
      <c r="F105" s="13">
        <v>0.028817013888888885</v>
      </c>
      <c r="G105" s="12" t="str">
        <f t="shared" si="10"/>
        <v>4.09/km</v>
      </c>
      <c r="H105" s="13">
        <f t="shared" si="11"/>
        <v>0.008874884259259256</v>
      </c>
      <c r="I105" s="13">
        <f>F105-INDEX($F$5:$F$214,MATCH(D105,$D$5:$D$214,0))</f>
        <v>0.007922337962962961</v>
      </c>
    </row>
    <row r="106" spans="1:9" ht="15" customHeight="1">
      <c r="A106" s="12">
        <v>102</v>
      </c>
      <c r="B106" s="28" t="s">
        <v>269</v>
      </c>
      <c r="C106" s="28" t="s">
        <v>84</v>
      </c>
      <c r="D106" s="12" t="s">
        <v>162</v>
      </c>
      <c r="E106" s="28" t="s">
        <v>173</v>
      </c>
      <c r="F106" s="13">
        <v>0.028817245370370368</v>
      </c>
      <c r="G106" s="12" t="str">
        <f t="shared" si="10"/>
        <v>4.09/km</v>
      </c>
      <c r="H106" s="13">
        <f t="shared" si="11"/>
        <v>0.008875115740740739</v>
      </c>
      <c r="I106" s="13">
        <f>F106-INDEX($F$5:$F$214,MATCH(D106,$D$5:$D$214,0))</f>
        <v>0.004869675925925927</v>
      </c>
    </row>
    <row r="107" spans="1:9" ht="15" customHeight="1">
      <c r="A107" s="12">
        <v>103</v>
      </c>
      <c r="B107" s="28" t="s">
        <v>270</v>
      </c>
      <c r="C107" s="28" t="s">
        <v>22</v>
      </c>
      <c r="D107" s="12" t="s">
        <v>124</v>
      </c>
      <c r="E107" s="28" t="s">
        <v>177</v>
      </c>
      <c r="F107" s="13">
        <v>0.028863541666666662</v>
      </c>
      <c r="G107" s="12" t="str">
        <f t="shared" si="10"/>
        <v>4.09/km</v>
      </c>
      <c r="H107" s="13">
        <f t="shared" si="11"/>
        <v>0.008921412037037033</v>
      </c>
      <c r="I107" s="13">
        <f>F107-INDEX($F$5:$F$214,MATCH(D107,$D$5:$D$214,0))</f>
        <v>0.007968865740740738</v>
      </c>
    </row>
    <row r="108" spans="1:9" ht="15" customHeight="1">
      <c r="A108" s="12">
        <v>104</v>
      </c>
      <c r="B108" s="28" t="s">
        <v>271</v>
      </c>
      <c r="C108" s="28" t="s">
        <v>30</v>
      </c>
      <c r="D108" s="12" t="s">
        <v>155</v>
      </c>
      <c r="E108" s="28" t="s">
        <v>125</v>
      </c>
      <c r="F108" s="13">
        <v>0.028911342592592593</v>
      </c>
      <c r="G108" s="12" t="str">
        <f t="shared" si="10"/>
        <v>4.10/km</v>
      </c>
      <c r="H108" s="13">
        <f t="shared" si="11"/>
        <v>0.008969212962962964</v>
      </c>
      <c r="I108" s="13">
        <f>F108-INDEX($F$5:$F$214,MATCH(D108,$D$5:$D$214,0))</f>
        <v>0.0051651620370370376</v>
      </c>
    </row>
    <row r="109" spans="1:9" ht="15" customHeight="1">
      <c r="A109" s="12">
        <v>105</v>
      </c>
      <c r="B109" s="28" t="s">
        <v>272</v>
      </c>
      <c r="C109" s="28" t="s">
        <v>19</v>
      </c>
      <c r="D109" s="12" t="s">
        <v>150</v>
      </c>
      <c r="E109" s="28" t="s">
        <v>125</v>
      </c>
      <c r="F109" s="13">
        <v>0.028983564814814816</v>
      </c>
      <c r="G109" s="12" t="str">
        <f t="shared" si="10"/>
        <v>4.10/km</v>
      </c>
      <c r="H109" s="13">
        <f t="shared" si="11"/>
        <v>0.009041435185185187</v>
      </c>
      <c r="I109" s="13">
        <f>F109-INDEX($F$5:$F$214,MATCH(D109,$D$5:$D$214,0))</f>
        <v>0.00538460648148148</v>
      </c>
    </row>
    <row r="110" spans="1:9" ht="15" customHeight="1">
      <c r="A110" s="12">
        <v>106</v>
      </c>
      <c r="B110" s="28" t="s">
        <v>104</v>
      </c>
      <c r="C110" s="28" t="s">
        <v>45</v>
      </c>
      <c r="D110" s="12" t="s">
        <v>150</v>
      </c>
      <c r="E110" s="28" t="s">
        <v>182</v>
      </c>
      <c r="F110" s="13">
        <v>0.029079513888888884</v>
      </c>
      <c r="G110" s="12" t="str">
        <f t="shared" si="10"/>
        <v>4.11/km</v>
      </c>
      <c r="H110" s="13">
        <f t="shared" si="11"/>
        <v>0.009137384259259255</v>
      </c>
      <c r="I110" s="13">
        <f>F110-INDEX($F$5:$F$214,MATCH(D110,$D$5:$D$214,0))</f>
        <v>0.0054805555555555475</v>
      </c>
    </row>
    <row r="111" spans="1:9" ht="15" customHeight="1">
      <c r="A111" s="12">
        <v>107</v>
      </c>
      <c r="B111" s="28" t="s">
        <v>273</v>
      </c>
      <c r="C111" s="28" t="s">
        <v>11</v>
      </c>
      <c r="D111" s="12" t="s">
        <v>232</v>
      </c>
      <c r="E111" s="28" t="s">
        <v>89</v>
      </c>
      <c r="F111" s="13">
        <v>0.02929965277777778</v>
      </c>
      <c r="G111" s="12" t="str">
        <f t="shared" si="10"/>
        <v>4.13/km</v>
      </c>
      <c r="H111" s="13">
        <f t="shared" si="11"/>
        <v>0.00935752314814815</v>
      </c>
      <c r="I111" s="13">
        <f>F111-INDEX($F$5:$F$214,MATCH(D111,$D$5:$D$214,0))</f>
        <v>0.002193055555555559</v>
      </c>
    </row>
    <row r="112" spans="1:9" ht="15" customHeight="1">
      <c r="A112" s="12">
        <v>108</v>
      </c>
      <c r="B112" s="28" t="s">
        <v>274</v>
      </c>
      <c r="C112" s="28" t="s">
        <v>71</v>
      </c>
      <c r="D112" s="12" t="s">
        <v>155</v>
      </c>
      <c r="E112" s="28" t="s">
        <v>210</v>
      </c>
      <c r="F112" s="13">
        <v>0.02932048611111111</v>
      </c>
      <c r="G112" s="12" t="str">
        <f t="shared" si="10"/>
        <v>4.13/km</v>
      </c>
      <c r="H112" s="13">
        <f t="shared" si="11"/>
        <v>0.00937835648148148</v>
      </c>
      <c r="I112" s="13">
        <f>F112-INDEX($F$5:$F$214,MATCH(D112,$D$5:$D$214,0))</f>
        <v>0.005574305555555555</v>
      </c>
    </row>
    <row r="113" spans="1:9" ht="15" customHeight="1">
      <c r="A113" s="12">
        <v>109</v>
      </c>
      <c r="B113" s="28" t="s">
        <v>99</v>
      </c>
      <c r="C113" s="28" t="s">
        <v>275</v>
      </c>
      <c r="D113" s="12" t="s">
        <v>150</v>
      </c>
      <c r="E113" s="28" t="s">
        <v>143</v>
      </c>
      <c r="F113" s="13">
        <v>0.029342708333333332</v>
      </c>
      <c r="G113" s="12" t="str">
        <f t="shared" si="10"/>
        <v>4.14/km</v>
      </c>
      <c r="H113" s="13">
        <f t="shared" si="11"/>
        <v>0.009400578703703703</v>
      </c>
      <c r="I113" s="13">
        <f>F113-INDEX($F$5:$F$214,MATCH(D113,$D$5:$D$214,0))</f>
        <v>0.005743749999999995</v>
      </c>
    </row>
    <row r="114" spans="1:9" ht="15" customHeight="1">
      <c r="A114" s="12">
        <v>110</v>
      </c>
      <c r="B114" s="28" t="s">
        <v>276</v>
      </c>
      <c r="C114" s="28" t="s">
        <v>12</v>
      </c>
      <c r="D114" s="12" t="s">
        <v>138</v>
      </c>
      <c r="E114" s="28" t="s">
        <v>198</v>
      </c>
      <c r="F114" s="13">
        <v>0.029346643518518515</v>
      </c>
      <c r="G114" s="12" t="str">
        <f t="shared" si="10"/>
        <v>4.14/km</v>
      </c>
      <c r="H114" s="13">
        <f t="shared" si="11"/>
        <v>0.009404513888888886</v>
      </c>
      <c r="I114" s="13">
        <f>F114-INDEX($F$5:$F$214,MATCH(D114,$D$5:$D$214,0))</f>
        <v>0.0068508101851851855</v>
      </c>
    </row>
    <row r="115" spans="1:9" ht="15" customHeight="1">
      <c r="A115" s="12">
        <v>111</v>
      </c>
      <c r="B115" s="28" t="s">
        <v>277</v>
      </c>
      <c r="C115" s="28" t="s">
        <v>27</v>
      </c>
      <c r="D115" s="12" t="s">
        <v>120</v>
      </c>
      <c r="E115" s="28" t="s">
        <v>182</v>
      </c>
      <c r="F115" s="13">
        <v>0.029387962962962963</v>
      </c>
      <c r="G115" s="12" t="str">
        <f t="shared" si="10"/>
        <v>4.14/km</v>
      </c>
      <c r="H115" s="13">
        <f t="shared" si="11"/>
        <v>0.009445833333333334</v>
      </c>
      <c r="I115" s="13">
        <f>F115-INDEX($F$5:$F$214,MATCH(D115,$D$5:$D$214,0))</f>
        <v>0.00910914351851852</v>
      </c>
    </row>
    <row r="116" spans="1:9" ht="15" customHeight="1">
      <c r="A116" s="12">
        <v>112</v>
      </c>
      <c r="B116" s="28" t="s">
        <v>278</v>
      </c>
      <c r="C116" s="28" t="s">
        <v>18</v>
      </c>
      <c r="D116" s="12" t="s">
        <v>124</v>
      </c>
      <c r="E116" s="28" t="s">
        <v>182</v>
      </c>
      <c r="F116" s="13">
        <v>0.029388425925925925</v>
      </c>
      <c r="G116" s="12" t="str">
        <f t="shared" si="10"/>
        <v>4.14/km</v>
      </c>
      <c r="H116" s="13">
        <f t="shared" si="11"/>
        <v>0.009446296296296296</v>
      </c>
      <c r="I116" s="13">
        <f>F116-INDEX($F$5:$F$214,MATCH(D116,$D$5:$D$214,0))</f>
        <v>0.008493750000000001</v>
      </c>
    </row>
    <row r="117" spans="1:9" ht="15" customHeight="1">
      <c r="A117" s="12">
        <v>113</v>
      </c>
      <c r="B117" s="28" t="s">
        <v>279</v>
      </c>
      <c r="C117" s="28" t="s">
        <v>97</v>
      </c>
      <c r="D117" s="12" t="s">
        <v>162</v>
      </c>
      <c r="E117" s="28" t="s">
        <v>195</v>
      </c>
      <c r="F117" s="13">
        <v>0.029453125</v>
      </c>
      <c r="G117" s="12" t="str">
        <f t="shared" si="10"/>
        <v>4.15/km</v>
      </c>
      <c r="H117" s="13">
        <f t="shared" si="11"/>
        <v>0.009510995370370371</v>
      </c>
      <c r="I117" s="13">
        <f>F117-INDEX($F$5:$F$214,MATCH(D117,$D$5:$D$214,0))</f>
        <v>0.005505555555555559</v>
      </c>
    </row>
    <row r="118" spans="1:9" ht="15" customHeight="1">
      <c r="A118" s="12">
        <v>114</v>
      </c>
      <c r="B118" s="28" t="s">
        <v>280</v>
      </c>
      <c r="C118" s="28" t="s">
        <v>38</v>
      </c>
      <c r="D118" s="12" t="s">
        <v>124</v>
      </c>
      <c r="E118" s="28" t="s">
        <v>187</v>
      </c>
      <c r="F118" s="13">
        <v>0.029489930555555554</v>
      </c>
      <c r="G118" s="12" t="str">
        <f t="shared" si="10"/>
        <v>4.15/km</v>
      </c>
      <c r="H118" s="13">
        <f t="shared" si="11"/>
        <v>0.009547800925925925</v>
      </c>
      <c r="I118" s="13">
        <f>F118-INDEX($F$5:$F$214,MATCH(D118,$D$5:$D$214,0))</f>
        <v>0.00859525462962963</v>
      </c>
    </row>
    <row r="119" spans="1:9" ht="15" customHeight="1">
      <c r="A119" s="12">
        <v>115</v>
      </c>
      <c r="B119" s="28" t="s">
        <v>281</v>
      </c>
      <c r="C119" s="28" t="s">
        <v>107</v>
      </c>
      <c r="D119" s="12" t="s">
        <v>162</v>
      </c>
      <c r="E119" s="28" t="s">
        <v>394</v>
      </c>
      <c r="F119" s="13">
        <v>0.029533912037037036</v>
      </c>
      <c r="G119" s="12" t="str">
        <f t="shared" si="10"/>
        <v>4.15/km</v>
      </c>
      <c r="H119" s="13">
        <f t="shared" si="11"/>
        <v>0.009591782407407407</v>
      </c>
      <c r="I119" s="13">
        <f>F119-INDEX($F$5:$F$214,MATCH(D119,$D$5:$D$214,0))</f>
        <v>0.005586342592592594</v>
      </c>
    </row>
    <row r="120" spans="1:9" ht="15" customHeight="1">
      <c r="A120" s="12">
        <v>116</v>
      </c>
      <c r="B120" s="28" t="s">
        <v>104</v>
      </c>
      <c r="C120" s="28" t="s">
        <v>42</v>
      </c>
      <c r="D120" s="12" t="s">
        <v>150</v>
      </c>
      <c r="E120" s="28" t="s">
        <v>151</v>
      </c>
      <c r="F120" s="13">
        <v>0.029588773148148145</v>
      </c>
      <c r="G120" s="12" t="str">
        <f t="shared" si="10"/>
        <v>4.16/km</v>
      </c>
      <c r="H120" s="13">
        <f t="shared" si="11"/>
        <v>0.009646643518518516</v>
      </c>
      <c r="I120" s="13">
        <f>F120-INDEX($F$5:$F$214,MATCH(D120,$D$5:$D$214,0))</f>
        <v>0.005989814814814809</v>
      </c>
    </row>
    <row r="121" spans="1:9" ht="15" customHeight="1">
      <c r="A121" s="12">
        <v>117</v>
      </c>
      <c r="B121" s="28" t="s">
        <v>282</v>
      </c>
      <c r="C121" s="28" t="s">
        <v>58</v>
      </c>
      <c r="D121" s="12" t="s">
        <v>221</v>
      </c>
      <c r="E121" s="28" t="s">
        <v>52</v>
      </c>
      <c r="F121" s="13">
        <v>0.029746180555555553</v>
      </c>
      <c r="G121" s="12" t="str">
        <f t="shared" si="10"/>
        <v>4.17/km</v>
      </c>
      <c r="H121" s="13">
        <f t="shared" si="11"/>
        <v>0.009804050925925924</v>
      </c>
      <c r="I121" s="13">
        <f>F121-INDEX($F$5:$F$214,MATCH(D121,$D$5:$D$214,0))</f>
        <v>0.0031428240740740757</v>
      </c>
    </row>
    <row r="122" spans="1:9" ht="15" customHeight="1">
      <c r="A122" s="12">
        <v>118</v>
      </c>
      <c r="B122" s="28" t="s">
        <v>283</v>
      </c>
      <c r="C122" s="28" t="s">
        <v>45</v>
      </c>
      <c r="D122" s="12" t="s">
        <v>142</v>
      </c>
      <c r="E122" s="28" t="s">
        <v>187</v>
      </c>
      <c r="F122" s="13">
        <v>0.029774884259259258</v>
      </c>
      <c r="G122" s="12" t="str">
        <f t="shared" si="10"/>
        <v>4.17/km</v>
      </c>
      <c r="H122" s="13">
        <f t="shared" si="11"/>
        <v>0.009832754629629629</v>
      </c>
      <c r="I122" s="13">
        <f>F122-INDEX($F$5:$F$214,MATCH(D122,$D$5:$D$214,0))</f>
        <v>0.006640625000000001</v>
      </c>
    </row>
    <row r="123" spans="1:9" ht="15" customHeight="1">
      <c r="A123" s="12">
        <v>119</v>
      </c>
      <c r="B123" s="28" t="s">
        <v>284</v>
      </c>
      <c r="C123" s="28" t="s">
        <v>25</v>
      </c>
      <c r="D123" s="12" t="s">
        <v>150</v>
      </c>
      <c r="E123" s="28" t="s">
        <v>195</v>
      </c>
      <c r="F123" s="13">
        <v>0.029793287037037038</v>
      </c>
      <c r="G123" s="12" t="str">
        <f t="shared" si="10"/>
        <v>4.17/km</v>
      </c>
      <c r="H123" s="13">
        <f t="shared" si="11"/>
        <v>0.00985115740740741</v>
      </c>
      <c r="I123" s="13">
        <f>F123-INDEX($F$5:$F$214,MATCH(D123,$D$5:$D$214,0))</f>
        <v>0.006194328703703702</v>
      </c>
    </row>
    <row r="124" spans="1:9" ht="15" customHeight="1">
      <c r="A124" s="12">
        <v>120</v>
      </c>
      <c r="B124" s="28" t="s">
        <v>98</v>
      </c>
      <c r="C124" s="28" t="s">
        <v>70</v>
      </c>
      <c r="D124" s="12" t="s">
        <v>138</v>
      </c>
      <c r="E124" s="28" t="s">
        <v>253</v>
      </c>
      <c r="F124" s="13">
        <v>0.02982199074074074</v>
      </c>
      <c r="G124" s="12" t="str">
        <f t="shared" si="10"/>
        <v>4.18/km</v>
      </c>
      <c r="H124" s="13">
        <f t="shared" si="11"/>
        <v>0.00987986111111111</v>
      </c>
      <c r="I124" s="13">
        <f>F124-INDEX($F$5:$F$214,MATCH(D124,$D$5:$D$214,0))</f>
        <v>0.00732615740740741</v>
      </c>
    </row>
    <row r="125" spans="1:9" ht="15" customHeight="1">
      <c r="A125" s="12">
        <v>121</v>
      </c>
      <c r="B125" s="28" t="s">
        <v>285</v>
      </c>
      <c r="C125" s="28" t="s">
        <v>286</v>
      </c>
      <c r="D125" s="12" t="s">
        <v>120</v>
      </c>
      <c r="E125" s="28" t="s">
        <v>287</v>
      </c>
      <c r="F125" s="13">
        <v>0.02982986111111111</v>
      </c>
      <c r="G125" s="12" t="str">
        <f t="shared" si="10"/>
        <v>4.18/km</v>
      </c>
      <c r="H125" s="13">
        <f t="shared" si="11"/>
        <v>0.00988773148148148</v>
      </c>
      <c r="I125" s="13">
        <f>F125-INDEX($F$5:$F$214,MATCH(D125,$D$5:$D$214,0))</f>
        <v>0.009551041666666666</v>
      </c>
    </row>
    <row r="126" spans="1:9" ht="15" customHeight="1">
      <c r="A126" s="12">
        <v>122</v>
      </c>
      <c r="B126" s="28" t="s">
        <v>288</v>
      </c>
      <c r="C126" s="28" t="s">
        <v>58</v>
      </c>
      <c r="D126" s="12" t="s">
        <v>221</v>
      </c>
      <c r="E126" s="28" t="s">
        <v>125</v>
      </c>
      <c r="F126" s="13">
        <v>0.029888888888888885</v>
      </c>
      <c r="G126" s="12" t="str">
        <f t="shared" si="10"/>
        <v>4.18/km</v>
      </c>
      <c r="H126" s="13">
        <f t="shared" si="11"/>
        <v>0.009946759259259256</v>
      </c>
      <c r="I126" s="13">
        <f>F126-INDEX($F$5:$F$214,MATCH(D126,$D$5:$D$214,0))</f>
        <v>0.003285532407407407</v>
      </c>
    </row>
    <row r="127" spans="1:9" ht="15" customHeight="1">
      <c r="A127" s="12">
        <v>123</v>
      </c>
      <c r="B127" s="28" t="s">
        <v>289</v>
      </c>
      <c r="C127" s="28" t="s">
        <v>290</v>
      </c>
      <c r="D127" s="12" t="s">
        <v>162</v>
      </c>
      <c r="E127" s="28" t="s">
        <v>291</v>
      </c>
      <c r="F127" s="13">
        <v>0.029890393518518518</v>
      </c>
      <c r="G127" s="12" t="str">
        <f t="shared" si="10"/>
        <v>4.18/km</v>
      </c>
      <c r="H127" s="13">
        <f t="shared" si="11"/>
        <v>0.009948263888888888</v>
      </c>
      <c r="I127" s="13">
        <f>F127-INDEX($F$5:$F$214,MATCH(D127,$D$5:$D$214,0))</f>
        <v>0.005942824074074076</v>
      </c>
    </row>
    <row r="128" spans="1:9" ht="15" customHeight="1">
      <c r="A128" s="12">
        <v>124</v>
      </c>
      <c r="B128" s="28" t="s">
        <v>292</v>
      </c>
      <c r="C128" s="28" t="s">
        <v>40</v>
      </c>
      <c r="D128" s="12" t="s">
        <v>232</v>
      </c>
      <c r="E128" s="28" t="s">
        <v>177</v>
      </c>
      <c r="F128" s="13">
        <v>0.029998958333333336</v>
      </c>
      <c r="G128" s="12" t="str">
        <f t="shared" si="10"/>
        <v>4.19/km</v>
      </c>
      <c r="H128" s="13">
        <f t="shared" si="11"/>
        <v>0.010056828703703707</v>
      </c>
      <c r="I128" s="13">
        <f>F128-INDEX($F$5:$F$214,MATCH(D128,$D$5:$D$214,0))</f>
        <v>0.0028923611111111164</v>
      </c>
    </row>
    <row r="129" spans="1:9" ht="15" customHeight="1">
      <c r="A129" s="12">
        <v>125</v>
      </c>
      <c r="B129" s="28" t="s">
        <v>293</v>
      </c>
      <c r="C129" s="28" t="s">
        <v>55</v>
      </c>
      <c r="D129" s="12" t="s">
        <v>294</v>
      </c>
      <c r="E129" s="28" t="s">
        <v>295</v>
      </c>
      <c r="F129" s="13">
        <v>0.030088773148148146</v>
      </c>
      <c r="G129" s="12" t="str">
        <f t="shared" si="10"/>
        <v>4.20/km</v>
      </c>
      <c r="H129" s="13">
        <f t="shared" si="11"/>
        <v>0.010146643518518517</v>
      </c>
      <c r="I129" s="13">
        <f>F129-INDEX($F$5:$F$214,MATCH(D129,$D$5:$D$214,0))</f>
        <v>0</v>
      </c>
    </row>
    <row r="130" spans="1:9" ht="15" customHeight="1">
      <c r="A130" s="12">
        <v>126</v>
      </c>
      <c r="B130" s="28" t="s">
        <v>296</v>
      </c>
      <c r="C130" s="28" t="s">
        <v>87</v>
      </c>
      <c r="D130" s="12" t="s">
        <v>124</v>
      </c>
      <c r="E130" s="28" t="s">
        <v>143</v>
      </c>
      <c r="F130" s="13">
        <v>0.030211458333333333</v>
      </c>
      <c r="G130" s="12" t="str">
        <f t="shared" si="10"/>
        <v>4.21/km</v>
      </c>
      <c r="H130" s="13">
        <f t="shared" si="11"/>
        <v>0.010269328703703704</v>
      </c>
      <c r="I130" s="13">
        <f>F130-INDEX($F$5:$F$214,MATCH(D130,$D$5:$D$214,0))</f>
        <v>0.009316782407407409</v>
      </c>
    </row>
    <row r="131" spans="1:9" ht="15" customHeight="1">
      <c r="A131" s="12">
        <v>127</v>
      </c>
      <c r="B131" s="28" t="s">
        <v>297</v>
      </c>
      <c r="C131" s="28" t="s">
        <v>108</v>
      </c>
      <c r="D131" s="12" t="s">
        <v>150</v>
      </c>
      <c r="E131" s="28" t="s">
        <v>182</v>
      </c>
      <c r="F131" s="13">
        <v>0.030254050925925924</v>
      </c>
      <c r="G131" s="12" t="str">
        <f t="shared" si="10"/>
        <v>4.21/km</v>
      </c>
      <c r="H131" s="13">
        <f t="shared" si="11"/>
        <v>0.010311921296296295</v>
      </c>
      <c r="I131" s="13">
        <f>F131-INDEX($F$5:$F$214,MATCH(D131,$D$5:$D$214,0))</f>
        <v>0.0066550925925925875</v>
      </c>
    </row>
    <row r="132" spans="1:9" ht="15" customHeight="1">
      <c r="A132" s="12">
        <v>128</v>
      </c>
      <c r="B132" s="28" t="s">
        <v>44</v>
      </c>
      <c r="C132" s="28" t="s">
        <v>35</v>
      </c>
      <c r="D132" s="12" t="s">
        <v>155</v>
      </c>
      <c r="E132" s="28" t="s">
        <v>298</v>
      </c>
      <c r="F132" s="13">
        <v>0.03026516203703704</v>
      </c>
      <c r="G132" s="12" t="str">
        <f t="shared" si="10"/>
        <v>4.22/km</v>
      </c>
      <c r="H132" s="13">
        <f t="shared" si="11"/>
        <v>0.01032303240740741</v>
      </c>
      <c r="I132" s="13">
        <f>F132-INDEX($F$5:$F$214,MATCH(D132,$D$5:$D$214,0))</f>
        <v>0.006518981481481483</v>
      </c>
    </row>
    <row r="133" spans="1:9" ht="15" customHeight="1">
      <c r="A133" s="12">
        <v>129</v>
      </c>
      <c r="B133" s="28" t="s">
        <v>299</v>
      </c>
      <c r="C133" s="28" t="s">
        <v>26</v>
      </c>
      <c r="D133" s="12" t="s">
        <v>114</v>
      </c>
      <c r="E133" s="28" t="s">
        <v>135</v>
      </c>
      <c r="F133" s="13">
        <v>0.030468287037037037</v>
      </c>
      <c r="G133" s="12" t="str">
        <f t="shared" si="10"/>
        <v>4.23/km</v>
      </c>
      <c r="H133" s="13">
        <f t="shared" si="11"/>
        <v>0.010526157407407408</v>
      </c>
      <c r="I133" s="13">
        <f>F133-INDEX($F$5:$F$214,MATCH(D133,$D$5:$D$214,0))</f>
        <v>0.010526157407407408</v>
      </c>
    </row>
    <row r="134" spans="1:9" ht="15" customHeight="1">
      <c r="A134" s="12">
        <v>130</v>
      </c>
      <c r="B134" s="28" t="s">
        <v>282</v>
      </c>
      <c r="C134" s="28" t="s">
        <v>50</v>
      </c>
      <c r="D134" s="12" t="s">
        <v>162</v>
      </c>
      <c r="E134" s="28" t="s">
        <v>52</v>
      </c>
      <c r="F134" s="13">
        <v>0.030589351851851854</v>
      </c>
      <c r="G134" s="12" t="str">
        <f t="shared" si="10"/>
        <v>4.24/km</v>
      </c>
      <c r="H134" s="13">
        <f t="shared" si="11"/>
        <v>0.010647222222222225</v>
      </c>
      <c r="I134" s="13">
        <f>F134-INDEX($F$5:$F$214,MATCH(D134,$D$5:$D$214,0))</f>
        <v>0.006641782407407412</v>
      </c>
    </row>
    <row r="135" spans="1:9" ht="15" customHeight="1">
      <c r="A135" s="12">
        <v>131</v>
      </c>
      <c r="B135" s="28" t="s">
        <v>281</v>
      </c>
      <c r="C135" s="28" t="s">
        <v>26</v>
      </c>
      <c r="D135" s="12" t="s">
        <v>221</v>
      </c>
      <c r="E135" s="28" t="s">
        <v>300</v>
      </c>
      <c r="F135" s="13">
        <v>0.030617939814814813</v>
      </c>
      <c r="G135" s="12" t="str">
        <f t="shared" si="10"/>
        <v>4.25/km</v>
      </c>
      <c r="H135" s="13">
        <f t="shared" si="11"/>
        <v>0.010675810185185184</v>
      </c>
      <c r="I135" s="13">
        <f>F135-INDEX($F$5:$F$214,MATCH(D135,$D$5:$D$214,0))</f>
        <v>0.004014583333333335</v>
      </c>
    </row>
    <row r="136" spans="1:9" ht="15" customHeight="1">
      <c r="A136" s="12">
        <v>132</v>
      </c>
      <c r="B136" s="28" t="s">
        <v>301</v>
      </c>
      <c r="C136" s="28" t="s">
        <v>75</v>
      </c>
      <c r="D136" s="12" t="s">
        <v>142</v>
      </c>
      <c r="E136" s="28" t="s">
        <v>164</v>
      </c>
      <c r="F136" s="13">
        <v>0.030804629629629626</v>
      </c>
      <c r="G136" s="12" t="str">
        <f t="shared" si="10"/>
        <v>4.26/km</v>
      </c>
      <c r="H136" s="13">
        <f t="shared" si="11"/>
        <v>0.010862499999999997</v>
      </c>
      <c r="I136" s="13">
        <f>F136-INDEX($F$5:$F$214,MATCH(D136,$D$5:$D$214,0))</f>
        <v>0.007670370370370369</v>
      </c>
    </row>
    <row r="137" spans="1:9" ht="15" customHeight="1">
      <c r="A137" s="12">
        <v>133</v>
      </c>
      <c r="B137" s="28" t="s">
        <v>90</v>
      </c>
      <c r="C137" s="28" t="s">
        <v>53</v>
      </c>
      <c r="D137" s="12" t="s">
        <v>124</v>
      </c>
      <c r="E137" s="28" t="s">
        <v>187</v>
      </c>
      <c r="F137" s="13">
        <v>0.03081574074074074</v>
      </c>
      <c r="G137" s="12" t="str">
        <f t="shared" si="10"/>
        <v>4.26/km</v>
      </c>
      <c r="H137" s="13">
        <f t="shared" si="11"/>
        <v>0.010873611111111112</v>
      </c>
      <c r="I137" s="13">
        <f>F137-INDEX($F$5:$F$214,MATCH(D137,$D$5:$D$214,0))</f>
        <v>0.009921064814814817</v>
      </c>
    </row>
    <row r="138" spans="1:9" ht="15" customHeight="1">
      <c r="A138" s="12">
        <v>134</v>
      </c>
      <c r="B138" s="28" t="s">
        <v>302</v>
      </c>
      <c r="C138" s="28" t="s">
        <v>303</v>
      </c>
      <c r="D138" s="12" t="s">
        <v>162</v>
      </c>
      <c r="E138" s="28" t="s">
        <v>195</v>
      </c>
      <c r="F138" s="13">
        <v>0.03087407407407407</v>
      </c>
      <c r="G138" s="12" t="str">
        <f t="shared" si="10"/>
        <v>4.27/km</v>
      </c>
      <c r="H138" s="13">
        <f t="shared" si="11"/>
        <v>0.010931944444444442</v>
      </c>
      <c r="I138" s="13">
        <f>F138-INDEX($F$5:$F$214,MATCH(D138,$D$5:$D$214,0))</f>
        <v>0.00692650462962963</v>
      </c>
    </row>
    <row r="139" spans="1:9" ht="15" customHeight="1">
      <c r="A139" s="12">
        <v>135</v>
      </c>
      <c r="B139" s="28" t="s">
        <v>304</v>
      </c>
      <c r="C139" s="28" t="s">
        <v>17</v>
      </c>
      <c r="D139" s="12" t="s">
        <v>120</v>
      </c>
      <c r="E139" s="28" t="s">
        <v>89</v>
      </c>
      <c r="F139" s="13">
        <v>0.030925578703703705</v>
      </c>
      <c r="G139" s="12" t="str">
        <f t="shared" si="10"/>
        <v>4.27/km</v>
      </c>
      <c r="H139" s="13">
        <f t="shared" si="11"/>
        <v>0.010983449074074076</v>
      </c>
      <c r="I139" s="13">
        <f>F139-INDEX($F$5:$F$214,MATCH(D139,$D$5:$D$214,0))</f>
        <v>0.010646759259259262</v>
      </c>
    </row>
    <row r="140" spans="1:9" ht="15" customHeight="1">
      <c r="A140" s="12">
        <v>136</v>
      </c>
      <c r="B140" s="28" t="s">
        <v>305</v>
      </c>
      <c r="C140" s="28" t="s">
        <v>34</v>
      </c>
      <c r="D140" s="12" t="s">
        <v>221</v>
      </c>
      <c r="E140" s="28" t="s">
        <v>182</v>
      </c>
      <c r="F140" s="13">
        <v>0.030949421296296294</v>
      </c>
      <c r="G140" s="12" t="str">
        <f aca="true" t="shared" si="12" ref="G140:G203">TEXT(INT((HOUR(F140)*3600+MINUTE(F140)*60+SECOND(F140))/$I$3/60),"0")&amp;"."&amp;TEXT(MOD((HOUR(F140)*3600+MINUTE(F140)*60+SECOND(F140))/$I$3,60),"00")&amp;"/km"</f>
        <v>4.27/km</v>
      </c>
      <c r="H140" s="13">
        <f aca="true" t="shared" si="13" ref="H140:H203">F140-$F$5</f>
        <v>0.011007291666666665</v>
      </c>
      <c r="I140" s="13">
        <f>F140-INDEX($F$5:$F$214,MATCH(D140,$D$5:$D$214,0))</f>
        <v>0.0043460648148148165</v>
      </c>
    </row>
    <row r="141" spans="1:9" ht="15" customHeight="1">
      <c r="A141" s="12">
        <v>137</v>
      </c>
      <c r="B141" s="28" t="s">
        <v>306</v>
      </c>
      <c r="C141" s="28" t="s">
        <v>18</v>
      </c>
      <c r="D141" s="12" t="s">
        <v>138</v>
      </c>
      <c r="E141" s="28" t="s">
        <v>195</v>
      </c>
      <c r="F141" s="13">
        <v>0.031029513888888888</v>
      </c>
      <c r="G141" s="12" t="str">
        <f t="shared" si="12"/>
        <v>4.28/km</v>
      </c>
      <c r="H141" s="13">
        <f t="shared" si="13"/>
        <v>0.011087384259259259</v>
      </c>
      <c r="I141" s="13">
        <f>F141-INDEX($F$5:$F$214,MATCH(D141,$D$5:$D$214,0))</f>
        <v>0.008533680555555558</v>
      </c>
    </row>
    <row r="142" spans="1:9" ht="15" customHeight="1">
      <c r="A142" s="12">
        <v>138</v>
      </c>
      <c r="B142" s="28" t="s">
        <v>307</v>
      </c>
      <c r="C142" s="28" t="s">
        <v>308</v>
      </c>
      <c r="D142" s="12" t="s">
        <v>155</v>
      </c>
      <c r="E142" s="28" t="s">
        <v>309</v>
      </c>
      <c r="F142" s="13">
        <v>0.031053356481481484</v>
      </c>
      <c r="G142" s="12" t="str">
        <f t="shared" si="12"/>
        <v>4.28/km</v>
      </c>
      <c r="H142" s="13">
        <f t="shared" si="13"/>
        <v>0.011111226851851855</v>
      </c>
      <c r="I142" s="13">
        <f>F142-INDEX($F$5:$F$214,MATCH(D142,$D$5:$D$214,0))</f>
        <v>0.007307175925925929</v>
      </c>
    </row>
    <row r="143" spans="1:9" ht="15" customHeight="1">
      <c r="A143" s="12">
        <v>139</v>
      </c>
      <c r="B143" s="28" t="s">
        <v>310</v>
      </c>
      <c r="C143" s="28" t="s">
        <v>23</v>
      </c>
      <c r="D143" s="12" t="s">
        <v>138</v>
      </c>
      <c r="E143" s="28" t="s">
        <v>195</v>
      </c>
      <c r="F143" s="13">
        <v>0.03115752314814815</v>
      </c>
      <c r="G143" s="12" t="str">
        <f t="shared" si="12"/>
        <v>4.29/km</v>
      </c>
      <c r="H143" s="13">
        <f t="shared" si="13"/>
        <v>0.01121539351851852</v>
      </c>
      <c r="I143" s="13">
        <f>F143-INDEX($F$5:$F$214,MATCH(D143,$D$5:$D$214,0))</f>
        <v>0.00866168981481482</v>
      </c>
    </row>
    <row r="144" spans="1:9" ht="15" customHeight="1">
      <c r="A144" s="12">
        <v>140</v>
      </c>
      <c r="B144" s="28" t="s">
        <v>311</v>
      </c>
      <c r="C144" s="28" t="s">
        <v>66</v>
      </c>
      <c r="D144" s="12" t="s">
        <v>124</v>
      </c>
      <c r="E144" s="28" t="s">
        <v>182</v>
      </c>
      <c r="F144" s="13">
        <v>0.03173946759259259</v>
      </c>
      <c r="G144" s="12" t="str">
        <f t="shared" si="12"/>
        <v>4.34/km</v>
      </c>
      <c r="H144" s="13">
        <f t="shared" si="13"/>
        <v>0.011797337962962964</v>
      </c>
      <c r="I144" s="13">
        <f>F144-INDEX($F$5:$F$214,MATCH(D144,$D$5:$D$214,0))</f>
        <v>0.01084479166666667</v>
      </c>
    </row>
    <row r="145" spans="1:9" ht="15" customHeight="1">
      <c r="A145" s="12">
        <v>141</v>
      </c>
      <c r="B145" s="28" t="s">
        <v>312</v>
      </c>
      <c r="C145" s="28" t="s">
        <v>19</v>
      </c>
      <c r="D145" s="12" t="s">
        <v>142</v>
      </c>
      <c r="E145" s="28" t="s">
        <v>313</v>
      </c>
      <c r="F145" s="13">
        <v>0.03175185185185186</v>
      </c>
      <c r="G145" s="12" t="str">
        <f t="shared" si="12"/>
        <v>4.34/km</v>
      </c>
      <c r="H145" s="13">
        <f t="shared" si="13"/>
        <v>0.011809722222222228</v>
      </c>
      <c r="I145" s="13">
        <f>F145-INDEX($F$5:$F$214,MATCH(D145,$D$5:$D$214,0))</f>
        <v>0.0086175925925926</v>
      </c>
    </row>
    <row r="146" spans="1:9" ht="15" customHeight="1">
      <c r="A146" s="12">
        <v>142</v>
      </c>
      <c r="B146" s="28" t="s">
        <v>314</v>
      </c>
      <c r="C146" s="28" t="s">
        <v>26</v>
      </c>
      <c r="D146" s="12" t="s">
        <v>142</v>
      </c>
      <c r="E146" s="28" t="s">
        <v>253</v>
      </c>
      <c r="F146" s="13">
        <v>0.03188171296296296</v>
      </c>
      <c r="G146" s="12" t="str">
        <f t="shared" si="12"/>
        <v>4.36/km</v>
      </c>
      <c r="H146" s="13">
        <f t="shared" si="13"/>
        <v>0.01193958333333333</v>
      </c>
      <c r="I146" s="13">
        <f>F146-INDEX($F$5:$F$214,MATCH(D146,$D$5:$D$214,0))</f>
        <v>0.008747453703703702</v>
      </c>
    </row>
    <row r="147" spans="1:9" ht="15" customHeight="1">
      <c r="A147" s="12">
        <v>143</v>
      </c>
      <c r="B147" s="28" t="s">
        <v>315</v>
      </c>
      <c r="C147" s="28" t="s">
        <v>57</v>
      </c>
      <c r="D147" s="12" t="s">
        <v>142</v>
      </c>
      <c r="E147" s="28" t="s">
        <v>253</v>
      </c>
      <c r="F147" s="13">
        <v>0.03188287037037037</v>
      </c>
      <c r="G147" s="12" t="str">
        <f t="shared" si="12"/>
        <v>4.36/km</v>
      </c>
      <c r="H147" s="13">
        <f t="shared" si="13"/>
        <v>0.011940740740740738</v>
      </c>
      <c r="I147" s="13">
        <f>F147-INDEX($F$5:$F$214,MATCH(D147,$D$5:$D$214,0))</f>
        <v>0.00874861111111111</v>
      </c>
    </row>
    <row r="148" spans="1:9" ht="15" customHeight="1">
      <c r="A148" s="12">
        <v>144</v>
      </c>
      <c r="B148" s="28" t="s">
        <v>316</v>
      </c>
      <c r="C148" s="28" t="s">
        <v>19</v>
      </c>
      <c r="D148" s="12" t="s">
        <v>294</v>
      </c>
      <c r="E148" s="28" t="s">
        <v>182</v>
      </c>
      <c r="F148" s="13">
        <v>0.031924537037037036</v>
      </c>
      <c r="G148" s="12" t="str">
        <f t="shared" si="12"/>
        <v>4.36/km</v>
      </c>
      <c r="H148" s="13">
        <f t="shared" si="13"/>
        <v>0.011982407407407407</v>
      </c>
      <c r="I148" s="13">
        <f>F148-INDEX($F$5:$F$214,MATCH(D148,$D$5:$D$214,0))</f>
        <v>0.0018357638888888902</v>
      </c>
    </row>
    <row r="149" spans="1:9" ht="15" customHeight="1">
      <c r="A149" s="12">
        <v>145</v>
      </c>
      <c r="B149" s="28" t="s">
        <v>317</v>
      </c>
      <c r="C149" s="28" t="s">
        <v>318</v>
      </c>
      <c r="D149" s="12" t="s">
        <v>162</v>
      </c>
      <c r="E149" s="28" t="s">
        <v>143</v>
      </c>
      <c r="F149" s="13">
        <v>0.03196701388888889</v>
      </c>
      <c r="G149" s="12" t="str">
        <f t="shared" si="12"/>
        <v>4.36/km</v>
      </c>
      <c r="H149" s="13">
        <f t="shared" si="13"/>
        <v>0.01202488425925926</v>
      </c>
      <c r="I149" s="13">
        <f>F149-INDEX($F$5:$F$214,MATCH(D149,$D$5:$D$214,0))</f>
        <v>0.008019444444444447</v>
      </c>
    </row>
    <row r="150" spans="1:9" ht="15" customHeight="1">
      <c r="A150" s="12">
        <v>146</v>
      </c>
      <c r="B150" s="28" t="s">
        <v>319</v>
      </c>
      <c r="C150" s="28" t="s">
        <v>74</v>
      </c>
      <c r="D150" s="12" t="s">
        <v>162</v>
      </c>
      <c r="E150" s="28" t="s">
        <v>313</v>
      </c>
      <c r="F150" s="13">
        <v>0.03199131944444445</v>
      </c>
      <c r="G150" s="12" t="str">
        <f t="shared" si="12"/>
        <v>4.36/km</v>
      </c>
      <c r="H150" s="13">
        <f t="shared" si="13"/>
        <v>0.012049189814814822</v>
      </c>
      <c r="I150" s="13">
        <f>F150-INDEX($F$5:$F$214,MATCH(D150,$D$5:$D$214,0))</f>
        <v>0.00804375000000001</v>
      </c>
    </row>
    <row r="151" spans="1:9" ht="15" customHeight="1">
      <c r="A151" s="12">
        <v>147</v>
      </c>
      <c r="B151" s="28" t="s">
        <v>320</v>
      </c>
      <c r="C151" s="28" t="s">
        <v>321</v>
      </c>
      <c r="D151" s="12" t="s">
        <v>162</v>
      </c>
      <c r="E151" s="28" t="s">
        <v>153</v>
      </c>
      <c r="F151" s="13">
        <v>0.03218692129629629</v>
      </c>
      <c r="G151" s="12" t="str">
        <f t="shared" si="12"/>
        <v>4.38/km</v>
      </c>
      <c r="H151" s="13">
        <f t="shared" si="13"/>
        <v>0.012244791666666664</v>
      </c>
      <c r="I151" s="13">
        <f>F151-INDEX($F$5:$F$214,MATCH(D151,$D$5:$D$214,0))</f>
        <v>0.008239351851851852</v>
      </c>
    </row>
    <row r="152" spans="1:9" ht="15" customHeight="1">
      <c r="A152" s="12">
        <v>148</v>
      </c>
      <c r="B152" s="28" t="s">
        <v>322</v>
      </c>
      <c r="C152" s="28" t="s">
        <v>61</v>
      </c>
      <c r="D152" s="12" t="s">
        <v>150</v>
      </c>
      <c r="E152" s="28" t="s">
        <v>153</v>
      </c>
      <c r="F152" s="13">
        <v>0.032198611111111115</v>
      </c>
      <c r="G152" s="12" t="str">
        <f t="shared" si="12"/>
        <v>4.38/km</v>
      </c>
      <c r="H152" s="13">
        <f t="shared" si="13"/>
        <v>0.012256481481481486</v>
      </c>
      <c r="I152" s="13">
        <f>F152-INDEX($F$5:$F$214,MATCH(D152,$D$5:$D$214,0))</f>
        <v>0.008599652777777779</v>
      </c>
    </row>
    <row r="153" spans="1:9" ht="15" customHeight="1">
      <c r="A153" s="12">
        <v>149</v>
      </c>
      <c r="B153" s="28" t="s">
        <v>323</v>
      </c>
      <c r="C153" s="28" t="s">
        <v>12</v>
      </c>
      <c r="D153" s="12" t="s">
        <v>150</v>
      </c>
      <c r="E153" s="28" t="s">
        <v>143</v>
      </c>
      <c r="F153" s="13">
        <v>0.032283680555555555</v>
      </c>
      <c r="G153" s="12" t="str">
        <f t="shared" si="12"/>
        <v>4.39/km</v>
      </c>
      <c r="H153" s="13">
        <f t="shared" si="13"/>
        <v>0.012341550925925926</v>
      </c>
      <c r="I153" s="13">
        <f>F153-INDEX($F$5:$F$214,MATCH(D153,$D$5:$D$214,0))</f>
        <v>0.008684722222222219</v>
      </c>
    </row>
    <row r="154" spans="1:9" ht="15" customHeight="1">
      <c r="A154" s="12">
        <v>150</v>
      </c>
      <c r="B154" s="28" t="s">
        <v>324</v>
      </c>
      <c r="C154" s="28" t="s">
        <v>86</v>
      </c>
      <c r="D154" s="12" t="s">
        <v>162</v>
      </c>
      <c r="E154" s="28" t="s">
        <v>187</v>
      </c>
      <c r="F154" s="13">
        <v>0.03230300925925926</v>
      </c>
      <c r="G154" s="12" t="str">
        <f t="shared" si="12"/>
        <v>4.39/km</v>
      </c>
      <c r="H154" s="13">
        <f t="shared" si="13"/>
        <v>0.012360879629629631</v>
      </c>
      <c r="I154" s="13">
        <f>F154-INDEX($F$5:$F$214,MATCH(D154,$D$5:$D$214,0))</f>
        <v>0.008355439814814819</v>
      </c>
    </row>
    <row r="155" spans="1:9" ht="15" customHeight="1">
      <c r="A155" s="12">
        <v>151</v>
      </c>
      <c r="B155" s="28" t="s">
        <v>325</v>
      </c>
      <c r="C155" s="28" t="s">
        <v>48</v>
      </c>
      <c r="D155" s="12" t="s">
        <v>150</v>
      </c>
      <c r="E155" s="28" t="s">
        <v>125</v>
      </c>
      <c r="F155" s="13">
        <v>0.03234479166666667</v>
      </c>
      <c r="G155" s="12" t="str">
        <f t="shared" si="12"/>
        <v>4.40/km</v>
      </c>
      <c r="H155" s="13">
        <f t="shared" si="13"/>
        <v>0.012402662037037042</v>
      </c>
      <c r="I155" s="13">
        <f>F155-INDEX($F$5:$F$214,MATCH(D155,$D$5:$D$214,0))</f>
        <v>0.008745833333333335</v>
      </c>
    </row>
    <row r="156" spans="1:9" ht="15" customHeight="1">
      <c r="A156" s="12">
        <v>152</v>
      </c>
      <c r="B156" s="28" t="s">
        <v>326</v>
      </c>
      <c r="C156" s="28" t="s">
        <v>327</v>
      </c>
      <c r="D156" s="12" t="s">
        <v>124</v>
      </c>
      <c r="E156" s="28" t="s">
        <v>187</v>
      </c>
      <c r="F156" s="13">
        <v>0.03239641203703703</v>
      </c>
      <c r="G156" s="12" t="str">
        <f t="shared" si="12"/>
        <v>4.40/km</v>
      </c>
      <c r="H156" s="13">
        <f t="shared" si="13"/>
        <v>0.012454282407407403</v>
      </c>
      <c r="I156" s="13">
        <f>F156-INDEX($F$5:$F$214,MATCH(D156,$D$5:$D$214,0))</f>
        <v>0.011501736111111108</v>
      </c>
    </row>
    <row r="157" spans="1:9" ht="15" customHeight="1">
      <c r="A157" s="12">
        <v>153</v>
      </c>
      <c r="B157" s="28" t="s">
        <v>328</v>
      </c>
      <c r="C157" s="28" t="s">
        <v>19</v>
      </c>
      <c r="D157" s="12" t="s">
        <v>294</v>
      </c>
      <c r="E157" s="28" t="s">
        <v>329</v>
      </c>
      <c r="F157" s="13">
        <v>0.03250821759259259</v>
      </c>
      <c r="G157" s="12" t="str">
        <f t="shared" si="12"/>
        <v>4.41/km</v>
      </c>
      <c r="H157" s="13">
        <f t="shared" si="13"/>
        <v>0.012566087962962963</v>
      </c>
      <c r="I157" s="13">
        <f>F157-INDEX($F$5:$F$214,MATCH(D157,$D$5:$D$214,0))</f>
        <v>0.0024194444444444463</v>
      </c>
    </row>
    <row r="158" spans="1:9" ht="15" customHeight="1">
      <c r="A158" s="12">
        <v>154</v>
      </c>
      <c r="B158" s="28" t="s">
        <v>330</v>
      </c>
      <c r="C158" s="28" t="s">
        <v>331</v>
      </c>
      <c r="D158" s="12" t="s">
        <v>142</v>
      </c>
      <c r="E158" s="28" t="s">
        <v>177</v>
      </c>
      <c r="F158" s="13">
        <v>0.03274212962962963</v>
      </c>
      <c r="G158" s="12" t="str">
        <f t="shared" si="12"/>
        <v>4.43/km</v>
      </c>
      <c r="H158" s="13">
        <f t="shared" si="13"/>
        <v>0.012799999999999999</v>
      </c>
      <c r="I158" s="13">
        <f>F158-INDEX($F$5:$F$214,MATCH(D158,$D$5:$D$214,0))</f>
        <v>0.00960787037037037</v>
      </c>
    </row>
    <row r="159" spans="1:9" ht="15" customHeight="1">
      <c r="A159" s="12">
        <v>155</v>
      </c>
      <c r="B159" s="28" t="s">
        <v>332</v>
      </c>
      <c r="C159" s="28" t="s">
        <v>333</v>
      </c>
      <c r="D159" s="12" t="s">
        <v>138</v>
      </c>
      <c r="E159" s="28" t="s">
        <v>182</v>
      </c>
      <c r="F159" s="13">
        <v>0.03274340277777778</v>
      </c>
      <c r="G159" s="12" t="str">
        <f t="shared" si="12"/>
        <v>4.43/km</v>
      </c>
      <c r="H159" s="13">
        <f t="shared" si="13"/>
        <v>0.012801273148148148</v>
      </c>
      <c r="I159" s="13">
        <f>F159-INDEX($F$5:$F$214,MATCH(D159,$D$5:$D$214,0))</f>
        <v>0.010247569444444448</v>
      </c>
    </row>
    <row r="160" spans="1:9" ht="15" customHeight="1">
      <c r="A160" s="12">
        <v>156</v>
      </c>
      <c r="B160" s="28" t="s">
        <v>93</v>
      </c>
      <c r="C160" s="28" t="s">
        <v>103</v>
      </c>
      <c r="D160" s="12" t="s">
        <v>162</v>
      </c>
      <c r="E160" s="28" t="s">
        <v>195</v>
      </c>
      <c r="F160" s="13">
        <v>0.032802662037037036</v>
      </c>
      <c r="G160" s="12" t="str">
        <f t="shared" si="12"/>
        <v>4.43/km</v>
      </c>
      <c r="H160" s="13">
        <f t="shared" si="13"/>
        <v>0.012860532407407407</v>
      </c>
      <c r="I160" s="13">
        <f>F160-INDEX($F$5:$F$214,MATCH(D160,$D$5:$D$214,0))</f>
        <v>0.008855092592592595</v>
      </c>
    </row>
    <row r="161" spans="1:9" ht="15" customHeight="1">
      <c r="A161" s="12">
        <v>157</v>
      </c>
      <c r="B161" s="28" t="s">
        <v>334</v>
      </c>
      <c r="C161" s="28" t="s">
        <v>26</v>
      </c>
      <c r="D161" s="12" t="s">
        <v>221</v>
      </c>
      <c r="E161" s="28" t="s">
        <v>177</v>
      </c>
      <c r="F161" s="13">
        <v>0.032954050925925925</v>
      </c>
      <c r="G161" s="12" t="str">
        <f t="shared" si="12"/>
        <v>4.45/km</v>
      </c>
      <c r="H161" s="13">
        <f t="shared" si="13"/>
        <v>0.013011921296296296</v>
      </c>
      <c r="I161" s="13">
        <f>F161-INDEX($F$5:$F$214,MATCH(D161,$D$5:$D$214,0))</f>
        <v>0.006350694444444447</v>
      </c>
    </row>
    <row r="162" spans="1:9" ht="15" customHeight="1">
      <c r="A162" s="12">
        <v>158</v>
      </c>
      <c r="B162" s="28" t="s">
        <v>335</v>
      </c>
      <c r="C162" s="28" t="s">
        <v>24</v>
      </c>
      <c r="D162" s="12" t="s">
        <v>142</v>
      </c>
      <c r="E162" s="28" t="s">
        <v>125</v>
      </c>
      <c r="F162" s="13">
        <v>0.03295787037037037</v>
      </c>
      <c r="G162" s="12" t="str">
        <f t="shared" si="12"/>
        <v>4.45/km</v>
      </c>
      <c r="H162" s="13">
        <f t="shared" si="13"/>
        <v>0.013015740740740737</v>
      </c>
      <c r="I162" s="13">
        <f>F162-INDEX($F$5:$F$214,MATCH(D162,$D$5:$D$214,0))</f>
        <v>0.00982361111111111</v>
      </c>
    </row>
    <row r="163" spans="1:9" ht="15" customHeight="1">
      <c r="A163" s="12">
        <v>159</v>
      </c>
      <c r="B163" s="28" t="s">
        <v>82</v>
      </c>
      <c r="C163" s="28" t="s">
        <v>336</v>
      </c>
      <c r="D163" s="12" t="s">
        <v>150</v>
      </c>
      <c r="E163" s="28" t="s">
        <v>137</v>
      </c>
      <c r="F163" s="13">
        <v>0.03302488425925926</v>
      </c>
      <c r="G163" s="12" t="str">
        <f t="shared" si="12"/>
        <v>4.45/km</v>
      </c>
      <c r="H163" s="13">
        <f t="shared" si="13"/>
        <v>0.013082754629629628</v>
      </c>
      <c r="I163" s="13">
        <f>F163-INDEX($F$5:$F$214,MATCH(D163,$D$5:$D$214,0))</f>
        <v>0.009425925925925921</v>
      </c>
    </row>
    <row r="164" spans="1:9" ht="15" customHeight="1">
      <c r="A164" s="12">
        <v>160</v>
      </c>
      <c r="B164" s="28" t="s">
        <v>337</v>
      </c>
      <c r="C164" s="28" t="s">
        <v>25</v>
      </c>
      <c r="D164" s="12" t="s">
        <v>138</v>
      </c>
      <c r="E164" s="28" t="s">
        <v>143</v>
      </c>
      <c r="F164" s="13">
        <v>0.033028125</v>
      </c>
      <c r="G164" s="12" t="str">
        <f t="shared" si="12"/>
        <v>4.45/km</v>
      </c>
      <c r="H164" s="13">
        <f t="shared" si="13"/>
        <v>0.01308599537037037</v>
      </c>
      <c r="I164" s="13">
        <f>F164-INDEX($F$5:$F$214,MATCH(D164,$D$5:$D$214,0))</f>
        <v>0.010532291666666669</v>
      </c>
    </row>
    <row r="165" spans="1:9" ht="15" customHeight="1">
      <c r="A165" s="12">
        <v>161</v>
      </c>
      <c r="B165" s="28" t="s">
        <v>77</v>
      </c>
      <c r="C165" s="28" t="s">
        <v>57</v>
      </c>
      <c r="D165" s="12" t="s">
        <v>142</v>
      </c>
      <c r="E165" s="28" t="s">
        <v>182</v>
      </c>
      <c r="F165" s="13">
        <v>0.033132060185185185</v>
      </c>
      <c r="G165" s="12" t="str">
        <f t="shared" si="12"/>
        <v>4.46/km</v>
      </c>
      <c r="H165" s="13">
        <f t="shared" si="13"/>
        <v>0.013189930555555555</v>
      </c>
      <c r="I165" s="13">
        <f>F165-INDEX($F$5:$F$214,MATCH(D165,$D$5:$D$214,0))</f>
        <v>0.009997800925925927</v>
      </c>
    </row>
    <row r="166" spans="1:9" ht="15" customHeight="1">
      <c r="A166" s="12">
        <v>162</v>
      </c>
      <c r="B166" s="28" t="s">
        <v>338</v>
      </c>
      <c r="C166" s="28" t="s">
        <v>78</v>
      </c>
      <c r="D166" s="12" t="s">
        <v>142</v>
      </c>
      <c r="E166" s="28" t="s">
        <v>339</v>
      </c>
      <c r="F166" s="13">
        <v>0.03313321759259259</v>
      </c>
      <c r="G166" s="12" t="str">
        <f t="shared" si="12"/>
        <v>4.46/km</v>
      </c>
      <c r="H166" s="13">
        <f t="shared" si="13"/>
        <v>0.013191087962962963</v>
      </c>
      <c r="I166" s="13">
        <f>F166-INDEX($F$5:$F$214,MATCH(D166,$D$5:$D$214,0))</f>
        <v>0.009998958333333335</v>
      </c>
    </row>
    <row r="167" spans="1:9" ht="15" customHeight="1">
      <c r="A167" s="12">
        <v>163</v>
      </c>
      <c r="B167" s="28" t="s">
        <v>340</v>
      </c>
      <c r="C167" s="28" t="s">
        <v>72</v>
      </c>
      <c r="D167" s="12" t="s">
        <v>162</v>
      </c>
      <c r="E167" s="28" t="s">
        <v>313</v>
      </c>
      <c r="F167" s="13">
        <v>0.03314814814814815</v>
      </c>
      <c r="G167" s="12" t="str">
        <f t="shared" si="12"/>
        <v>4.46/km</v>
      </c>
      <c r="H167" s="13">
        <f t="shared" si="13"/>
        <v>0.01320601851851852</v>
      </c>
      <c r="I167" s="13">
        <f>F167-INDEX($F$5:$F$214,MATCH(D167,$D$5:$D$214,0))</f>
        <v>0.009200578703703707</v>
      </c>
    </row>
    <row r="168" spans="1:9" ht="15" customHeight="1">
      <c r="A168" s="12">
        <v>164</v>
      </c>
      <c r="B168" s="28" t="s">
        <v>69</v>
      </c>
      <c r="C168" s="28" t="s">
        <v>68</v>
      </c>
      <c r="D168" s="12" t="s">
        <v>138</v>
      </c>
      <c r="E168" s="28" t="s">
        <v>313</v>
      </c>
      <c r="F168" s="13">
        <v>0.03316643518518519</v>
      </c>
      <c r="G168" s="12" t="str">
        <f t="shared" si="12"/>
        <v>4.47/km</v>
      </c>
      <c r="H168" s="13">
        <f t="shared" si="13"/>
        <v>0.013224305555555559</v>
      </c>
      <c r="I168" s="13">
        <f>F168-INDEX($F$5:$F$214,MATCH(D168,$D$5:$D$214,0))</f>
        <v>0.010670601851851858</v>
      </c>
    </row>
    <row r="169" spans="1:9" ht="15" customHeight="1">
      <c r="A169" s="12">
        <v>165</v>
      </c>
      <c r="B169" s="28" t="s">
        <v>341</v>
      </c>
      <c r="C169" s="28" t="s">
        <v>342</v>
      </c>
      <c r="D169" s="12" t="s">
        <v>162</v>
      </c>
      <c r="E169" s="28" t="s">
        <v>153</v>
      </c>
      <c r="F169" s="13">
        <v>0.03335752314814815</v>
      </c>
      <c r="G169" s="12" t="str">
        <f t="shared" si="12"/>
        <v>4.48/km</v>
      </c>
      <c r="H169" s="13">
        <f t="shared" si="13"/>
        <v>0.013415393518518517</v>
      </c>
      <c r="I169" s="13">
        <f>F169-INDEX($F$5:$F$214,MATCH(D169,$D$5:$D$214,0))</f>
        <v>0.009409953703703705</v>
      </c>
    </row>
    <row r="170" spans="1:9" ht="15" customHeight="1">
      <c r="A170" s="12">
        <v>166</v>
      </c>
      <c r="B170" s="28" t="s">
        <v>343</v>
      </c>
      <c r="C170" s="28" t="s">
        <v>12</v>
      </c>
      <c r="D170" s="12" t="s">
        <v>221</v>
      </c>
      <c r="E170" s="28" t="s">
        <v>182</v>
      </c>
      <c r="F170" s="13">
        <v>0.03336284722222222</v>
      </c>
      <c r="G170" s="12" t="str">
        <f t="shared" si="12"/>
        <v>4.48/km</v>
      </c>
      <c r="H170" s="13">
        <f t="shared" si="13"/>
        <v>0.013420717592592592</v>
      </c>
      <c r="I170" s="13">
        <f>F170-INDEX($F$5:$F$214,MATCH(D170,$D$5:$D$214,0))</f>
        <v>0.006759490740740743</v>
      </c>
    </row>
    <row r="171" spans="1:9" ht="15" customHeight="1">
      <c r="A171" s="12">
        <v>167</v>
      </c>
      <c r="B171" s="28" t="s">
        <v>344</v>
      </c>
      <c r="C171" s="28" t="s">
        <v>12</v>
      </c>
      <c r="D171" s="12" t="s">
        <v>142</v>
      </c>
      <c r="E171" s="28" t="s">
        <v>182</v>
      </c>
      <c r="F171" s="13">
        <v>0.03336388888888889</v>
      </c>
      <c r="G171" s="12" t="str">
        <f t="shared" si="12"/>
        <v>4.48/km</v>
      </c>
      <c r="H171" s="13">
        <f t="shared" si="13"/>
        <v>0.013421759259259258</v>
      </c>
      <c r="I171" s="13">
        <f>F171-INDEX($F$5:$F$214,MATCH(D171,$D$5:$D$214,0))</f>
        <v>0.01022962962962963</v>
      </c>
    </row>
    <row r="172" spans="1:9" ht="15" customHeight="1">
      <c r="A172" s="12">
        <v>168</v>
      </c>
      <c r="B172" s="28" t="s">
        <v>186</v>
      </c>
      <c r="C172" s="28" t="s">
        <v>345</v>
      </c>
      <c r="D172" s="12" t="s">
        <v>150</v>
      </c>
      <c r="E172" s="28" t="s">
        <v>187</v>
      </c>
      <c r="F172" s="13">
        <v>0.03337071759259259</v>
      </c>
      <c r="G172" s="12" t="str">
        <f t="shared" si="12"/>
        <v>4.48/km</v>
      </c>
      <c r="H172" s="13">
        <f t="shared" si="13"/>
        <v>0.013428587962962958</v>
      </c>
      <c r="I172" s="13">
        <f>F172-INDEX($F$5:$F$214,MATCH(D172,$D$5:$D$214,0))</f>
        <v>0.009771759259259251</v>
      </c>
    </row>
    <row r="173" spans="1:9" ht="15" customHeight="1">
      <c r="A173" s="12">
        <v>169</v>
      </c>
      <c r="B173" s="28" t="s">
        <v>346</v>
      </c>
      <c r="C173" s="28" t="s">
        <v>49</v>
      </c>
      <c r="D173" s="12" t="s">
        <v>221</v>
      </c>
      <c r="E173" s="28" t="s">
        <v>182</v>
      </c>
      <c r="F173" s="13">
        <v>0.03341226851851852</v>
      </c>
      <c r="G173" s="12" t="str">
        <f t="shared" si="12"/>
        <v>4.49/km</v>
      </c>
      <c r="H173" s="13">
        <f t="shared" si="13"/>
        <v>0.013470138888888893</v>
      </c>
      <c r="I173" s="13">
        <f>F173-INDEX($F$5:$F$214,MATCH(D173,$D$5:$D$214,0))</f>
        <v>0.006808912037037044</v>
      </c>
    </row>
    <row r="174" spans="1:9" ht="15" customHeight="1">
      <c r="A174" s="12">
        <v>170</v>
      </c>
      <c r="B174" s="28" t="s">
        <v>347</v>
      </c>
      <c r="C174" s="28" t="s">
        <v>42</v>
      </c>
      <c r="D174" s="12" t="s">
        <v>221</v>
      </c>
      <c r="E174" s="28" t="s">
        <v>348</v>
      </c>
      <c r="F174" s="13">
        <v>0.03406550925925926</v>
      </c>
      <c r="G174" s="12" t="str">
        <f t="shared" si="12"/>
        <v>4.54/km</v>
      </c>
      <c r="H174" s="13">
        <f t="shared" si="13"/>
        <v>0.014123379629629632</v>
      </c>
      <c r="I174" s="13">
        <f>F174-INDEX($F$5:$F$214,MATCH(D174,$D$5:$D$214,0))</f>
        <v>0.007462152777777783</v>
      </c>
    </row>
    <row r="175" spans="1:9" ht="15" customHeight="1">
      <c r="A175" s="12">
        <v>171</v>
      </c>
      <c r="B175" s="28" t="s">
        <v>349</v>
      </c>
      <c r="C175" s="28" t="s">
        <v>109</v>
      </c>
      <c r="D175" s="12" t="s">
        <v>162</v>
      </c>
      <c r="E175" s="28" t="s">
        <v>253</v>
      </c>
      <c r="F175" s="13">
        <v>0.03413877314814815</v>
      </c>
      <c r="G175" s="12" t="str">
        <f t="shared" si="12"/>
        <v>4.55/km</v>
      </c>
      <c r="H175" s="13">
        <f t="shared" si="13"/>
        <v>0.014196643518518522</v>
      </c>
      <c r="I175" s="13">
        <f>F175-INDEX($F$5:$F$214,MATCH(D175,$D$5:$D$214,0))</f>
        <v>0.01019120370370371</v>
      </c>
    </row>
    <row r="176" spans="1:9" ht="15" customHeight="1">
      <c r="A176" s="12">
        <v>172</v>
      </c>
      <c r="B176" s="28" t="s">
        <v>350</v>
      </c>
      <c r="C176" s="28" t="s">
        <v>45</v>
      </c>
      <c r="D176" s="12" t="s">
        <v>120</v>
      </c>
      <c r="E176" s="28" t="s">
        <v>253</v>
      </c>
      <c r="F176" s="13">
        <v>0.034142824074074075</v>
      </c>
      <c r="G176" s="12" t="str">
        <f t="shared" si="12"/>
        <v>4.55/km</v>
      </c>
      <c r="H176" s="13">
        <f t="shared" si="13"/>
        <v>0.014200694444444446</v>
      </c>
      <c r="I176" s="13">
        <f>F176-INDEX($F$5:$F$214,MATCH(D176,$D$5:$D$214,0))</f>
        <v>0.013864004629629632</v>
      </c>
    </row>
    <row r="177" spans="1:9" ht="15" customHeight="1">
      <c r="A177" s="12">
        <v>173</v>
      </c>
      <c r="B177" s="28" t="s">
        <v>351</v>
      </c>
      <c r="C177" s="28" t="s">
        <v>12</v>
      </c>
      <c r="D177" s="12" t="s">
        <v>142</v>
      </c>
      <c r="E177" s="28" t="s">
        <v>195</v>
      </c>
      <c r="F177" s="13">
        <v>0.03442314814814815</v>
      </c>
      <c r="G177" s="12" t="str">
        <f t="shared" si="12"/>
        <v>4.57/km</v>
      </c>
      <c r="H177" s="13">
        <f t="shared" si="13"/>
        <v>0.014481018518518518</v>
      </c>
      <c r="I177" s="13">
        <f>F177-INDEX($F$5:$F$214,MATCH(D177,$D$5:$D$214,0))</f>
        <v>0.01128888888888889</v>
      </c>
    </row>
    <row r="178" spans="1:9" ht="15" customHeight="1">
      <c r="A178" s="12">
        <v>174</v>
      </c>
      <c r="B178" s="28" t="s">
        <v>352</v>
      </c>
      <c r="C178" s="28" t="s">
        <v>21</v>
      </c>
      <c r="D178" s="12" t="s">
        <v>124</v>
      </c>
      <c r="E178" s="28" t="s">
        <v>195</v>
      </c>
      <c r="F178" s="13">
        <v>0.034452777777777784</v>
      </c>
      <c r="G178" s="12" t="str">
        <f t="shared" si="12"/>
        <v>4.58/km</v>
      </c>
      <c r="H178" s="13">
        <f t="shared" si="13"/>
        <v>0.014510648148148154</v>
      </c>
      <c r="I178" s="13">
        <f>F178-INDEX($F$5:$F$214,MATCH(D178,$D$5:$D$214,0))</f>
        <v>0.01355810185185186</v>
      </c>
    </row>
    <row r="179" spans="1:9" ht="15" customHeight="1">
      <c r="A179" s="12">
        <v>175</v>
      </c>
      <c r="B179" s="28" t="s">
        <v>292</v>
      </c>
      <c r="C179" s="28" t="s">
        <v>353</v>
      </c>
      <c r="D179" s="12" t="s">
        <v>162</v>
      </c>
      <c r="E179" s="28" t="s">
        <v>164</v>
      </c>
      <c r="F179" s="13">
        <v>0.0349068287037037</v>
      </c>
      <c r="G179" s="12" t="str">
        <f t="shared" si="12"/>
        <v>5.02/km</v>
      </c>
      <c r="H179" s="13">
        <f t="shared" si="13"/>
        <v>0.014964699074074071</v>
      </c>
      <c r="I179" s="13">
        <f>F179-INDEX($F$5:$F$214,MATCH(D179,$D$5:$D$214,0))</f>
        <v>0.010959259259259259</v>
      </c>
    </row>
    <row r="180" spans="1:9" ht="15" customHeight="1">
      <c r="A180" s="12">
        <v>176</v>
      </c>
      <c r="B180" s="28" t="s">
        <v>354</v>
      </c>
      <c r="C180" s="28" t="s">
        <v>345</v>
      </c>
      <c r="D180" s="12" t="s">
        <v>142</v>
      </c>
      <c r="E180" s="28" t="s">
        <v>355</v>
      </c>
      <c r="F180" s="13">
        <v>0.03514872685185185</v>
      </c>
      <c r="G180" s="12" t="str">
        <f t="shared" si="12"/>
        <v>5.04/km</v>
      </c>
      <c r="H180" s="13">
        <f t="shared" si="13"/>
        <v>0.015206597222222222</v>
      </c>
      <c r="I180" s="13">
        <f>F180-INDEX($F$5:$F$214,MATCH(D180,$D$5:$D$214,0))</f>
        <v>0.012014467592592594</v>
      </c>
    </row>
    <row r="181" spans="1:9" ht="15" customHeight="1">
      <c r="A181" s="12">
        <v>177</v>
      </c>
      <c r="B181" s="28" t="s">
        <v>356</v>
      </c>
      <c r="C181" s="28" t="s">
        <v>105</v>
      </c>
      <c r="D181" s="12" t="s">
        <v>162</v>
      </c>
      <c r="E181" s="28" t="s">
        <v>355</v>
      </c>
      <c r="F181" s="13">
        <v>0.03515763888888889</v>
      </c>
      <c r="G181" s="12" t="str">
        <f t="shared" si="12"/>
        <v>5.04/km</v>
      </c>
      <c r="H181" s="13">
        <f t="shared" si="13"/>
        <v>0.015215509259259262</v>
      </c>
      <c r="I181" s="13">
        <f>F181-INDEX($F$5:$F$214,MATCH(D181,$D$5:$D$214,0))</f>
        <v>0.01121006944444445</v>
      </c>
    </row>
    <row r="182" spans="1:9" ht="15" customHeight="1">
      <c r="A182" s="12">
        <v>178</v>
      </c>
      <c r="B182" s="28" t="s">
        <v>357</v>
      </c>
      <c r="C182" s="28" t="s">
        <v>58</v>
      </c>
      <c r="D182" s="12" t="s">
        <v>232</v>
      </c>
      <c r="E182" s="28" t="s">
        <v>195</v>
      </c>
      <c r="F182" s="13">
        <v>0.03516261574074074</v>
      </c>
      <c r="G182" s="12" t="str">
        <f t="shared" si="12"/>
        <v>5.04/km</v>
      </c>
      <c r="H182" s="13">
        <f t="shared" si="13"/>
        <v>0.015220486111111112</v>
      </c>
      <c r="I182" s="13">
        <f>F182-INDEX($F$5:$F$214,MATCH(D182,$D$5:$D$214,0))</f>
        <v>0.008056018518518521</v>
      </c>
    </row>
    <row r="183" spans="1:9" ht="15" customHeight="1">
      <c r="A183" s="12">
        <v>179</v>
      </c>
      <c r="B183" s="28" t="s">
        <v>73</v>
      </c>
      <c r="C183" s="28" t="s">
        <v>83</v>
      </c>
      <c r="D183" s="12" t="s">
        <v>150</v>
      </c>
      <c r="E183" s="28" t="s">
        <v>182</v>
      </c>
      <c r="F183" s="13">
        <v>0.03519201388888889</v>
      </c>
      <c r="G183" s="12" t="str">
        <f t="shared" si="12"/>
        <v>5.04/km</v>
      </c>
      <c r="H183" s="13">
        <f t="shared" si="13"/>
        <v>0.015249884259259258</v>
      </c>
      <c r="I183" s="13">
        <f>F183-INDEX($F$5:$F$214,MATCH(D183,$D$5:$D$214,0))</f>
        <v>0.011593055555555551</v>
      </c>
    </row>
    <row r="184" spans="1:9" ht="15" customHeight="1">
      <c r="A184" s="12">
        <v>180</v>
      </c>
      <c r="B184" s="28" t="s">
        <v>46</v>
      </c>
      <c r="C184" s="28" t="s">
        <v>25</v>
      </c>
      <c r="D184" s="12" t="s">
        <v>150</v>
      </c>
      <c r="E184" s="28" t="s">
        <v>195</v>
      </c>
      <c r="F184" s="13">
        <v>0.03519293981481481</v>
      </c>
      <c r="G184" s="12" t="str">
        <f t="shared" si="12"/>
        <v>5.04/km</v>
      </c>
      <c r="H184" s="13">
        <f t="shared" si="13"/>
        <v>0.015250810185185183</v>
      </c>
      <c r="I184" s="13">
        <f>F184-INDEX($F$5:$F$214,MATCH(D184,$D$5:$D$214,0))</f>
        <v>0.011593981481481476</v>
      </c>
    </row>
    <row r="185" spans="1:9" ht="15" customHeight="1">
      <c r="A185" s="12">
        <v>181</v>
      </c>
      <c r="B185" s="28" t="s">
        <v>358</v>
      </c>
      <c r="C185" s="28" t="s">
        <v>83</v>
      </c>
      <c r="D185" s="12" t="s">
        <v>294</v>
      </c>
      <c r="E185" s="28" t="s">
        <v>182</v>
      </c>
      <c r="F185" s="13">
        <v>0.035193055555555554</v>
      </c>
      <c r="G185" s="12" t="str">
        <f t="shared" si="12"/>
        <v>5.04/km</v>
      </c>
      <c r="H185" s="13">
        <f t="shared" si="13"/>
        <v>0.015250925925925925</v>
      </c>
      <c r="I185" s="13">
        <f>F185-INDEX($F$5:$F$214,MATCH(D185,$D$5:$D$214,0))</f>
        <v>0.005104282407407408</v>
      </c>
    </row>
    <row r="186" spans="1:9" ht="15" customHeight="1">
      <c r="A186" s="37">
        <v>182</v>
      </c>
      <c r="B186" s="45" t="s">
        <v>96</v>
      </c>
      <c r="C186" s="45" t="s">
        <v>91</v>
      </c>
      <c r="D186" s="37" t="s">
        <v>162</v>
      </c>
      <c r="E186" s="45" t="s">
        <v>111</v>
      </c>
      <c r="F186" s="38">
        <v>0.03519826388888889</v>
      </c>
      <c r="G186" s="37" t="str">
        <f t="shared" si="12"/>
        <v>5.04/km</v>
      </c>
      <c r="H186" s="38">
        <f t="shared" si="13"/>
        <v>0.015256134259259257</v>
      </c>
      <c r="I186" s="38">
        <f>F186-INDEX($F$5:$F$214,MATCH(D186,$D$5:$D$214,0))</f>
        <v>0.011250694444444445</v>
      </c>
    </row>
    <row r="187" spans="1:9" ht="15" customHeight="1">
      <c r="A187" s="12">
        <v>183</v>
      </c>
      <c r="B187" s="28" t="s">
        <v>359</v>
      </c>
      <c r="C187" s="28" t="s">
        <v>85</v>
      </c>
      <c r="D187" s="12" t="s">
        <v>162</v>
      </c>
      <c r="E187" s="28" t="s">
        <v>394</v>
      </c>
      <c r="F187" s="13">
        <v>0.0352957175925926</v>
      </c>
      <c r="G187" s="12" t="str">
        <f t="shared" si="12"/>
        <v>5.05/km</v>
      </c>
      <c r="H187" s="13">
        <f t="shared" si="13"/>
        <v>0.015353587962962968</v>
      </c>
      <c r="I187" s="13">
        <f>F187-INDEX($F$5:$F$214,MATCH(D187,$D$5:$D$214,0))</f>
        <v>0.011348148148148156</v>
      </c>
    </row>
    <row r="188" spans="1:9" ht="15" customHeight="1">
      <c r="A188" s="12">
        <v>184</v>
      </c>
      <c r="B188" s="28" t="s">
        <v>360</v>
      </c>
      <c r="C188" s="28" t="s">
        <v>43</v>
      </c>
      <c r="D188" s="12" t="s">
        <v>294</v>
      </c>
      <c r="E188" s="28" t="s">
        <v>195</v>
      </c>
      <c r="F188" s="13">
        <v>0.035759490740740744</v>
      </c>
      <c r="G188" s="12" t="str">
        <f t="shared" si="12"/>
        <v>5.09/km</v>
      </c>
      <c r="H188" s="13">
        <f t="shared" si="13"/>
        <v>0.015817361111111115</v>
      </c>
      <c r="I188" s="13">
        <f>F188-INDEX($F$5:$F$214,MATCH(D188,$D$5:$D$214,0))</f>
        <v>0.005670717592592599</v>
      </c>
    </row>
    <row r="189" spans="1:9" ht="15" customHeight="1">
      <c r="A189" s="12">
        <v>185</v>
      </c>
      <c r="B189" s="28" t="s">
        <v>361</v>
      </c>
      <c r="C189" s="28" t="s">
        <v>110</v>
      </c>
      <c r="D189" s="12" t="s">
        <v>162</v>
      </c>
      <c r="E189" s="28" t="s">
        <v>187</v>
      </c>
      <c r="F189" s="13">
        <v>0.03628425925925926</v>
      </c>
      <c r="G189" s="12" t="str">
        <f t="shared" si="12"/>
        <v>5.14/km</v>
      </c>
      <c r="H189" s="13">
        <f t="shared" si="13"/>
        <v>0.01634212962962963</v>
      </c>
      <c r="I189" s="13">
        <f>F189-INDEX($F$5:$F$214,MATCH(D189,$D$5:$D$214,0))</f>
        <v>0.012336689814814818</v>
      </c>
    </row>
    <row r="190" spans="1:9" ht="15" customHeight="1">
      <c r="A190" s="12">
        <v>186</v>
      </c>
      <c r="B190" s="28" t="s">
        <v>362</v>
      </c>
      <c r="C190" s="28" t="s">
        <v>363</v>
      </c>
      <c r="D190" s="12" t="s">
        <v>221</v>
      </c>
      <c r="E190" s="28" t="s">
        <v>151</v>
      </c>
      <c r="F190" s="13">
        <v>0.036353935185185184</v>
      </c>
      <c r="G190" s="12" t="str">
        <f t="shared" si="12"/>
        <v>5.14/km</v>
      </c>
      <c r="H190" s="13">
        <f t="shared" si="13"/>
        <v>0.016411805555555554</v>
      </c>
      <c r="I190" s="13">
        <f>F190-INDEX($F$5:$F$214,MATCH(D190,$D$5:$D$214,0))</f>
        <v>0.009750578703703706</v>
      </c>
    </row>
    <row r="191" spans="1:9" ht="15" customHeight="1">
      <c r="A191" s="12">
        <v>187</v>
      </c>
      <c r="B191" s="28" t="s">
        <v>364</v>
      </c>
      <c r="C191" s="28" t="s">
        <v>87</v>
      </c>
      <c r="D191" s="12" t="s">
        <v>294</v>
      </c>
      <c r="E191" s="28" t="s">
        <v>129</v>
      </c>
      <c r="F191" s="13">
        <v>0.037231597222222225</v>
      </c>
      <c r="G191" s="12" t="str">
        <f t="shared" si="12"/>
        <v>5.22/km</v>
      </c>
      <c r="H191" s="13">
        <f t="shared" si="13"/>
        <v>0.017289467592592596</v>
      </c>
      <c r="I191" s="13">
        <f>F191-INDEX($F$5:$F$214,MATCH(D191,$D$5:$D$214,0))</f>
        <v>0.007142824074074079</v>
      </c>
    </row>
    <row r="192" spans="1:9" ht="15" customHeight="1">
      <c r="A192" s="12">
        <v>188</v>
      </c>
      <c r="B192" s="28" t="s">
        <v>365</v>
      </c>
      <c r="C192" s="28" t="s">
        <v>366</v>
      </c>
      <c r="D192" s="12" t="s">
        <v>162</v>
      </c>
      <c r="E192" s="28" t="s">
        <v>253</v>
      </c>
      <c r="F192" s="13">
        <v>0.037583217592592595</v>
      </c>
      <c r="G192" s="12" t="str">
        <f t="shared" si="12"/>
        <v>5.25/km</v>
      </c>
      <c r="H192" s="13">
        <f t="shared" si="13"/>
        <v>0.017641087962962966</v>
      </c>
      <c r="I192" s="13">
        <f>F192-INDEX($F$5:$F$214,MATCH(D192,$D$5:$D$214,0))</f>
        <v>0.013635648148148154</v>
      </c>
    </row>
    <row r="193" spans="1:9" ht="15" customHeight="1">
      <c r="A193" s="12">
        <v>189</v>
      </c>
      <c r="B193" s="28" t="s">
        <v>367</v>
      </c>
      <c r="C193" s="28" t="s">
        <v>36</v>
      </c>
      <c r="D193" s="12" t="s">
        <v>142</v>
      </c>
      <c r="E193" s="28" t="s">
        <v>368</v>
      </c>
      <c r="F193" s="13">
        <v>0.03787337962962963</v>
      </c>
      <c r="G193" s="12" t="str">
        <f t="shared" si="12"/>
        <v>5.27/km</v>
      </c>
      <c r="H193" s="13">
        <f t="shared" si="13"/>
        <v>0.017931250000000003</v>
      </c>
      <c r="I193" s="13">
        <f>F193-INDEX($F$5:$F$214,MATCH(D193,$D$5:$D$214,0))</f>
        <v>0.014739120370370375</v>
      </c>
    </row>
    <row r="194" spans="1:9" ht="15" customHeight="1">
      <c r="A194" s="12">
        <v>190</v>
      </c>
      <c r="B194" s="28" t="s">
        <v>369</v>
      </c>
      <c r="C194" s="28" t="s">
        <v>54</v>
      </c>
      <c r="D194" s="12" t="s">
        <v>294</v>
      </c>
      <c r="E194" s="28" t="s">
        <v>182</v>
      </c>
      <c r="F194" s="13">
        <v>0.03859699074074074</v>
      </c>
      <c r="G194" s="12" t="str">
        <f t="shared" si="12"/>
        <v>5.34/km</v>
      </c>
      <c r="H194" s="13">
        <f t="shared" si="13"/>
        <v>0.018654861111111108</v>
      </c>
      <c r="I194" s="13">
        <f>F194-INDEX($F$5:$F$214,MATCH(D194,$D$5:$D$214,0))</f>
        <v>0.008508217592592592</v>
      </c>
    </row>
    <row r="195" spans="1:9" ht="15" customHeight="1">
      <c r="A195" s="12">
        <v>191</v>
      </c>
      <c r="B195" s="28" t="s">
        <v>370</v>
      </c>
      <c r="C195" s="28" t="s">
        <v>25</v>
      </c>
      <c r="D195" s="12" t="s">
        <v>221</v>
      </c>
      <c r="E195" s="28" t="s">
        <v>195</v>
      </c>
      <c r="F195" s="13">
        <v>0.03867569444444444</v>
      </c>
      <c r="G195" s="12" t="str">
        <f t="shared" si="12"/>
        <v>5.34/km</v>
      </c>
      <c r="H195" s="13">
        <f t="shared" si="13"/>
        <v>0.018733564814814814</v>
      </c>
      <c r="I195" s="13">
        <f>F195-INDEX($F$5:$F$214,MATCH(D195,$D$5:$D$214,0))</f>
        <v>0.012072337962962965</v>
      </c>
    </row>
    <row r="196" spans="1:9" ht="15" customHeight="1">
      <c r="A196" s="12">
        <v>192</v>
      </c>
      <c r="B196" s="28" t="s">
        <v>371</v>
      </c>
      <c r="C196" s="28" t="s">
        <v>57</v>
      </c>
      <c r="D196" s="12" t="s">
        <v>221</v>
      </c>
      <c r="E196" s="28" t="s">
        <v>182</v>
      </c>
      <c r="F196" s="13">
        <v>0.038679629629629626</v>
      </c>
      <c r="G196" s="12" t="str">
        <f t="shared" si="12"/>
        <v>5.34/km</v>
      </c>
      <c r="H196" s="13">
        <f t="shared" si="13"/>
        <v>0.018737499999999997</v>
      </c>
      <c r="I196" s="13">
        <f>F196-INDEX($F$5:$F$214,MATCH(D196,$D$5:$D$214,0))</f>
        <v>0.012076273148148148</v>
      </c>
    </row>
    <row r="197" spans="1:9" ht="15" customHeight="1">
      <c r="A197" s="12">
        <v>193</v>
      </c>
      <c r="B197" s="28" t="s">
        <v>372</v>
      </c>
      <c r="C197" s="28" t="s">
        <v>63</v>
      </c>
      <c r="D197" s="12" t="s">
        <v>120</v>
      </c>
      <c r="E197" s="28" t="s">
        <v>195</v>
      </c>
      <c r="F197" s="13">
        <v>0.03885798611111111</v>
      </c>
      <c r="G197" s="12" t="str">
        <f t="shared" si="12"/>
        <v>5.36/km</v>
      </c>
      <c r="H197" s="13">
        <f t="shared" si="13"/>
        <v>0.01891585648148148</v>
      </c>
      <c r="I197" s="13">
        <f>F197-INDEX($F$5:$F$214,MATCH(D197,$D$5:$D$214,0))</f>
        <v>0.018579166666666667</v>
      </c>
    </row>
    <row r="198" spans="1:9" ht="15" customHeight="1">
      <c r="A198" s="12">
        <v>194</v>
      </c>
      <c r="B198" s="28" t="s">
        <v>373</v>
      </c>
      <c r="C198" s="28" t="s">
        <v>27</v>
      </c>
      <c r="D198" s="12" t="s">
        <v>138</v>
      </c>
      <c r="E198" s="28" t="s">
        <v>195</v>
      </c>
      <c r="F198" s="13">
        <v>0.03890081018518519</v>
      </c>
      <c r="G198" s="12" t="str">
        <f t="shared" si="12"/>
        <v>5.36/km</v>
      </c>
      <c r="H198" s="13">
        <f t="shared" si="13"/>
        <v>0.01895868055555556</v>
      </c>
      <c r="I198" s="13">
        <f>F198-INDEX($F$5:$F$214,MATCH(D198,$D$5:$D$214,0))</f>
        <v>0.016404976851851858</v>
      </c>
    </row>
    <row r="199" spans="1:9" ht="15" customHeight="1">
      <c r="A199" s="12">
        <v>195</v>
      </c>
      <c r="B199" s="28" t="s">
        <v>95</v>
      </c>
      <c r="C199" s="28" t="s">
        <v>374</v>
      </c>
      <c r="D199" s="12" t="s">
        <v>162</v>
      </c>
      <c r="E199" s="28" t="s">
        <v>187</v>
      </c>
      <c r="F199" s="13">
        <v>0.03898298611111111</v>
      </c>
      <c r="G199" s="12" t="str">
        <f t="shared" si="12"/>
        <v>5.37/km</v>
      </c>
      <c r="H199" s="13">
        <f t="shared" si="13"/>
        <v>0.01904085648148148</v>
      </c>
      <c r="I199" s="13">
        <f>F199-INDEX($F$5:$F$214,MATCH(D199,$D$5:$D$214,0))</f>
        <v>0.01503541666666667</v>
      </c>
    </row>
    <row r="200" spans="1:9" ht="15" customHeight="1">
      <c r="A200" s="12">
        <v>196</v>
      </c>
      <c r="B200" s="28" t="s">
        <v>352</v>
      </c>
      <c r="C200" s="28" t="s">
        <v>65</v>
      </c>
      <c r="D200" s="12" t="s">
        <v>162</v>
      </c>
      <c r="E200" s="28" t="s">
        <v>195</v>
      </c>
      <c r="F200" s="13">
        <v>0.038995833333333334</v>
      </c>
      <c r="G200" s="12" t="str">
        <f t="shared" si="12"/>
        <v>5.37/km</v>
      </c>
      <c r="H200" s="13">
        <f t="shared" si="13"/>
        <v>0.019053703703703705</v>
      </c>
      <c r="I200" s="13">
        <f>F200-INDEX($F$5:$F$214,MATCH(D200,$D$5:$D$214,0))</f>
        <v>0.015048263888888892</v>
      </c>
    </row>
    <row r="201" spans="1:9" ht="15" customHeight="1">
      <c r="A201" s="12">
        <v>197</v>
      </c>
      <c r="B201" s="28" t="s">
        <v>375</v>
      </c>
      <c r="C201" s="28" t="s">
        <v>376</v>
      </c>
      <c r="D201" s="12" t="s">
        <v>138</v>
      </c>
      <c r="E201" s="28" t="s">
        <v>195</v>
      </c>
      <c r="F201" s="13">
        <v>0.03899884259259259</v>
      </c>
      <c r="G201" s="12" t="str">
        <f t="shared" si="12"/>
        <v>5.37/km</v>
      </c>
      <c r="H201" s="13">
        <f t="shared" si="13"/>
        <v>0.019056712962962963</v>
      </c>
      <c r="I201" s="13">
        <f>F201-INDEX($F$5:$F$214,MATCH(D201,$D$5:$D$214,0))</f>
        <v>0.016503009259259262</v>
      </c>
    </row>
    <row r="202" spans="1:9" ht="15" customHeight="1">
      <c r="A202" s="12">
        <v>198</v>
      </c>
      <c r="B202" s="28" t="s">
        <v>377</v>
      </c>
      <c r="C202" s="28" t="s">
        <v>92</v>
      </c>
      <c r="D202" s="12" t="s">
        <v>162</v>
      </c>
      <c r="E202" s="28" t="s">
        <v>378</v>
      </c>
      <c r="F202" s="13">
        <v>0.03911030092592593</v>
      </c>
      <c r="G202" s="12" t="str">
        <f t="shared" si="12"/>
        <v>5.38/km</v>
      </c>
      <c r="H202" s="13">
        <f t="shared" si="13"/>
        <v>0.019168171296296298</v>
      </c>
      <c r="I202" s="13">
        <f>F202-INDEX($F$5:$F$214,MATCH(D202,$D$5:$D$214,0))</f>
        <v>0.015162731481481485</v>
      </c>
    </row>
    <row r="203" spans="1:9" ht="15" customHeight="1">
      <c r="A203" s="12">
        <v>199</v>
      </c>
      <c r="B203" s="28" t="s">
        <v>81</v>
      </c>
      <c r="C203" s="28" t="s">
        <v>16</v>
      </c>
      <c r="D203" s="12" t="s">
        <v>232</v>
      </c>
      <c r="E203" s="28" t="s">
        <v>182</v>
      </c>
      <c r="F203" s="13">
        <v>0.04033449074074074</v>
      </c>
      <c r="G203" s="12" t="str">
        <f t="shared" si="12"/>
        <v>5.49/km</v>
      </c>
      <c r="H203" s="13">
        <f t="shared" si="13"/>
        <v>0.02039236111111111</v>
      </c>
      <c r="I203" s="13">
        <f>F203-INDEX($F$5:$F$214,MATCH(D203,$D$5:$D$214,0))</f>
        <v>0.01322789351851852</v>
      </c>
    </row>
    <row r="204" spans="1:9" ht="15" customHeight="1">
      <c r="A204" s="12">
        <v>200</v>
      </c>
      <c r="B204" s="28" t="s">
        <v>379</v>
      </c>
      <c r="C204" s="28" t="s">
        <v>380</v>
      </c>
      <c r="D204" s="12" t="s">
        <v>162</v>
      </c>
      <c r="E204" s="28" t="s">
        <v>378</v>
      </c>
      <c r="F204" s="13">
        <v>0.041103819444444446</v>
      </c>
      <c r="G204" s="12" t="str">
        <f aca="true" t="shared" si="14" ref="G204:G212">TEXT(INT((HOUR(F204)*3600+MINUTE(F204)*60+SECOND(F204))/$I$3/60),"0")&amp;"."&amp;TEXT(MOD((HOUR(F204)*3600+MINUTE(F204)*60+SECOND(F204))/$I$3,60),"00")&amp;"/km"</f>
        <v>5.55/km</v>
      </c>
      <c r="H204" s="13">
        <f aca="true" t="shared" si="15" ref="H204:H212">F204-$F$5</f>
        <v>0.021161689814814817</v>
      </c>
      <c r="I204" s="13">
        <f>F204-INDEX($F$5:$F$214,MATCH(D204,$D$5:$D$214,0))</f>
        <v>0.017156250000000005</v>
      </c>
    </row>
    <row r="205" spans="1:9" ht="15" customHeight="1">
      <c r="A205" s="12">
        <v>201</v>
      </c>
      <c r="B205" s="28" t="s">
        <v>381</v>
      </c>
      <c r="C205" s="28" t="s">
        <v>20</v>
      </c>
      <c r="D205" s="12" t="s">
        <v>294</v>
      </c>
      <c r="E205" s="28" t="s">
        <v>382</v>
      </c>
      <c r="F205" s="13">
        <v>0.044721296296296294</v>
      </c>
      <c r="G205" s="12" t="str">
        <f t="shared" si="14"/>
        <v>6.26/km</v>
      </c>
      <c r="H205" s="13">
        <f t="shared" si="15"/>
        <v>0.024779166666666665</v>
      </c>
      <c r="I205" s="13">
        <f>F205-INDEX($F$5:$F$214,MATCH(D205,$D$5:$D$214,0))</f>
        <v>0.014632523148148148</v>
      </c>
    </row>
    <row r="206" spans="1:9" ht="15" customHeight="1">
      <c r="A206" s="12">
        <v>202</v>
      </c>
      <c r="B206" s="28" t="s">
        <v>383</v>
      </c>
      <c r="C206" s="28" t="s">
        <v>19</v>
      </c>
      <c r="D206" s="12" t="s">
        <v>294</v>
      </c>
      <c r="E206" s="28" t="s">
        <v>384</v>
      </c>
      <c r="F206" s="13">
        <v>0.04537291666666667</v>
      </c>
      <c r="G206" s="12" t="str">
        <f t="shared" si="14"/>
        <v>6.32/km</v>
      </c>
      <c r="H206" s="13">
        <f t="shared" si="15"/>
        <v>0.025430787037037043</v>
      </c>
      <c r="I206" s="13">
        <f>F206-INDEX($F$5:$F$214,MATCH(D206,$D$5:$D$214,0))</f>
        <v>0.015284143518518527</v>
      </c>
    </row>
    <row r="207" spans="1:9" ht="15" customHeight="1">
      <c r="A207" s="12">
        <v>203</v>
      </c>
      <c r="B207" s="28" t="s">
        <v>385</v>
      </c>
      <c r="C207" s="28" t="s">
        <v>386</v>
      </c>
      <c r="D207" s="12" t="s">
        <v>162</v>
      </c>
      <c r="E207" s="28" t="s">
        <v>253</v>
      </c>
      <c r="F207" s="13">
        <v>0.04558298611111111</v>
      </c>
      <c r="G207" s="12" t="str">
        <f t="shared" si="14"/>
        <v>6.34/km</v>
      </c>
      <c r="H207" s="13">
        <f t="shared" si="15"/>
        <v>0.025640856481481483</v>
      </c>
      <c r="I207" s="13">
        <f>F207-INDEX($F$5:$F$214,MATCH(D207,$D$5:$D$214,0))</f>
        <v>0.02163541666666667</v>
      </c>
    </row>
    <row r="208" spans="1:9" ht="15" customHeight="1">
      <c r="A208" s="12">
        <v>204</v>
      </c>
      <c r="B208" s="28" t="s">
        <v>387</v>
      </c>
      <c r="C208" s="28" t="s">
        <v>388</v>
      </c>
      <c r="D208" s="12" t="s">
        <v>162</v>
      </c>
      <c r="E208" s="28" t="s">
        <v>253</v>
      </c>
      <c r="F208" s="13">
        <v>0.0455875</v>
      </c>
      <c r="G208" s="12" t="str">
        <f t="shared" si="14"/>
        <v>6.34/km</v>
      </c>
      <c r="H208" s="13">
        <f t="shared" si="15"/>
        <v>0.025645370370370374</v>
      </c>
      <c r="I208" s="13">
        <f>F208-INDEX($F$5:$F$214,MATCH(D208,$D$5:$D$214,0))</f>
        <v>0.02163993055555556</v>
      </c>
    </row>
    <row r="209" spans="1:9" ht="15" customHeight="1">
      <c r="A209" s="12">
        <v>205</v>
      </c>
      <c r="B209" s="28" t="s">
        <v>389</v>
      </c>
      <c r="C209" s="28" t="s">
        <v>366</v>
      </c>
      <c r="D209" s="12" t="s">
        <v>162</v>
      </c>
      <c r="E209" s="28" t="s">
        <v>253</v>
      </c>
      <c r="F209" s="13">
        <v>0.04559050925925926</v>
      </c>
      <c r="G209" s="12" t="str">
        <f t="shared" si="14"/>
        <v>6.34/km</v>
      </c>
      <c r="H209" s="13">
        <f t="shared" si="15"/>
        <v>0.025648379629629632</v>
      </c>
      <c r="I209" s="13">
        <f>F209-INDEX($F$5:$F$214,MATCH(D209,$D$5:$D$214,0))</f>
        <v>0.02164293981481482</v>
      </c>
    </row>
    <row r="210" spans="1:9" ht="15" customHeight="1">
      <c r="A210" s="12">
        <v>206</v>
      </c>
      <c r="B210" s="28" t="s">
        <v>390</v>
      </c>
      <c r="C210" s="28" t="s">
        <v>17</v>
      </c>
      <c r="D210" s="12" t="s">
        <v>142</v>
      </c>
      <c r="E210" s="28" t="s">
        <v>253</v>
      </c>
      <c r="F210" s="13">
        <v>0.04559050925925926</v>
      </c>
      <c r="G210" s="12" t="str">
        <f t="shared" si="14"/>
        <v>6.34/km</v>
      </c>
      <c r="H210" s="13">
        <f t="shared" si="15"/>
        <v>0.025648379629629632</v>
      </c>
      <c r="I210" s="13">
        <f>F210-INDEX($F$5:$F$214,MATCH(D210,$D$5:$D$214,0))</f>
        <v>0.022456250000000004</v>
      </c>
    </row>
    <row r="211" spans="1:9" ht="15" customHeight="1">
      <c r="A211" s="12">
        <v>207</v>
      </c>
      <c r="B211" s="28" t="s">
        <v>391</v>
      </c>
      <c r="C211" s="28" t="s">
        <v>392</v>
      </c>
      <c r="D211" s="12" t="s">
        <v>221</v>
      </c>
      <c r="E211" s="28" t="s">
        <v>329</v>
      </c>
      <c r="F211" s="13">
        <v>0.04559479166666667</v>
      </c>
      <c r="G211" s="12" t="str">
        <f t="shared" si="14"/>
        <v>6.34/km</v>
      </c>
      <c r="H211" s="13">
        <f t="shared" si="15"/>
        <v>0.02565266203703704</v>
      </c>
      <c r="I211" s="13">
        <f>F211-INDEX($F$5:$F$214,MATCH(D211,$D$5:$D$214,0))</f>
        <v>0.01899143518518519</v>
      </c>
    </row>
    <row r="212" spans="1:9" ht="15" customHeight="1">
      <c r="A212" s="19">
        <v>208</v>
      </c>
      <c r="B212" s="29" t="s">
        <v>393</v>
      </c>
      <c r="C212" s="29" t="s">
        <v>13</v>
      </c>
      <c r="D212" s="19" t="s">
        <v>142</v>
      </c>
      <c r="E212" s="29" t="s">
        <v>253</v>
      </c>
      <c r="F212" s="20">
        <v>0.05111134259259259</v>
      </c>
      <c r="G212" s="19" t="str">
        <f t="shared" si="14"/>
        <v>7.22/km</v>
      </c>
      <c r="H212" s="20">
        <f t="shared" si="15"/>
        <v>0.03116921296296296</v>
      </c>
      <c r="I212" s="20">
        <f>F212-INDEX($F$5:$F$214,MATCH(D212,$D$5:$D$214,0))</f>
        <v>0.027977083333333333</v>
      </c>
    </row>
  </sheetData>
  <sheetProtection/>
  <autoFilter ref="A4:I21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Memorial Don Luigi Marchetta</v>
      </c>
      <c r="B1" s="34"/>
      <c r="C1" s="35"/>
    </row>
    <row r="2" spans="1:3" ht="24" customHeight="1">
      <c r="A2" s="31" t="str">
        <f>Individuale!A2</f>
        <v>9ª edizione</v>
      </c>
      <c r="B2" s="31"/>
      <c r="C2" s="31"/>
    </row>
    <row r="3" spans="1:3" ht="24" customHeight="1">
      <c r="A3" s="36" t="str">
        <f>Individuale!A3</f>
        <v>Minturno (LT) Italia - Domenica 04/09/2016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1">
        <v>1</v>
      </c>
      <c r="B5" s="22" t="s">
        <v>182</v>
      </c>
      <c r="C5" s="39">
        <v>27</v>
      </c>
    </row>
    <row r="6" spans="1:3" ht="15" customHeight="1">
      <c r="A6" s="23">
        <v>2</v>
      </c>
      <c r="B6" s="24" t="s">
        <v>195</v>
      </c>
      <c r="C6" s="40">
        <v>23</v>
      </c>
    </row>
    <row r="7" spans="1:3" ht="15" customHeight="1">
      <c r="A7" s="23">
        <v>3</v>
      </c>
      <c r="B7" s="24" t="s">
        <v>253</v>
      </c>
      <c r="C7" s="40">
        <v>13</v>
      </c>
    </row>
    <row r="8" spans="1:3" ht="15" customHeight="1">
      <c r="A8" s="23">
        <v>4</v>
      </c>
      <c r="B8" s="24" t="s">
        <v>177</v>
      </c>
      <c r="C8" s="40">
        <v>12</v>
      </c>
    </row>
    <row r="9" spans="1:3" ht="15" customHeight="1">
      <c r="A9" s="23">
        <v>5</v>
      </c>
      <c r="B9" s="24" t="s">
        <v>143</v>
      </c>
      <c r="C9" s="40">
        <v>11</v>
      </c>
    </row>
    <row r="10" spans="1:3" ht="15" customHeight="1">
      <c r="A10" s="23">
        <v>6</v>
      </c>
      <c r="B10" s="24" t="s">
        <v>187</v>
      </c>
      <c r="C10" s="40">
        <v>10</v>
      </c>
    </row>
    <row r="11" spans="1:3" ht="15" customHeight="1">
      <c r="A11" s="23">
        <v>7</v>
      </c>
      <c r="B11" s="24" t="s">
        <v>125</v>
      </c>
      <c r="C11" s="40">
        <v>9</v>
      </c>
    </row>
    <row r="12" spans="1:3" ht="15" customHeight="1">
      <c r="A12" s="23">
        <v>8</v>
      </c>
      <c r="B12" s="24" t="s">
        <v>137</v>
      </c>
      <c r="C12" s="40">
        <v>8</v>
      </c>
    </row>
    <row r="13" spans="1:3" ht="15" customHeight="1">
      <c r="A13" s="23">
        <v>9</v>
      </c>
      <c r="B13" s="24" t="s">
        <v>146</v>
      </c>
      <c r="C13" s="40">
        <v>8</v>
      </c>
    </row>
    <row r="14" spans="1:3" ht="15" customHeight="1">
      <c r="A14" s="23">
        <v>10</v>
      </c>
      <c r="B14" s="24" t="s">
        <v>153</v>
      </c>
      <c r="C14" s="40">
        <v>8</v>
      </c>
    </row>
    <row r="15" spans="1:3" ht="15" customHeight="1">
      <c r="A15" s="23">
        <v>11</v>
      </c>
      <c r="B15" s="24" t="s">
        <v>133</v>
      </c>
      <c r="C15" s="40">
        <v>7</v>
      </c>
    </row>
    <row r="16" spans="1:3" ht="15" customHeight="1">
      <c r="A16" s="23">
        <v>12</v>
      </c>
      <c r="B16" s="24" t="s">
        <v>129</v>
      </c>
      <c r="C16" s="40">
        <v>5</v>
      </c>
    </row>
    <row r="17" spans="1:3" ht="15" customHeight="1">
      <c r="A17" s="23">
        <v>13</v>
      </c>
      <c r="B17" s="24" t="s">
        <v>313</v>
      </c>
      <c r="C17" s="40">
        <v>4</v>
      </c>
    </row>
    <row r="18" spans="1:3" ht="15" customHeight="1">
      <c r="A18" s="23">
        <v>14</v>
      </c>
      <c r="B18" s="24" t="s">
        <v>158</v>
      </c>
      <c r="C18" s="40">
        <v>4</v>
      </c>
    </row>
    <row r="19" spans="1:3" ht="15" customHeight="1">
      <c r="A19" s="23">
        <v>15</v>
      </c>
      <c r="B19" s="24" t="s">
        <v>135</v>
      </c>
      <c r="C19" s="40">
        <v>4</v>
      </c>
    </row>
    <row r="20" spans="1:3" ht="15" customHeight="1">
      <c r="A20" s="23">
        <v>16</v>
      </c>
      <c r="B20" s="24" t="s">
        <v>89</v>
      </c>
      <c r="C20" s="40">
        <v>3</v>
      </c>
    </row>
    <row r="21" spans="1:3" ht="15" customHeight="1">
      <c r="A21" s="23">
        <v>17</v>
      </c>
      <c r="B21" s="24" t="s">
        <v>164</v>
      </c>
      <c r="C21" s="40">
        <v>3</v>
      </c>
    </row>
    <row r="22" spans="1:3" ht="15" customHeight="1">
      <c r="A22" s="23">
        <v>18</v>
      </c>
      <c r="B22" s="24" t="s">
        <v>52</v>
      </c>
      <c r="C22" s="40">
        <v>3</v>
      </c>
    </row>
    <row r="23" spans="1:3" ht="15" customHeight="1">
      <c r="A23" s="23">
        <v>19</v>
      </c>
      <c r="B23" s="24" t="s">
        <v>151</v>
      </c>
      <c r="C23" s="40">
        <v>3</v>
      </c>
    </row>
    <row r="24" spans="1:3" ht="15" customHeight="1">
      <c r="A24" s="23">
        <v>20</v>
      </c>
      <c r="B24" s="24" t="s">
        <v>378</v>
      </c>
      <c r="C24" s="40">
        <v>2</v>
      </c>
    </row>
    <row r="25" spans="1:3" ht="15" customHeight="1">
      <c r="A25" s="23">
        <v>21</v>
      </c>
      <c r="B25" s="24" t="s">
        <v>394</v>
      </c>
      <c r="C25" s="40">
        <v>2</v>
      </c>
    </row>
    <row r="26" spans="1:3" ht="15" customHeight="1">
      <c r="A26" s="23">
        <v>22</v>
      </c>
      <c r="B26" s="24" t="s">
        <v>225</v>
      </c>
      <c r="C26" s="40">
        <v>2</v>
      </c>
    </row>
    <row r="27" spans="1:3" ht="15" customHeight="1">
      <c r="A27" s="23">
        <v>23</v>
      </c>
      <c r="B27" s="24" t="s">
        <v>355</v>
      </c>
      <c r="C27" s="40">
        <v>2</v>
      </c>
    </row>
    <row r="28" spans="1:3" ht="15" customHeight="1">
      <c r="A28" s="23">
        <v>24</v>
      </c>
      <c r="B28" s="24" t="s">
        <v>204</v>
      </c>
      <c r="C28" s="40">
        <v>2</v>
      </c>
    </row>
    <row r="29" spans="1:3" ht="15" customHeight="1">
      <c r="A29" s="23">
        <v>25</v>
      </c>
      <c r="B29" s="24" t="s">
        <v>198</v>
      </c>
      <c r="C29" s="40">
        <v>2</v>
      </c>
    </row>
    <row r="30" spans="1:3" ht="15" customHeight="1">
      <c r="A30" s="23">
        <v>26</v>
      </c>
      <c r="B30" s="24" t="s">
        <v>210</v>
      </c>
      <c r="C30" s="40">
        <v>2</v>
      </c>
    </row>
    <row r="31" spans="1:3" ht="15" customHeight="1">
      <c r="A31" s="23">
        <v>27</v>
      </c>
      <c r="B31" s="24" t="s">
        <v>173</v>
      </c>
      <c r="C31" s="40">
        <v>2</v>
      </c>
    </row>
    <row r="32" spans="1:3" ht="15" customHeight="1">
      <c r="A32" s="23">
        <v>28</v>
      </c>
      <c r="B32" s="24" t="s">
        <v>329</v>
      </c>
      <c r="C32" s="40">
        <v>2</v>
      </c>
    </row>
    <row r="33" spans="1:3" ht="15" customHeight="1">
      <c r="A33" s="23">
        <v>29</v>
      </c>
      <c r="B33" s="24" t="s">
        <v>239</v>
      </c>
      <c r="C33" s="40">
        <v>1</v>
      </c>
    </row>
    <row r="34" spans="1:3" ht="15" customHeight="1">
      <c r="A34" s="23">
        <v>30</v>
      </c>
      <c r="B34" s="24" t="s">
        <v>382</v>
      </c>
      <c r="C34" s="40">
        <v>1</v>
      </c>
    </row>
    <row r="35" spans="1:3" ht="15" customHeight="1">
      <c r="A35" s="23">
        <v>31</v>
      </c>
      <c r="B35" s="24" t="s">
        <v>348</v>
      </c>
      <c r="C35" s="40">
        <v>1</v>
      </c>
    </row>
    <row r="36" spans="1:3" ht="15" customHeight="1">
      <c r="A36" s="23">
        <v>32</v>
      </c>
      <c r="B36" s="24" t="s">
        <v>121</v>
      </c>
      <c r="C36" s="40">
        <v>1</v>
      </c>
    </row>
    <row r="37" spans="1:3" ht="15" customHeight="1">
      <c r="A37" s="23">
        <v>33</v>
      </c>
      <c r="B37" s="24" t="s">
        <v>287</v>
      </c>
      <c r="C37" s="40">
        <v>1</v>
      </c>
    </row>
    <row r="38" spans="1:3" ht="15" customHeight="1">
      <c r="A38" s="23">
        <v>34</v>
      </c>
      <c r="B38" s="24" t="s">
        <v>118</v>
      </c>
      <c r="C38" s="40">
        <v>1</v>
      </c>
    </row>
    <row r="39" spans="1:3" ht="15" customHeight="1">
      <c r="A39" s="23">
        <v>35</v>
      </c>
      <c r="B39" s="24" t="s">
        <v>202</v>
      </c>
      <c r="C39" s="40">
        <v>1</v>
      </c>
    </row>
    <row r="40" spans="1:3" ht="15" customHeight="1">
      <c r="A40" s="23">
        <v>36</v>
      </c>
      <c r="B40" s="24" t="s">
        <v>250</v>
      </c>
      <c r="C40" s="40">
        <v>1</v>
      </c>
    </row>
    <row r="41" spans="1:3" ht="15" customHeight="1">
      <c r="A41" s="42">
        <v>37</v>
      </c>
      <c r="B41" s="43" t="s">
        <v>111</v>
      </c>
      <c r="C41" s="44">
        <v>1</v>
      </c>
    </row>
    <row r="42" spans="1:3" ht="15" customHeight="1">
      <c r="A42" s="23">
        <v>38</v>
      </c>
      <c r="B42" s="24" t="s">
        <v>127</v>
      </c>
      <c r="C42" s="40">
        <v>1</v>
      </c>
    </row>
    <row r="43" spans="1:3" ht="15" customHeight="1">
      <c r="A43" s="23">
        <v>39</v>
      </c>
      <c r="B43" s="24" t="s">
        <v>179</v>
      </c>
      <c r="C43" s="40">
        <v>1</v>
      </c>
    </row>
    <row r="44" spans="1:3" ht="15" customHeight="1">
      <c r="A44" s="23">
        <v>40</v>
      </c>
      <c r="B44" s="24" t="s">
        <v>368</v>
      </c>
      <c r="C44" s="40">
        <v>1</v>
      </c>
    </row>
    <row r="45" spans="1:3" ht="15" customHeight="1">
      <c r="A45" s="23">
        <v>41</v>
      </c>
      <c r="B45" s="24" t="s">
        <v>291</v>
      </c>
      <c r="C45" s="40">
        <v>1</v>
      </c>
    </row>
    <row r="46" spans="1:3" ht="15" customHeight="1">
      <c r="A46" s="23">
        <v>42</v>
      </c>
      <c r="B46" s="24" t="s">
        <v>115</v>
      </c>
      <c r="C46" s="40">
        <v>1</v>
      </c>
    </row>
    <row r="47" spans="1:3" ht="15" customHeight="1">
      <c r="A47" s="23">
        <v>43</v>
      </c>
      <c r="B47" s="24" t="s">
        <v>298</v>
      </c>
      <c r="C47" s="40">
        <v>1</v>
      </c>
    </row>
    <row r="48" spans="1:3" ht="15" customHeight="1">
      <c r="A48" s="23">
        <v>44</v>
      </c>
      <c r="B48" s="24" t="s">
        <v>300</v>
      </c>
      <c r="C48" s="40">
        <v>1</v>
      </c>
    </row>
    <row r="49" spans="1:3" ht="15" customHeight="1">
      <c r="A49" s="23">
        <v>45</v>
      </c>
      <c r="B49" s="24" t="s">
        <v>175</v>
      </c>
      <c r="C49" s="40">
        <v>1</v>
      </c>
    </row>
    <row r="50" spans="1:3" ht="15" customHeight="1">
      <c r="A50" s="23">
        <v>46</v>
      </c>
      <c r="B50" s="24" t="s">
        <v>309</v>
      </c>
      <c r="C50" s="40">
        <v>1</v>
      </c>
    </row>
    <row r="51" spans="1:3" ht="15" customHeight="1">
      <c r="A51" s="23">
        <v>47</v>
      </c>
      <c r="B51" s="24" t="s">
        <v>156</v>
      </c>
      <c r="C51" s="40">
        <v>1</v>
      </c>
    </row>
    <row r="52" spans="1:3" ht="15" customHeight="1">
      <c r="A52" s="23">
        <v>48</v>
      </c>
      <c r="B52" s="24" t="s">
        <v>189</v>
      </c>
      <c r="C52" s="40">
        <v>1</v>
      </c>
    </row>
    <row r="53" spans="1:3" ht="15" customHeight="1">
      <c r="A53" s="23">
        <v>49</v>
      </c>
      <c r="B53" s="24" t="s">
        <v>259</v>
      </c>
      <c r="C53" s="40">
        <v>1</v>
      </c>
    </row>
    <row r="54" spans="1:3" ht="15" customHeight="1">
      <c r="A54" s="23">
        <v>50</v>
      </c>
      <c r="B54" s="24" t="s">
        <v>384</v>
      </c>
      <c r="C54" s="40">
        <v>1</v>
      </c>
    </row>
    <row r="55" spans="1:3" ht="15" customHeight="1">
      <c r="A55" s="23">
        <v>51</v>
      </c>
      <c r="B55" s="24" t="s">
        <v>339</v>
      </c>
      <c r="C55" s="40">
        <v>1</v>
      </c>
    </row>
    <row r="56" spans="1:3" ht="15" customHeight="1">
      <c r="A56" s="23">
        <v>52</v>
      </c>
      <c r="B56" s="24" t="s">
        <v>295</v>
      </c>
      <c r="C56" s="40">
        <v>1</v>
      </c>
    </row>
    <row r="57" spans="1:3" ht="15" customHeight="1">
      <c r="A57" s="25">
        <v>53</v>
      </c>
      <c r="B57" s="26" t="s">
        <v>215</v>
      </c>
      <c r="C57" s="41">
        <v>1</v>
      </c>
    </row>
    <row r="58" ht="15" customHeight="1">
      <c r="C58" s="2">
        <f>SUM(C5:C57)</f>
        <v>208</v>
      </c>
    </row>
  </sheetData>
  <sheetProtection/>
  <autoFilter ref="A4:C5">
    <sortState ref="A5:C58">
      <sortCondition descending="1" sortBy="value" ref="C5:C5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2016-09-06T14:05:59Z</dcterms:modified>
  <cp:category/>
  <cp:version/>
  <cp:contentType/>
  <cp:contentStatus/>
</cp:coreProperties>
</file>