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'Individuale'!$A$4:$J$119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<sst xmlns="http://schemas.openxmlformats.org/spreadsheetml/2006/main" count="522" uniqueCount="240">
  <si>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</si>
  <si>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</si>
  <si>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</si>
  <si>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</si>
  <si>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</si>
  <si>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</si>
  <si>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</si>
  <si>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</si>
  <si>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</si>
  <si>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</si>
  <si>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</si>
  <si>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</si>
  <si>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</si>
  <si>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</si>
  <si>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</si>
  <si>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</si>
  <si>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</si>
  <si>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</si>
  <si>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</si>
  <si>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</si>
  <si>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</si>
  <si>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</si>
  <si>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</si>
  <si>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</si>
  <si>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</si>
  <si>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GERMANI</t>
  </si>
  <si>
    <t>BIAGIO</t>
  </si>
  <si>
    <t>LUCA</t>
  </si>
  <si>
    <t>FABIO</t>
  </si>
  <si>
    <t>MARCELLO</t>
  </si>
  <si>
    <t>VINCENZO</t>
  </si>
  <si>
    <t>MARIO</t>
  </si>
  <si>
    <t>EMANUELE</t>
  </si>
  <si>
    <t>BARBARA</t>
  </si>
  <si>
    <t>SONIA</t>
  </si>
  <si>
    <t>A.S.D. PODISTICA SOLIDARIETA'</t>
  </si>
  <si>
    <t>GIANLUCA</t>
  </si>
  <si>
    <t>MAURO</t>
  </si>
  <si>
    <t>PELLICCIA</t>
  </si>
  <si>
    <t>DE LUCA</t>
  </si>
  <si>
    <t>MIRKO</t>
  </si>
  <si>
    <t>DANESE</t>
  </si>
  <si>
    <t>ROSI</t>
  </si>
  <si>
    <t>DANIEL</t>
  </si>
  <si>
    <t>GIAMPIERO</t>
  </si>
  <si>
    <t>PODISTICA DEI FIORI</t>
  </si>
  <si>
    <t>PEIFFER</t>
  </si>
  <si>
    <t>DI CARLO</t>
  </si>
  <si>
    <t>COSTANTINI</t>
  </si>
  <si>
    <t>AZZARELLI</t>
  </si>
  <si>
    <t>GIORGIO</t>
  </si>
  <si>
    <t>COGNATA</t>
  </si>
  <si>
    <t>ANTONINO</t>
  </si>
  <si>
    <t>VALERIO</t>
  </si>
  <si>
    <t>FLORE</t>
  </si>
  <si>
    <t>EMILIANO</t>
  </si>
  <si>
    <t>PIRAS</t>
  </si>
  <si>
    <t>ROBERTO</t>
  </si>
  <si>
    <t>INDIVIDUALE</t>
  </si>
  <si>
    <t>CHERUBINI</t>
  </si>
  <si>
    <t>PAONE</t>
  </si>
  <si>
    <t>UISP CIVITAVECCHIA</t>
  </si>
  <si>
    <t>PASTORELLI</t>
  </si>
  <si>
    <t>ROMANO</t>
  </si>
  <si>
    <t>FRANCESCA</t>
  </si>
  <si>
    <t>MAURIZIO</t>
  </si>
  <si>
    <t>CRISTIAN</t>
  </si>
  <si>
    <t>SIMONE</t>
  </si>
  <si>
    <t>RAFFAELE</t>
  </si>
  <si>
    <t>PIERO</t>
  </si>
  <si>
    <t>SERGIO</t>
  </si>
  <si>
    <t>MARTINI</t>
  </si>
  <si>
    <t>ADELE</t>
  </si>
  <si>
    <t>MARIA ANTONIETTA</t>
  </si>
  <si>
    <t>PAOLA</t>
  </si>
  <si>
    <t>GIORDANO</t>
  </si>
  <si>
    <t>ALESSIA</t>
  </si>
  <si>
    <t>CONTI</t>
  </si>
  <si>
    <t>ELENA</t>
  </si>
  <si>
    <t>NICOLA</t>
  </si>
  <si>
    <t>ALBANESE</t>
  </si>
  <si>
    <t>ILARIA</t>
  </si>
  <si>
    <t>GINO</t>
  </si>
  <si>
    <t>FUSCO</t>
  </si>
  <si>
    <t>CRISTIANO</t>
  </si>
  <si>
    <t>ADRIANO</t>
  </si>
  <si>
    <t>NIGRO</t>
  </si>
  <si>
    <t>RONDINELLI</t>
  </si>
  <si>
    <t>GAETANO</t>
  </si>
  <si>
    <t>CATULLO</t>
  </si>
  <si>
    <t>-</t>
  </si>
  <si>
    <t>LIBERTY ATLETICA</t>
  </si>
  <si>
    <t>SANTA MARINELLA  ATHLETIC CLUB</t>
  </si>
  <si>
    <t>FOSSATELLI</t>
  </si>
  <si>
    <t>FARTLEK OSTIA</t>
  </si>
  <si>
    <t>CANGELOSI</t>
  </si>
  <si>
    <t>ASI ATLETICA ROMA</t>
  </si>
  <si>
    <t>DI FATTA</t>
  </si>
  <si>
    <t>ROMA TRIATHLON</t>
  </si>
  <si>
    <t>BERNARDI</t>
  </si>
  <si>
    <t>GENZANO MARATHON</t>
  </si>
  <si>
    <t>CAPOCCIA</t>
  </si>
  <si>
    <t>SS LAZIO ATLETICA</t>
  </si>
  <si>
    <t>PATRIZIO</t>
  </si>
  <si>
    <t>ZONA OLIMPICA</t>
  </si>
  <si>
    <t>GRUPPO MILLEPIEDI LADISPOLI</t>
  </si>
  <si>
    <t>GARGIULLI</t>
  </si>
  <si>
    <t>PRO PATRIA TRIATHLON MILANO</t>
  </si>
  <si>
    <t>COLABIANCHI</t>
  </si>
  <si>
    <t>GS CALCATERRA SPORT</t>
  </si>
  <si>
    <t>FALABELLA</t>
  </si>
  <si>
    <t>SCOTTI</t>
  </si>
  <si>
    <t>GSD LITAL</t>
  </si>
  <si>
    <t>BOCCARDI</t>
  </si>
  <si>
    <t>ATLETICA MONTE MARIO</t>
  </si>
  <si>
    <t>TAHA GAMAL</t>
  </si>
  <si>
    <t>EL DIN</t>
  </si>
  <si>
    <t>ATLETICA DUE PONTI</t>
  </si>
  <si>
    <t>PROFICO</t>
  </si>
  <si>
    <t>ROSARIO</t>
  </si>
  <si>
    <t>PODISTICA  ALSIUM</t>
  </si>
  <si>
    <t>ANTONELLO</t>
  </si>
  <si>
    <t>AICS</t>
  </si>
  <si>
    <t>CORRADINI</t>
  </si>
  <si>
    <t>RUNNING EVOLUTION</t>
  </si>
  <si>
    <t>SANTINI</t>
  </si>
  <si>
    <t>MARTELLACCI</t>
  </si>
  <si>
    <t>CAT SPORT</t>
  </si>
  <si>
    <t>VONA</t>
  </si>
  <si>
    <t>PERSICHETTI</t>
  </si>
  <si>
    <t>CERVETERI RUNNERS</t>
  </si>
  <si>
    <t>DE ASSIS NETO</t>
  </si>
  <si>
    <t>BRESCINI</t>
  </si>
  <si>
    <t>CORSA DEI SANTI</t>
  </si>
  <si>
    <t>HALACIU</t>
  </si>
  <si>
    <t>CANESTRARI</t>
  </si>
  <si>
    <t>ATLETICA FALERIA</t>
  </si>
  <si>
    <t>SARDO</t>
  </si>
  <si>
    <t>ORONI</t>
  </si>
  <si>
    <t>BATTISTINI</t>
  </si>
  <si>
    <t>ATLETICA PALOMBARA</t>
  </si>
  <si>
    <t>CARBONI</t>
  </si>
  <si>
    <t>PODISTICA 2007</t>
  </si>
  <si>
    <t>BELLAVITE</t>
  </si>
  <si>
    <t>UISP ROMA</t>
  </si>
  <si>
    <t>CARIMINI</t>
  </si>
  <si>
    <t>ASTRA ROMA</t>
  </si>
  <si>
    <t>PANEBIANCO</t>
  </si>
  <si>
    <t>NAFRA</t>
  </si>
  <si>
    <t>PODISTICA CASALOTTI</t>
  </si>
  <si>
    <t>TURIANELLI</t>
  </si>
  <si>
    <t>ATLETICA VILLA DE SANCTIS</t>
  </si>
  <si>
    <t>IMPRODA</t>
  </si>
  <si>
    <t>ATLETICA 2000</t>
  </si>
  <si>
    <t>CARDINALE</t>
  </si>
  <si>
    <t>FERRI</t>
  </si>
  <si>
    <t>GIOVAGNOLI</t>
  </si>
  <si>
    <t>ATLETICA ROMA  ACQUA  ACETOSA</t>
  </si>
  <si>
    <t>MESSINA</t>
  </si>
  <si>
    <t>LUONGO</t>
  </si>
  <si>
    <t>FIERLI</t>
  </si>
  <si>
    <t>SPINARDI</t>
  </si>
  <si>
    <t>LANZI</t>
  </si>
  <si>
    <t>LBM SPORT</t>
  </si>
  <si>
    <t>LABRICCIOSA</t>
  </si>
  <si>
    <t>PODISTI MARATONA DI ROMA</t>
  </si>
  <si>
    <t>LA MANNA</t>
  </si>
  <si>
    <t>ROSCIOLI</t>
  </si>
  <si>
    <t>FABIANO</t>
  </si>
  <si>
    <t>FELIZIANI</t>
  </si>
  <si>
    <t>LAZIO RUNNERS TEAM</t>
  </si>
  <si>
    <t>GOFFI</t>
  </si>
  <si>
    <t>TRIATHLON LADISPOLI</t>
  </si>
  <si>
    <t>D'ALESSIO</t>
  </si>
  <si>
    <t>ALEXIO</t>
  </si>
  <si>
    <t>RUBINETTERIE FRATELLI FRATTINI</t>
  </si>
  <si>
    <t>PONTINI</t>
  </si>
  <si>
    <t>PALLOTTI</t>
  </si>
  <si>
    <t>FANI</t>
  </si>
  <si>
    <t>LA MONTAGNA</t>
  </si>
  <si>
    <t>CLEMENTE</t>
  </si>
  <si>
    <t>CROCE</t>
  </si>
  <si>
    <t>PETER PAN</t>
  </si>
  <si>
    <t>FERRANTINI</t>
  </si>
  <si>
    <t>SEVERINA</t>
  </si>
  <si>
    <t>ANTONUZZI</t>
  </si>
  <si>
    <t>RUSCITO</t>
  </si>
  <si>
    <t>BRACCINI</t>
  </si>
  <si>
    <t>LEIDI</t>
  </si>
  <si>
    <t>ATLETICA ENI</t>
  </si>
  <si>
    <t>SERVINI</t>
  </si>
  <si>
    <t>FABIANI</t>
  </si>
  <si>
    <t>TORRI</t>
  </si>
  <si>
    <t>PELLICCIONI</t>
  </si>
  <si>
    <t>FLAMMINI</t>
  </si>
  <si>
    <t>L.A.G.O.S. DEI MARSI</t>
  </si>
  <si>
    <t>FORTE</t>
  </si>
  <si>
    <t>EUGENIO</t>
  </si>
  <si>
    <t>CIERVO</t>
  </si>
  <si>
    <t>LAQUIDARA</t>
  </si>
  <si>
    <t>BUDANO</t>
  </si>
  <si>
    <t>TOSTO</t>
  </si>
  <si>
    <t>MASSI</t>
  </si>
  <si>
    <t>RITA</t>
  </si>
  <si>
    <t>ROSSANESE</t>
  </si>
  <si>
    <t>CUPPONE</t>
  </si>
  <si>
    <t>BELLA</t>
  </si>
  <si>
    <t>FRASCA</t>
  </si>
  <si>
    <t>LIBERTAS ZAGAROLO</t>
  </si>
  <si>
    <t>GUBINELLI</t>
  </si>
  <si>
    <t>POMPILIO</t>
  </si>
  <si>
    <t>ROSOLINO</t>
  </si>
  <si>
    <t>LEOPARDO</t>
  </si>
  <si>
    <t>LUCIO</t>
  </si>
  <si>
    <t>LIBERATO</t>
  </si>
  <si>
    <t>FIGUEROA</t>
  </si>
  <si>
    <t>WILFREDO</t>
  </si>
  <si>
    <t>CIUNA</t>
  </si>
  <si>
    <t>SEVERONI</t>
  </si>
  <si>
    <t>MARSILIA</t>
  </si>
  <si>
    <t>CAERE TREKKING</t>
  </si>
  <si>
    <t>FRAZZETTA</t>
  </si>
  <si>
    <t>SERRANI</t>
  </si>
  <si>
    <t>MAGLIOCCHI</t>
  </si>
  <si>
    <t>ZACCHI</t>
  </si>
  <si>
    <t>MEDITERRANEA OSTIA</t>
  </si>
  <si>
    <t>DEL VESCOVO</t>
  </si>
  <si>
    <t>OREFICE</t>
  </si>
  <si>
    <t>CORVARO</t>
  </si>
  <si>
    <t>PODISTICA MARE DI ROMA</t>
  </si>
  <si>
    <t>MARSIGLIA</t>
  </si>
  <si>
    <t>VACCARELLA</t>
  </si>
  <si>
    <t>GIANCARLO</t>
  </si>
  <si>
    <t>ZAPPONE</t>
  </si>
  <si>
    <t>CARDIA</t>
  </si>
  <si>
    <t>ANNAMARIA</t>
  </si>
  <si>
    <t>DESSI'</t>
  </si>
  <si>
    <t>Trofeo Todaro Sport</t>
  </si>
  <si>
    <t xml:space="preserve"> 6ª edizione</t>
  </si>
  <si>
    <t>Ladispoli (RM) Italia - Domenica 30/08/2015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</si>
</sst>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182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50" fillId="56" borderId="26" xfId="0" applyFont="1" applyFill="1" applyBorder="1" applyAlignment="1">
      <alignment horizontal="center" vertical="center"/>
    </xf>
    <xf numFmtId="0" fontId="50" fillId="56" borderId="26" xfId="0" applyFont="1" applyFill="1" applyBorder="1" applyAlignment="1">
      <alignment vertical="center"/>
    </xf>
    <xf numFmtId="182" fontId="50" fillId="56" borderId="26" xfId="0" applyNumberFormat="1" applyFont="1" applyFill="1" applyBorder="1" applyAlignment="1">
      <alignment horizontal="center" vertical="center"/>
    </xf>
    <xf numFmtId="21" fontId="50" fillId="56" borderId="26" xfId="0" applyNumberFormat="1" applyFont="1" applyFill="1" applyBorder="1" applyAlignment="1">
      <alignment horizontal="center" vertical="center"/>
    </xf>
    <xf numFmtId="0" fontId="50" fillId="56" borderId="24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8" customWidth="1"/>
    <col min="8" max="10" width="10.7109375" style="1" customWidth="1"/>
  </cols>
  <sheetData>
    <row r="1" spans="1:10" ht="45" customHeight="1">
      <c r="A1" s="28" t="s">
        <v>237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239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89</v>
      </c>
      <c r="C5" s="43" t="s">
        <v>55</v>
      </c>
      <c r="D5" s="11" t="s">
        <v>90</v>
      </c>
      <c r="E5" s="43" t="s">
        <v>91</v>
      </c>
      <c r="F5" s="36">
        <v>0.024861805555555557</v>
      </c>
      <c r="G5" s="36">
        <v>0.024861805555555557</v>
      </c>
      <c r="H5" s="11" t="str">
        <f>TEXT(INT((HOUR(G5)*3600+MINUTE(G5)*60+SECOND(G5))/$J$3/60),"0")&amp;"."&amp;TEXT(MOD((HOUR(G5)*3600+MINUTE(G5)*60+SECOND(G5))/$J$3,60),"00")&amp;"/km"</f>
        <v>3.35/km</v>
      </c>
      <c r="I5" s="14">
        <f>G5-$G$5</f>
        <v>0</v>
      </c>
      <c r="J5" s="14">
        <f>G5-INDEX($G$5:$G$82,MATCH(D5,$D$5:$D$82,0))</f>
        <v>0</v>
      </c>
    </row>
    <row r="6" spans="1:10" s="10" customFormat="1" ht="15" customHeight="1">
      <c r="A6" s="12">
        <v>2</v>
      </c>
      <c r="B6" s="37" t="s">
        <v>49</v>
      </c>
      <c r="C6" s="37" t="s">
        <v>16</v>
      </c>
      <c r="D6" s="12" t="s">
        <v>90</v>
      </c>
      <c r="E6" s="37" t="s">
        <v>92</v>
      </c>
      <c r="F6" s="35">
        <v>0.025845254629629628</v>
      </c>
      <c r="G6" s="35">
        <v>0.025845254629629628</v>
      </c>
      <c r="H6" s="12" t="str">
        <f aca="true" t="shared" si="0" ref="H6:H69">TEXT(INT((HOUR(G6)*3600+MINUTE(G6)*60+SECOND(G6))/$J$3/60),"0")&amp;"."&amp;TEXT(MOD((HOUR(G6)*3600+MINUTE(G6)*60+SECOND(G6))/$J$3,60),"00")&amp;"/km"</f>
        <v>3.43/km</v>
      </c>
      <c r="I6" s="13">
        <f aca="true" t="shared" si="1" ref="I6:I69">G6-$G$5</f>
        <v>0.0009834490740740706</v>
      </c>
      <c r="J6" s="13">
        <f>G6-INDEX($G$5:$G$82,MATCH(D6,$D$5:$D$82,0))</f>
        <v>0.0009834490740740706</v>
      </c>
    </row>
    <row r="7" spans="1:10" s="10" customFormat="1" ht="15" customHeight="1">
      <c r="A7" s="12">
        <v>3</v>
      </c>
      <c r="B7" s="37" t="s">
        <v>93</v>
      </c>
      <c r="C7" s="37" t="s">
        <v>55</v>
      </c>
      <c r="D7" s="12" t="s">
        <v>90</v>
      </c>
      <c r="E7" s="37" t="s">
        <v>94</v>
      </c>
      <c r="F7" s="35">
        <v>0.02686446759259259</v>
      </c>
      <c r="G7" s="35">
        <v>0.02686446759259259</v>
      </c>
      <c r="H7" s="12" t="str">
        <f t="shared" si="0"/>
        <v>3.52/km</v>
      </c>
      <c r="I7" s="13">
        <f t="shared" si="1"/>
        <v>0.002002662037037032</v>
      </c>
      <c r="J7" s="13">
        <f>G7-INDEX($G$5:$G$82,MATCH(D7,$D$5:$D$82,0))</f>
        <v>0.002002662037037032</v>
      </c>
    </row>
    <row r="8" spans="1:10" s="10" customFormat="1" ht="15" customHeight="1">
      <c r="A8" s="12">
        <v>4</v>
      </c>
      <c r="B8" s="37" t="s">
        <v>95</v>
      </c>
      <c r="C8" s="37" t="s">
        <v>40</v>
      </c>
      <c r="D8" s="12" t="s">
        <v>90</v>
      </c>
      <c r="E8" s="37" t="s">
        <v>91</v>
      </c>
      <c r="F8" s="35">
        <v>0.02751261574074074</v>
      </c>
      <c r="G8" s="35">
        <v>0.02751261574074074</v>
      </c>
      <c r="H8" s="12" t="str">
        <f t="shared" si="0"/>
        <v>3.58/km</v>
      </c>
      <c r="I8" s="13">
        <f t="shared" si="1"/>
        <v>0.002650810185185183</v>
      </c>
      <c r="J8" s="13">
        <f>G8-INDEX($G$5:$G$82,MATCH(D8,$D$5:$D$82,0))</f>
        <v>0.002650810185185183</v>
      </c>
    </row>
    <row r="9" spans="1:10" s="10" customFormat="1" ht="15" customHeight="1">
      <c r="A9" s="12">
        <v>5</v>
      </c>
      <c r="B9" s="37" t="s">
        <v>51</v>
      </c>
      <c r="C9" s="37" t="s">
        <v>12</v>
      </c>
      <c r="D9" s="12" t="s">
        <v>90</v>
      </c>
      <c r="E9" s="37" t="s">
        <v>91</v>
      </c>
      <c r="F9" s="35">
        <v>0.027708449074074073</v>
      </c>
      <c r="G9" s="35">
        <v>0.027708449074074073</v>
      </c>
      <c r="H9" s="12" t="str">
        <f t="shared" si="0"/>
        <v>3.59/km</v>
      </c>
      <c r="I9" s="13">
        <f t="shared" si="1"/>
        <v>0.0028466435185185157</v>
      </c>
      <c r="J9" s="13">
        <f>G9-INDEX($G$5:$G$82,MATCH(D9,$D$5:$D$82,0))</f>
        <v>0.0028466435185185157</v>
      </c>
    </row>
    <row r="10" spans="1:10" s="10" customFormat="1" ht="15" customHeight="1">
      <c r="A10" s="12">
        <v>6</v>
      </c>
      <c r="B10" s="37" t="s">
        <v>80</v>
      </c>
      <c r="C10" s="37" t="s">
        <v>53</v>
      </c>
      <c r="D10" s="12" t="s">
        <v>90</v>
      </c>
      <c r="E10" s="37" t="s">
        <v>96</v>
      </c>
      <c r="F10" s="35">
        <v>0.028264004629629632</v>
      </c>
      <c r="G10" s="35">
        <v>0.028264004629629632</v>
      </c>
      <c r="H10" s="12" t="str">
        <f t="shared" si="0"/>
        <v>4.04/km</v>
      </c>
      <c r="I10" s="13">
        <f t="shared" si="1"/>
        <v>0.003402199074074075</v>
      </c>
      <c r="J10" s="13">
        <f>G10-INDEX($G$5:$G$82,MATCH(D10,$D$5:$D$82,0))</f>
        <v>0.003402199074074075</v>
      </c>
    </row>
    <row r="11" spans="1:10" s="10" customFormat="1" ht="15" customHeight="1">
      <c r="A11" s="12">
        <v>7</v>
      </c>
      <c r="B11" s="37" t="s">
        <v>97</v>
      </c>
      <c r="C11" s="37" t="s">
        <v>79</v>
      </c>
      <c r="D11" s="12" t="s">
        <v>90</v>
      </c>
      <c r="E11" s="37" t="s">
        <v>98</v>
      </c>
      <c r="F11" s="35">
        <v>0.02843807870370371</v>
      </c>
      <c r="G11" s="35">
        <v>0.02843807870370371</v>
      </c>
      <c r="H11" s="12" t="str">
        <f t="shared" si="0"/>
        <v>4.06/km</v>
      </c>
      <c r="I11" s="13">
        <f t="shared" si="1"/>
        <v>0.0035762731481481513</v>
      </c>
      <c r="J11" s="13">
        <f>G11-INDEX($G$5:$G$82,MATCH(D11,$D$5:$D$82,0))</f>
        <v>0.0035762731481481513</v>
      </c>
    </row>
    <row r="12" spans="1:10" s="10" customFormat="1" ht="15" customHeight="1">
      <c r="A12" s="12">
        <v>8</v>
      </c>
      <c r="B12" s="37" t="s">
        <v>99</v>
      </c>
      <c r="C12" s="37" t="s">
        <v>19</v>
      </c>
      <c r="D12" s="12" t="s">
        <v>90</v>
      </c>
      <c r="E12" s="37" t="s">
        <v>100</v>
      </c>
      <c r="F12" s="35">
        <v>0.028727662037037038</v>
      </c>
      <c r="G12" s="35">
        <v>0.028727662037037038</v>
      </c>
      <c r="H12" s="12" t="str">
        <f t="shared" si="0"/>
        <v>4.08/km</v>
      </c>
      <c r="I12" s="13">
        <f t="shared" si="1"/>
        <v>0.0038658564814814805</v>
      </c>
      <c r="J12" s="13">
        <f>G12-INDEX($G$5:$G$82,MATCH(D12,$D$5:$D$82,0))</f>
        <v>0.0038658564814814805</v>
      </c>
    </row>
    <row r="13" spans="1:10" s="10" customFormat="1" ht="15" customHeight="1">
      <c r="A13" s="12">
        <v>9</v>
      </c>
      <c r="B13" s="37" t="s">
        <v>101</v>
      </c>
      <c r="C13" s="37" t="s">
        <v>67</v>
      </c>
      <c r="D13" s="12" t="s">
        <v>90</v>
      </c>
      <c r="E13" s="37" t="s">
        <v>102</v>
      </c>
      <c r="F13" s="35">
        <v>0.02878518518518518</v>
      </c>
      <c r="G13" s="35">
        <v>0.02878518518518518</v>
      </c>
      <c r="H13" s="12" t="str">
        <f t="shared" si="0"/>
        <v>4.09/km</v>
      </c>
      <c r="I13" s="13">
        <f t="shared" si="1"/>
        <v>0.003923379629629624</v>
      </c>
      <c r="J13" s="13">
        <f>G13-INDEX($G$5:$G$82,MATCH(D13,$D$5:$D$82,0))</f>
        <v>0.003923379629629624</v>
      </c>
    </row>
    <row r="14" spans="1:10" s="10" customFormat="1" ht="15" customHeight="1">
      <c r="A14" s="12">
        <v>10</v>
      </c>
      <c r="B14" s="37" t="s">
        <v>42</v>
      </c>
      <c r="C14" s="37" t="s">
        <v>103</v>
      </c>
      <c r="D14" s="12" t="s">
        <v>90</v>
      </c>
      <c r="E14" s="37" t="s">
        <v>104</v>
      </c>
      <c r="F14" s="35">
        <v>0.02885462962962963</v>
      </c>
      <c r="G14" s="35">
        <v>0.02885462962962963</v>
      </c>
      <c r="H14" s="12" t="str">
        <f t="shared" si="0"/>
        <v>4.09/km</v>
      </c>
      <c r="I14" s="13">
        <f t="shared" si="1"/>
        <v>0.003992824074074072</v>
      </c>
      <c r="J14" s="13">
        <f>G14-INDEX($G$5:$G$82,MATCH(D14,$D$5:$D$82,0))</f>
        <v>0.003992824074074072</v>
      </c>
    </row>
    <row r="15" spans="1:10" s="10" customFormat="1" ht="15" customHeight="1">
      <c r="A15" s="12">
        <v>11</v>
      </c>
      <c r="B15" s="37" t="s">
        <v>60</v>
      </c>
      <c r="C15" s="37" t="s">
        <v>68</v>
      </c>
      <c r="D15" s="12" t="s">
        <v>90</v>
      </c>
      <c r="E15" s="37" t="s">
        <v>105</v>
      </c>
      <c r="F15" s="35">
        <v>0.028970949074074076</v>
      </c>
      <c r="G15" s="35">
        <v>0.028970949074074076</v>
      </c>
      <c r="H15" s="12" t="str">
        <f t="shared" si="0"/>
        <v>4.10/km</v>
      </c>
      <c r="I15" s="13">
        <f t="shared" si="1"/>
        <v>0.004109143518518519</v>
      </c>
      <c r="J15" s="13">
        <f>G15-INDEX($G$5:$G$82,MATCH(D15,$D$5:$D$82,0))</f>
        <v>0.004109143518518519</v>
      </c>
    </row>
    <row r="16" spans="1:10" s="10" customFormat="1" ht="15" customHeight="1">
      <c r="A16" s="12">
        <v>12</v>
      </c>
      <c r="B16" s="37" t="s">
        <v>77</v>
      </c>
      <c r="C16" s="37" t="s">
        <v>32</v>
      </c>
      <c r="D16" s="12" t="s">
        <v>90</v>
      </c>
      <c r="E16" s="37" t="s">
        <v>102</v>
      </c>
      <c r="F16" s="35">
        <v>0.029526157407407407</v>
      </c>
      <c r="G16" s="35">
        <v>0.029526157407407407</v>
      </c>
      <c r="H16" s="12" t="str">
        <f t="shared" si="0"/>
        <v>4.15/km</v>
      </c>
      <c r="I16" s="13">
        <f t="shared" si="1"/>
        <v>0.00466435185185185</v>
      </c>
      <c r="J16" s="13">
        <f>G16-INDEX($G$5:$G$82,MATCH(D16,$D$5:$D$82,0))</f>
        <v>0.00466435185185185</v>
      </c>
    </row>
    <row r="17" spans="1:10" s="10" customFormat="1" ht="15" customHeight="1">
      <c r="A17" s="12">
        <v>13</v>
      </c>
      <c r="B17" s="37" t="s">
        <v>106</v>
      </c>
      <c r="C17" s="37" t="s">
        <v>21</v>
      </c>
      <c r="D17" s="12" t="s">
        <v>90</v>
      </c>
      <c r="E17" s="37" t="s">
        <v>107</v>
      </c>
      <c r="F17" s="35">
        <v>0.029885185185185185</v>
      </c>
      <c r="G17" s="35">
        <v>0.029885185185185185</v>
      </c>
      <c r="H17" s="12" t="str">
        <f t="shared" si="0"/>
        <v>4.18/km</v>
      </c>
      <c r="I17" s="13">
        <f t="shared" si="1"/>
        <v>0.005023379629629628</v>
      </c>
      <c r="J17" s="13">
        <f>G17-INDEX($G$5:$G$82,MATCH(D17,$D$5:$D$82,0))</f>
        <v>0.005023379629629628</v>
      </c>
    </row>
    <row r="18" spans="1:10" s="10" customFormat="1" ht="15" customHeight="1">
      <c r="A18" s="24">
        <v>14</v>
      </c>
      <c r="B18" s="44" t="s">
        <v>54</v>
      </c>
      <c r="C18" s="44" t="s">
        <v>55</v>
      </c>
      <c r="D18" s="24" t="s">
        <v>90</v>
      </c>
      <c r="E18" s="44" t="s">
        <v>35</v>
      </c>
      <c r="F18" s="39">
        <v>0.030150462962962962</v>
      </c>
      <c r="G18" s="39">
        <v>0.030150462962962962</v>
      </c>
      <c r="H18" s="24" t="str">
        <f t="shared" si="0"/>
        <v>4.21/km</v>
      </c>
      <c r="I18" s="25">
        <f t="shared" si="1"/>
        <v>0.005288657407407405</v>
      </c>
      <c r="J18" s="25">
        <f>G18-INDEX($G$5:$G$82,MATCH(D18,$D$5:$D$82,0))</f>
        <v>0.005288657407407405</v>
      </c>
    </row>
    <row r="19" spans="1:10" s="10" customFormat="1" ht="15" customHeight="1">
      <c r="A19" s="12">
        <v>15</v>
      </c>
      <c r="B19" s="37" t="s">
        <v>108</v>
      </c>
      <c r="C19" s="37" t="s">
        <v>31</v>
      </c>
      <c r="D19" s="12" t="s">
        <v>90</v>
      </c>
      <c r="E19" s="37" t="s">
        <v>109</v>
      </c>
      <c r="F19" s="35">
        <v>0.03020925925925926</v>
      </c>
      <c r="G19" s="35">
        <v>0.03020925925925926</v>
      </c>
      <c r="H19" s="12" t="str">
        <f t="shared" si="0"/>
        <v>4.21/km</v>
      </c>
      <c r="I19" s="13">
        <f t="shared" si="1"/>
        <v>0.0053474537037037015</v>
      </c>
      <c r="J19" s="13">
        <f>G19-INDEX($G$5:$G$82,MATCH(D19,$D$5:$D$82,0))</f>
        <v>0.0053474537037037015</v>
      </c>
    </row>
    <row r="20" spans="1:10" s="10" customFormat="1" ht="15" customHeight="1">
      <c r="A20" s="12">
        <v>16</v>
      </c>
      <c r="B20" s="37" t="s">
        <v>110</v>
      </c>
      <c r="C20" s="37" t="s">
        <v>19</v>
      </c>
      <c r="D20" s="12" t="s">
        <v>90</v>
      </c>
      <c r="E20" s="37" t="s">
        <v>61</v>
      </c>
      <c r="F20" s="35">
        <v>0.03038229166666667</v>
      </c>
      <c r="G20" s="35">
        <v>0.03038229166666667</v>
      </c>
      <c r="H20" s="12" t="str">
        <f t="shared" si="0"/>
        <v>4.23/km</v>
      </c>
      <c r="I20" s="13">
        <f t="shared" si="1"/>
        <v>0.005520486111111111</v>
      </c>
      <c r="J20" s="13">
        <f>G20-INDEX($G$5:$G$82,MATCH(D20,$D$5:$D$82,0))</f>
        <v>0.005520486111111111</v>
      </c>
    </row>
    <row r="21" spans="1:10" ht="15" customHeight="1">
      <c r="A21" s="12">
        <v>17</v>
      </c>
      <c r="B21" s="37" t="s">
        <v>111</v>
      </c>
      <c r="C21" s="37" t="s">
        <v>57</v>
      </c>
      <c r="D21" s="12" t="s">
        <v>90</v>
      </c>
      <c r="E21" s="37" t="s">
        <v>58</v>
      </c>
      <c r="F21" s="35">
        <v>0.030462962962962966</v>
      </c>
      <c r="G21" s="35">
        <v>0.030462962962962966</v>
      </c>
      <c r="H21" s="12" t="str">
        <f t="shared" si="0"/>
        <v>4.23/km</v>
      </c>
      <c r="I21" s="13">
        <f t="shared" si="1"/>
        <v>0.005601157407407409</v>
      </c>
      <c r="J21" s="13">
        <f>G21-INDEX($G$5:$G$82,MATCH(D21,$D$5:$D$82,0))</f>
        <v>0.005601157407407409</v>
      </c>
    </row>
    <row r="22" spans="1:10" ht="15" customHeight="1">
      <c r="A22" s="12">
        <v>18</v>
      </c>
      <c r="B22" s="37" t="s">
        <v>41</v>
      </c>
      <c r="C22" s="37" t="s">
        <v>18</v>
      </c>
      <c r="D22" s="12" t="s">
        <v>90</v>
      </c>
      <c r="E22" s="37" t="s">
        <v>112</v>
      </c>
      <c r="F22" s="35">
        <v>0.030752314814814816</v>
      </c>
      <c r="G22" s="35">
        <v>0.030752314814814816</v>
      </c>
      <c r="H22" s="12" t="str">
        <f t="shared" si="0"/>
        <v>4.26/km</v>
      </c>
      <c r="I22" s="13">
        <f t="shared" si="1"/>
        <v>0.0058905092592592585</v>
      </c>
      <c r="J22" s="13">
        <f>G22-INDEX($G$5:$G$82,MATCH(D22,$D$5:$D$82,0))</f>
        <v>0.0058905092592592585</v>
      </c>
    </row>
    <row r="23" spans="1:10" ht="15" customHeight="1">
      <c r="A23" s="12">
        <v>19</v>
      </c>
      <c r="B23" s="37" t="s">
        <v>37</v>
      </c>
      <c r="C23" s="37" t="s">
        <v>17</v>
      </c>
      <c r="D23" s="12" t="s">
        <v>90</v>
      </c>
      <c r="E23" s="37" t="s">
        <v>105</v>
      </c>
      <c r="F23" s="35">
        <v>0.030833912037037035</v>
      </c>
      <c r="G23" s="35">
        <v>0.030833912037037035</v>
      </c>
      <c r="H23" s="12" t="str">
        <f t="shared" si="0"/>
        <v>4.26/km</v>
      </c>
      <c r="I23" s="13">
        <f t="shared" si="1"/>
        <v>0.0059721064814814775</v>
      </c>
      <c r="J23" s="13">
        <f>G23-INDEX($G$5:$G$82,MATCH(D23,$D$5:$D$82,0))</f>
        <v>0.0059721064814814775</v>
      </c>
    </row>
    <row r="24" spans="1:10" ht="15" customHeight="1">
      <c r="A24" s="12">
        <v>20</v>
      </c>
      <c r="B24" s="37" t="s">
        <v>113</v>
      </c>
      <c r="C24" s="37" t="s">
        <v>13</v>
      </c>
      <c r="D24" s="12" t="s">
        <v>90</v>
      </c>
      <c r="E24" s="37" t="s">
        <v>114</v>
      </c>
      <c r="F24" s="35">
        <v>0.030925925925925926</v>
      </c>
      <c r="G24" s="35">
        <v>0.030925925925925926</v>
      </c>
      <c r="H24" s="12" t="str">
        <f t="shared" si="0"/>
        <v>4.27/km</v>
      </c>
      <c r="I24" s="13">
        <f t="shared" si="1"/>
        <v>0.006064120370370369</v>
      </c>
      <c r="J24" s="13">
        <f>G24-INDEX($G$5:$G$82,MATCH(D24,$D$5:$D$82,0))</f>
        <v>0.006064120370370369</v>
      </c>
    </row>
    <row r="25" spans="1:10" ht="15" customHeight="1">
      <c r="A25" s="12">
        <v>21</v>
      </c>
      <c r="B25" s="37" t="s">
        <v>115</v>
      </c>
      <c r="C25" s="37" t="s">
        <v>116</v>
      </c>
      <c r="D25" s="12" t="s">
        <v>90</v>
      </c>
      <c r="E25" s="37" t="s">
        <v>117</v>
      </c>
      <c r="F25" s="35">
        <v>0.03148171296296296</v>
      </c>
      <c r="G25" s="35">
        <v>0.03148171296296296</v>
      </c>
      <c r="H25" s="12" t="str">
        <f t="shared" si="0"/>
        <v>4.32/km</v>
      </c>
      <c r="I25" s="13">
        <f t="shared" si="1"/>
        <v>0.006619907407407404</v>
      </c>
      <c r="J25" s="13">
        <f>G25-INDEX($G$5:$G$82,MATCH(D25,$D$5:$D$82,0))</f>
        <v>0.006619907407407404</v>
      </c>
    </row>
    <row r="26" spans="1:10" ht="15" customHeight="1">
      <c r="A26" s="12">
        <v>22</v>
      </c>
      <c r="B26" s="37" t="s">
        <v>118</v>
      </c>
      <c r="C26" s="37" t="s">
        <v>119</v>
      </c>
      <c r="D26" s="12" t="s">
        <v>90</v>
      </c>
      <c r="E26" s="37" t="s">
        <v>120</v>
      </c>
      <c r="F26" s="35">
        <v>0.03152858796296296</v>
      </c>
      <c r="G26" s="35">
        <v>0.03152858796296296</v>
      </c>
      <c r="H26" s="12" t="str">
        <f t="shared" si="0"/>
        <v>4.32/km</v>
      </c>
      <c r="I26" s="13">
        <f t="shared" si="1"/>
        <v>0.006666782407407406</v>
      </c>
      <c r="J26" s="13">
        <f>G26-INDEX($G$5:$G$82,MATCH(D26,$D$5:$D$82,0))</f>
        <v>0.006666782407407406</v>
      </c>
    </row>
    <row r="27" spans="1:10" ht="15" customHeight="1">
      <c r="A27" s="12">
        <v>23</v>
      </c>
      <c r="B27" s="37" t="s">
        <v>56</v>
      </c>
      <c r="C27" s="37" t="s">
        <v>121</v>
      </c>
      <c r="D27" s="12" t="s">
        <v>90</v>
      </c>
      <c r="E27" s="37" t="s">
        <v>122</v>
      </c>
      <c r="F27" s="35">
        <v>0.03164456018518519</v>
      </c>
      <c r="G27" s="35">
        <v>0.03164456018518519</v>
      </c>
      <c r="H27" s="12" t="str">
        <f t="shared" si="0"/>
        <v>4.33/km</v>
      </c>
      <c r="I27" s="13">
        <f t="shared" si="1"/>
        <v>0.006782754629629632</v>
      </c>
      <c r="J27" s="13">
        <f>G27-INDEX($G$5:$G$82,MATCH(D27,$D$5:$D$82,0))</f>
        <v>0.006782754629629632</v>
      </c>
    </row>
    <row r="28" spans="1:10" ht="15" customHeight="1">
      <c r="A28" s="12">
        <v>24</v>
      </c>
      <c r="B28" s="37" t="s">
        <v>71</v>
      </c>
      <c r="C28" s="37" t="s">
        <v>28</v>
      </c>
      <c r="D28" s="12" t="s">
        <v>90</v>
      </c>
      <c r="E28" s="37" t="s">
        <v>92</v>
      </c>
      <c r="F28" s="35">
        <v>0.031667129629629635</v>
      </c>
      <c r="G28" s="35">
        <v>0.031667129629629635</v>
      </c>
      <c r="H28" s="12" t="str">
        <f t="shared" si="0"/>
        <v>4.34/km</v>
      </c>
      <c r="I28" s="13">
        <f t="shared" si="1"/>
        <v>0.006805324074074078</v>
      </c>
      <c r="J28" s="13">
        <f>G28-INDEX($G$5:$G$82,MATCH(D28,$D$5:$D$82,0))</f>
        <v>0.006805324074074078</v>
      </c>
    </row>
    <row r="29" spans="1:10" ht="15" customHeight="1">
      <c r="A29" s="12">
        <v>25</v>
      </c>
      <c r="B29" s="37" t="s">
        <v>123</v>
      </c>
      <c r="C29" s="37" t="s">
        <v>17</v>
      </c>
      <c r="D29" s="12" t="s">
        <v>90</v>
      </c>
      <c r="E29" s="37" t="s">
        <v>124</v>
      </c>
      <c r="F29" s="35">
        <v>0.031783217592592596</v>
      </c>
      <c r="G29" s="35">
        <v>0.031783217592592596</v>
      </c>
      <c r="H29" s="12" t="str">
        <f t="shared" si="0"/>
        <v>4.35/km</v>
      </c>
      <c r="I29" s="13">
        <f t="shared" si="1"/>
        <v>0.006921412037037038</v>
      </c>
      <c r="J29" s="13">
        <f>G29-INDEX($G$5:$G$82,MATCH(D29,$D$5:$D$82,0))</f>
        <v>0.006921412037037038</v>
      </c>
    </row>
    <row r="30" spans="1:10" ht="15" customHeight="1">
      <c r="A30" s="12">
        <v>26</v>
      </c>
      <c r="B30" s="37" t="s">
        <v>125</v>
      </c>
      <c r="C30" s="37" t="s">
        <v>57</v>
      </c>
      <c r="D30" s="12" t="s">
        <v>90</v>
      </c>
      <c r="E30" s="37" t="s">
        <v>114</v>
      </c>
      <c r="F30" s="35">
        <v>0.031817824074074075</v>
      </c>
      <c r="G30" s="35">
        <v>0.031817824074074075</v>
      </c>
      <c r="H30" s="12" t="str">
        <f t="shared" si="0"/>
        <v>4.35/km</v>
      </c>
      <c r="I30" s="13">
        <f t="shared" si="1"/>
        <v>0.006956018518518518</v>
      </c>
      <c r="J30" s="13">
        <f>G30-INDEX($G$5:$G$82,MATCH(D30,$D$5:$D$82,0))</f>
        <v>0.006956018518518518</v>
      </c>
    </row>
    <row r="31" spans="1:10" ht="15" customHeight="1">
      <c r="A31" s="12">
        <v>27</v>
      </c>
      <c r="B31" s="37" t="s">
        <v>126</v>
      </c>
      <c r="C31" s="37" t="s">
        <v>36</v>
      </c>
      <c r="D31" s="12" t="s">
        <v>90</v>
      </c>
      <c r="E31" s="37" t="s">
        <v>127</v>
      </c>
      <c r="F31" s="35">
        <v>0.03191041666666667</v>
      </c>
      <c r="G31" s="35">
        <v>0.03191041666666667</v>
      </c>
      <c r="H31" s="12" t="str">
        <f t="shared" si="0"/>
        <v>4.36/km</v>
      </c>
      <c r="I31" s="13">
        <f t="shared" si="1"/>
        <v>0.007048611111111113</v>
      </c>
      <c r="J31" s="13">
        <f>G31-INDEX($G$5:$G$82,MATCH(D31,$D$5:$D$82,0))</f>
        <v>0.007048611111111113</v>
      </c>
    </row>
    <row r="32" spans="1:10" ht="15" customHeight="1">
      <c r="A32" s="12">
        <v>28</v>
      </c>
      <c r="B32" s="37" t="s">
        <v>128</v>
      </c>
      <c r="C32" s="37" t="s">
        <v>24</v>
      </c>
      <c r="D32" s="12" t="s">
        <v>90</v>
      </c>
      <c r="E32" s="37" t="s">
        <v>45</v>
      </c>
      <c r="F32" s="35">
        <v>0.031968055555555555</v>
      </c>
      <c r="G32" s="35">
        <v>0.031968055555555555</v>
      </c>
      <c r="H32" s="12" t="str">
        <f t="shared" si="0"/>
        <v>4.36/km</v>
      </c>
      <c r="I32" s="13">
        <f t="shared" si="1"/>
        <v>0.007106249999999998</v>
      </c>
      <c r="J32" s="13">
        <f>G32-INDEX($G$5:$G$82,MATCH(D32,$D$5:$D$82,0))</f>
        <v>0.007106249999999998</v>
      </c>
    </row>
    <row r="33" spans="1:10" ht="15" customHeight="1">
      <c r="A33" s="12">
        <v>29</v>
      </c>
      <c r="B33" s="37" t="s">
        <v>129</v>
      </c>
      <c r="C33" s="37" t="s">
        <v>44</v>
      </c>
      <c r="D33" s="12" t="s">
        <v>90</v>
      </c>
      <c r="E33" s="37" t="s">
        <v>130</v>
      </c>
      <c r="F33" s="35">
        <v>0.03203796296296296</v>
      </c>
      <c r="G33" s="35">
        <v>0.03203796296296296</v>
      </c>
      <c r="H33" s="12" t="str">
        <f t="shared" si="0"/>
        <v>4.37/km</v>
      </c>
      <c r="I33" s="13">
        <f t="shared" si="1"/>
        <v>0.007176157407407405</v>
      </c>
      <c r="J33" s="13">
        <f>G33-INDEX($G$5:$G$82,MATCH(D33,$D$5:$D$82,0))</f>
        <v>0.007176157407407405</v>
      </c>
    </row>
    <row r="34" spans="1:10" ht="15" customHeight="1">
      <c r="A34" s="12">
        <v>30</v>
      </c>
      <c r="B34" s="37" t="s">
        <v>131</v>
      </c>
      <c r="C34" s="37" t="s">
        <v>14</v>
      </c>
      <c r="D34" s="12" t="s">
        <v>90</v>
      </c>
      <c r="E34" s="37" t="s">
        <v>120</v>
      </c>
      <c r="F34" s="35">
        <v>0.03226886574074074</v>
      </c>
      <c r="G34" s="35">
        <v>0.03226886574074074</v>
      </c>
      <c r="H34" s="12" t="str">
        <f t="shared" si="0"/>
        <v>4.39/km</v>
      </c>
      <c r="I34" s="13">
        <f t="shared" si="1"/>
        <v>0.007407060185185183</v>
      </c>
      <c r="J34" s="13">
        <f>G34-INDEX($G$5:$G$82,MATCH(D34,$D$5:$D$82,0))</f>
        <v>0.007407060185185183</v>
      </c>
    </row>
    <row r="35" spans="1:10" ht="15" customHeight="1">
      <c r="A35" s="12">
        <v>31</v>
      </c>
      <c r="B35" s="37" t="s">
        <v>132</v>
      </c>
      <c r="C35" s="37" t="s">
        <v>28</v>
      </c>
      <c r="D35" s="12" t="s">
        <v>90</v>
      </c>
      <c r="E35" s="37" t="s">
        <v>133</v>
      </c>
      <c r="F35" s="35">
        <v>0.03258113425925926</v>
      </c>
      <c r="G35" s="35">
        <v>0.03258113425925926</v>
      </c>
      <c r="H35" s="12" t="str">
        <f t="shared" si="0"/>
        <v>4.42/km</v>
      </c>
      <c r="I35" s="13">
        <f t="shared" si="1"/>
        <v>0.0077193287037037005</v>
      </c>
      <c r="J35" s="13">
        <f>G35-INDEX($G$5:$G$82,MATCH(D35,$D$5:$D$82,0))</f>
        <v>0.0077193287037037005</v>
      </c>
    </row>
    <row r="36" spans="1:10" ht="15" customHeight="1">
      <c r="A36" s="12">
        <v>32</v>
      </c>
      <c r="B36" s="37" t="s">
        <v>134</v>
      </c>
      <c r="C36" s="37" t="s">
        <v>66</v>
      </c>
      <c r="D36" s="12" t="s">
        <v>90</v>
      </c>
      <c r="E36" s="37" t="s">
        <v>120</v>
      </c>
      <c r="F36" s="35">
        <v>0.03263900462962963</v>
      </c>
      <c r="G36" s="35">
        <v>0.03263900462962963</v>
      </c>
      <c r="H36" s="12" t="str">
        <f t="shared" si="0"/>
        <v>4.42/km</v>
      </c>
      <c r="I36" s="13">
        <f t="shared" si="1"/>
        <v>0.007777199074074075</v>
      </c>
      <c r="J36" s="13">
        <f>G36-INDEX($G$5:$G$82,MATCH(D36,$D$5:$D$82,0))</f>
        <v>0.007777199074074075</v>
      </c>
    </row>
    <row r="37" spans="1:10" ht="15" customHeight="1">
      <c r="A37" s="12">
        <v>33</v>
      </c>
      <c r="B37" s="37" t="s">
        <v>135</v>
      </c>
      <c r="C37" s="37" t="s">
        <v>15</v>
      </c>
      <c r="D37" s="12" t="s">
        <v>90</v>
      </c>
      <c r="E37" s="37" t="s">
        <v>136</v>
      </c>
      <c r="F37" s="35">
        <v>0.03281331018518519</v>
      </c>
      <c r="G37" s="35">
        <v>0.03281331018518519</v>
      </c>
      <c r="H37" s="12" t="str">
        <f t="shared" si="0"/>
        <v>4.44/km</v>
      </c>
      <c r="I37" s="13">
        <f t="shared" si="1"/>
        <v>0.007951504629629635</v>
      </c>
      <c r="J37" s="13">
        <f>G37-INDEX($G$5:$G$82,MATCH(D37,$D$5:$D$82,0))</f>
        <v>0.007951504629629635</v>
      </c>
    </row>
    <row r="38" spans="1:10" ht="15" customHeight="1">
      <c r="A38" s="12">
        <v>34</v>
      </c>
      <c r="B38" s="37" t="s">
        <v>137</v>
      </c>
      <c r="C38" s="37" t="s">
        <v>19</v>
      </c>
      <c r="D38" s="12" t="s">
        <v>90</v>
      </c>
      <c r="E38" s="37" t="s">
        <v>102</v>
      </c>
      <c r="F38" s="35">
        <v>0.03292916666666667</v>
      </c>
      <c r="G38" s="35">
        <v>0.03292916666666667</v>
      </c>
      <c r="H38" s="12" t="str">
        <f t="shared" si="0"/>
        <v>4.45/km</v>
      </c>
      <c r="I38" s="13">
        <f t="shared" si="1"/>
        <v>0.008067361111111112</v>
      </c>
      <c r="J38" s="13">
        <f>G38-INDEX($G$5:$G$82,MATCH(D38,$D$5:$D$82,0))</f>
        <v>0.008067361111111112</v>
      </c>
    </row>
    <row r="39" spans="1:10" ht="15" customHeight="1">
      <c r="A39" s="12">
        <v>35</v>
      </c>
      <c r="B39" s="37" t="s">
        <v>138</v>
      </c>
      <c r="C39" s="37" t="s">
        <v>57</v>
      </c>
      <c r="D39" s="12" t="s">
        <v>90</v>
      </c>
      <c r="E39" s="37" t="s">
        <v>58</v>
      </c>
      <c r="F39" s="35">
        <v>0.033009606481481484</v>
      </c>
      <c r="G39" s="35">
        <v>0.033009606481481484</v>
      </c>
      <c r="H39" s="12" t="str">
        <f t="shared" si="0"/>
        <v>4.45/km</v>
      </c>
      <c r="I39" s="13">
        <f t="shared" si="1"/>
        <v>0.008147800925925926</v>
      </c>
      <c r="J39" s="13">
        <f>G39-INDEX($G$5:$G$82,MATCH(D39,$D$5:$D$82,0))</f>
        <v>0.008147800925925926</v>
      </c>
    </row>
    <row r="40" spans="1:10" ht="15" customHeight="1">
      <c r="A40" s="12">
        <v>36</v>
      </c>
      <c r="B40" s="37" t="s">
        <v>139</v>
      </c>
      <c r="C40" s="37" t="s">
        <v>21</v>
      </c>
      <c r="D40" s="12" t="s">
        <v>90</v>
      </c>
      <c r="E40" s="37" t="s">
        <v>140</v>
      </c>
      <c r="F40" s="35">
        <v>0.03311342592592593</v>
      </c>
      <c r="G40" s="35">
        <v>0.03311342592592593</v>
      </c>
      <c r="H40" s="12" t="str">
        <f t="shared" si="0"/>
        <v>4.46/km</v>
      </c>
      <c r="I40" s="13">
        <f t="shared" si="1"/>
        <v>0.008251620370370371</v>
      </c>
      <c r="J40" s="13">
        <f>G40-INDEX($G$5:$G$82,MATCH(D40,$D$5:$D$82,0))</f>
        <v>0.008251620370370371</v>
      </c>
    </row>
    <row r="41" spans="1:10" ht="15" customHeight="1">
      <c r="A41" s="12">
        <v>37</v>
      </c>
      <c r="B41" s="37" t="s">
        <v>141</v>
      </c>
      <c r="C41" s="37" t="s">
        <v>22</v>
      </c>
      <c r="D41" s="12" t="s">
        <v>90</v>
      </c>
      <c r="E41" s="37" t="s">
        <v>142</v>
      </c>
      <c r="F41" s="35">
        <v>0.0331255787037037</v>
      </c>
      <c r="G41" s="35">
        <v>0.0331255787037037</v>
      </c>
      <c r="H41" s="12" t="str">
        <f t="shared" si="0"/>
        <v>4.46/km</v>
      </c>
      <c r="I41" s="13">
        <f t="shared" si="1"/>
        <v>0.008263773148148145</v>
      </c>
      <c r="J41" s="13">
        <f>G41-INDEX($G$5:$G$82,MATCH(D41,$D$5:$D$82,0))</f>
        <v>0.008263773148148145</v>
      </c>
    </row>
    <row r="42" spans="1:10" ht="15" customHeight="1">
      <c r="A42" s="12">
        <v>38</v>
      </c>
      <c r="B42" s="37" t="s">
        <v>143</v>
      </c>
      <c r="C42" s="37" t="s">
        <v>27</v>
      </c>
      <c r="D42" s="12" t="s">
        <v>90</v>
      </c>
      <c r="E42" s="37" t="s">
        <v>144</v>
      </c>
      <c r="F42" s="35">
        <v>0.03321782407407407</v>
      </c>
      <c r="G42" s="35">
        <v>0.03321782407407407</v>
      </c>
      <c r="H42" s="12" t="str">
        <f t="shared" si="0"/>
        <v>4.47/km</v>
      </c>
      <c r="I42" s="13">
        <f t="shared" si="1"/>
        <v>0.008356018518518516</v>
      </c>
      <c r="J42" s="13">
        <f>G42-INDEX($G$5:$G$82,MATCH(D42,$D$5:$D$82,0))</f>
        <v>0.008356018518518516</v>
      </c>
    </row>
    <row r="43" spans="1:10" ht="15" customHeight="1">
      <c r="A43" s="12">
        <v>39</v>
      </c>
      <c r="B43" s="37" t="s">
        <v>145</v>
      </c>
      <c r="C43" s="37" t="s">
        <v>17</v>
      </c>
      <c r="D43" s="12" t="s">
        <v>90</v>
      </c>
      <c r="E43" s="37" t="s">
        <v>146</v>
      </c>
      <c r="F43" s="35">
        <v>0.03332256944444444</v>
      </c>
      <c r="G43" s="35">
        <v>0.03332256944444444</v>
      </c>
      <c r="H43" s="12" t="str">
        <f t="shared" si="0"/>
        <v>4.48/km</v>
      </c>
      <c r="I43" s="13">
        <f t="shared" si="1"/>
        <v>0.008460763888888886</v>
      </c>
      <c r="J43" s="13">
        <f>G43-INDEX($G$5:$G$82,MATCH(D43,$D$5:$D$82,0))</f>
        <v>0.008460763888888886</v>
      </c>
    </row>
    <row r="44" spans="1:10" ht="15" customHeight="1">
      <c r="A44" s="12">
        <v>40</v>
      </c>
      <c r="B44" s="37" t="s">
        <v>147</v>
      </c>
      <c r="C44" s="37" t="s">
        <v>15</v>
      </c>
      <c r="D44" s="12" t="s">
        <v>90</v>
      </c>
      <c r="E44" s="37" t="s">
        <v>133</v>
      </c>
      <c r="F44" s="35">
        <v>0.033357407407407405</v>
      </c>
      <c r="G44" s="35">
        <v>0.033357407407407405</v>
      </c>
      <c r="H44" s="12" t="str">
        <f t="shared" si="0"/>
        <v>4.48/km</v>
      </c>
      <c r="I44" s="13">
        <f t="shared" si="1"/>
        <v>0.008495601851851848</v>
      </c>
      <c r="J44" s="13">
        <f>G44-INDEX($G$5:$G$82,MATCH(D44,$D$5:$D$82,0))</f>
        <v>0.008495601851851848</v>
      </c>
    </row>
    <row r="45" spans="1:10" ht="15" customHeight="1">
      <c r="A45" s="12">
        <v>41</v>
      </c>
      <c r="B45" s="37" t="s">
        <v>148</v>
      </c>
      <c r="C45" s="37" t="s">
        <v>28</v>
      </c>
      <c r="D45" s="12" t="s">
        <v>90</v>
      </c>
      <c r="E45" s="37" t="s">
        <v>149</v>
      </c>
      <c r="F45" s="35">
        <v>0.03336828703703704</v>
      </c>
      <c r="G45" s="35">
        <v>0.03336828703703704</v>
      </c>
      <c r="H45" s="12" t="str">
        <f t="shared" si="0"/>
        <v>4.48/km</v>
      </c>
      <c r="I45" s="13">
        <f t="shared" si="1"/>
        <v>0.00850648148148148</v>
      </c>
      <c r="J45" s="13">
        <f>G45-INDEX($G$5:$G$82,MATCH(D45,$D$5:$D$82,0))</f>
        <v>0.00850648148148148</v>
      </c>
    </row>
    <row r="46" spans="1:10" ht="15" customHeight="1">
      <c r="A46" s="12">
        <v>42</v>
      </c>
      <c r="B46" s="37" t="s">
        <v>150</v>
      </c>
      <c r="C46" s="37" t="s">
        <v>20</v>
      </c>
      <c r="D46" s="12" t="s">
        <v>90</v>
      </c>
      <c r="E46" s="37" t="s">
        <v>151</v>
      </c>
      <c r="F46" s="35">
        <v>0.03339178240740741</v>
      </c>
      <c r="G46" s="35">
        <v>0.03339178240740741</v>
      </c>
      <c r="H46" s="12" t="str">
        <f t="shared" si="0"/>
        <v>4.49/km</v>
      </c>
      <c r="I46" s="13">
        <f t="shared" si="1"/>
        <v>0.008529976851851851</v>
      </c>
      <c r="J46" s="13">
        <f>G46-INDEX($G$5:$G$82,MATCH(D46,$D$5:$D$82,0))</f>
        <v>0.008529976851851851</v>
      </c>
    </row>
    <row r="47" spans="1:10" ht="15" customHeight="1">
      <c r="A47" s="12">
        <v>43</v>
      </c>
      <c r="B47" s="37" t="s">
        <v>152</v>
      </c>
      <c r="C47" s="37" t="s">
        <v>88</v>
      </c>
      <c r="D47" s="12" t="s">
        <v>90</v>
      </c>
      <c r="E47" s="37" t="s">
        <v>153</v>
      </c>
      <c r="F47" s="35">
        <v>0.03406284722222222</v>
      </c>
      <c r="G47" s="35">
        <v>0.03406284722222222</v>
      </c>
      <c r="H47" s="12" t="str">
        <f t="shared" si="0"/>
        <v>4.54/km</v>
      </c>
      <c r="I47" s="13">
        <f t="shared" si="1"/>
        <v>0.009201041666666663</v>
      </c>
      <c r="J47" s="13">
        <f>G47-INDEX($G$5:$G$82,MATCH(D47,$D$5:$D$82,0))</f>
        <v>0.009201041666666663</v>
      </c>
    </row>
    <row r="48" spans="1:10" ht="15" customHeight="1">
      <c r="A48" s="12">
        <v>44</v>
      </c>
      <c r="B48" s="37" t="s">
        <v>154</v>
      </c>
      <c r="C48" s="37" t="s">
        <v>21</v>
      </c>
      <c r="D48" s="12" t="s">
        <v>90</v>
      </c>
      <c r="E48" s="37" t="s">
        <v>91</v>
      </c>
      <c r="F48" s="35">
        <v>0.03413229166666667</v>
      </c>
      <c r="G48" s="35">
        <v>0.03413229166666667</v>
      </c>
      <c r="H48" s="12" t="str">
        <f t="shared" si="0"/>
        <v>4.55/km</v>
      </c>
      <c r="I48" s="13">
        <f t="shared" si="1"/>
        <v>0.009270486111111111</v>
      </c>
      <c r="J48" s="13">
        <f>G48-INDEX($G$5:$G$82,MATCH(D48,$D$5:$D$82,0))</f>
        <v>0.009270486111111111</v>
      </c>
    </row>
    <row r="49" spans="1:10" ht="15" customHeight="1">
      <c r="A49" s="12">
        <v>45</v>
      </c>
      <c r="B49" s="37" t="s">
        <v>155</v>
      </c>
      <c r="C49" s="37" t="s">
        <v>19</v>
      </c>
      <c r="D49" s="12" t="s">
        <v>90</v>
      </c>
      <c r="E49" s="37" t="s">
        <v>58</v>
      </c>
      <c r="F49" s="35">
        <v>0.034294907407407406</v>
      </c>
      <c r="G49" s="35">
        <v>0.034294907407407406</v>
      </c>
      <c r="H49" s="12" t="str">
        <f t="shared" si="0"/>
        <v>4.56/km</v>
      </c>
      <c r="I49" s="13">
        <f t="shared" si="1"/>
        <v>0.009433101851851849</v>
      </c>
      <c r="J49" s="13">
        <f>G49-INDEX($G$5:$G$82,MATCH(D49,$D$5:$D$82,0))</f>
        <v>0.009433101851851849</v>
      </c>
    </row>
    <row r="50" spans="1:10" ht="15" customHeight="1">
      <c r="A50" s="12">
        <v>46</v>
      </c>
      <c r="B50" s="37" t="s">
        <v>156</v>
      </c>
      <c r="C50" s="37" t="s">
        <v>53</v>
      </c>
      <c r="D50" s="12" t="s">
        <v>90</v>
      </c>
      <c r="E50" s="37" t="s">
        <v>102</v>
      </c>
      <c r="F50" s="35">
        <v>0.03431747685185185</v>
      </c>
      <c r="G50" s="35">
        <v>0.03431747685185185</v>
      </c>
      <c r="H50" s="12" t="str">
        <f t="shared" si="0"/>
        <v>4.57/km</v>
      </c>
      <c r="I50" s="13">
        <f t="shared" si="1"/>
        <v>0.009455671296296295</v>
      </c>
      <c r="J50" s="13">
        <f>G50-INDEX($G$5:$G$82,MATCH(D50,$D$5:$D$82,0))</f>
        <v>0.009455671296296295</v>
      </c>
    </row>
    <row r="51" spans="1:10" ht="15" customHeight="1">
      <c r="A51" s="12">
        <v>47</v>
      </c>
      <c r="B51" s="37" t="s">
        <v>63</v>
      </c>
      <c r="C51" s="37" t="s">
        <v>76</v>
      </c>
      <c r="D51" s="12" t="s">
        <v>90</v>
      </c>
      <c r="E51" s="37" t="s">
        <v>157</v>
      </c>
      <c r="F51" s="35">
        <v>0.03437592592592593</v>
      </c>
      <c r="G51" s="35">
        <v>0.03437592592592593</v>
      </c>
      <c r="H51" s="12" t="str">
        <f t="shared" si="0"/>
        <v>4.57/km</v>
      </c>
      <c r="I51" s="13">
        <f t="shared" si="1"/>
        <v>0.00951412037037037</v>
      </c>
      <c r="J51" s="13">
        <f>G51-INDEX($G$5:$G$82,MATCH(D51,$D$5:$D$82,0))</f>
        <v>0.00951412037037037</v>
      </c>
    </row>
    <row r="52" spans="1:10" ht="15" customHeight="1">
      <c r="A52" s="12">
        <v>48</v>
      </c>
      <c r="B52" s="37" t="s">
        <v>158</v>
      </c>
      <c r="C52" s="37" t="s">
        <v>23</v>
      </c>
      <c r="D52" s="12" t="s">
        <v>90</v>
      </c>
      <c r="E52" s="37" t="s">
        <v>146</v>
      </c>
      <c r="F52" s="35">
        <v>0.03444525462962963</v>
      </c>
      <c r="G52" s="35">
        <v>0.03444525462962963</v>
      </c>
      <c r="H52" s="12" t="str">
        <f t="shared" si="0"/>
        <v>4.58/km</v>
      </c>
      <c r="I52" s="13">
        <f t="shared" si="1"/>
        <v>0.00958344907407407</v>
      </c>
      <c r="J52" s="13">
        <f>G52-INDEX($G$5:$G$82,MATCH(D52,$D$5:$D$82,0))</f>
        <v>0.00958344907407407</v>
      </c>
    </row>
    <row r="53" spans="1:10" ht="15" customHeight="1">
      <c r="A53" s="12">
        <v>49</v>
      </c>
      <c r="B53" s="37" t="s">
        <v>159</v>
      </c>
      <c r="C53" s="37" t="s">
        <v>26</v>
      </c>
      <c r="D53" s="12" t="s">
        <v>90</v>
      </c>
      <c r="E53" s="37" t="s">
        <v>105</v>
      </c>
      <c r="F53" s="35">
        <v>0.034549189814814814</v>
      </c>
      <c r="G53" s="35">
        <v>0.034549189814814814</v>
      </c>
      <c r="H53" s="12" t="str">
        <f t="shared" si="0"/>
        <v>4.59/km</v>
      </c>
      <c r="I53" s="13">
        <f t="shared" si="1"/>
        <v>0.009687384259259257</v>
      </c>
      <c r="J53" s="13">
        <f>G53-INDEX($G$5:$G$82,MATCH(D53,$D$5:$D$82,0))</f>
        <v>0.009687384259259257</v>
      </c>
    </row>
    <row r="54" spans="1:10" ht="15" customHeight="1">
      <c r="A54" s="12">
        <v>50</v>
      </c>
      <c r="B54" s="37" t="s">
        <v>160</v>
      </c>
      <c r="C54" s="37" t="s">
        <v>17</v>
      </c>
      <c r="D54" s="12" t="s">
        <v>90</v>
      </c>
      <c r="E54" s="37" t="s">
        <v>58</v>
      </c>
      <c r="F54" s="35">
        <v>0.03509259259259259</v>
      </c>
      <c r="G54" s="35">
        <v>0.03509259259259259</v>
      </c>
      <c r="H54" s="12" t="str">
        <f t="shared" si="0"/>
        <v>5.03/km</v>
      </c>
      <c r="I54" s="13">
        <f t="shared" si="1"/>
        <v>0.010230787037037035</v>
      </c>
      <c r="J54" s="13">
        <f>G54-INDEX($G$5:$G$82,MATCH(D54,$D$5:$D$82,0))</f>
        <v>0.010230787037037035</v>
      </c>
    </row>
    <row r="55" spans="1:10" ht="15" customHeight="1">
      <c r="A55" s="12">
        <v>51</v>
      </c>
      <c r="B55" s="37" t="s">
        <v>39</v>
      </c>
      <c r="C55" s="37" t="s">
        <v>57</v>
      </c>
      <c r="D55" s="12" t="s">
        <v>90</v>
      </c>
      <c r="E55" s="37" t="s">
        <v>105</v>
      </c>
      <c r="F55" s="35">
        <v>0.03509259259259259</v>
      </c>
      <c r="G55" s="35">
        <v>0.03509259259259259</v>
      </c>
      <c r="H55" s="12" t="str">
        <f t="shared" si="0"/>
        <v>5.03/km</v>
      </c>
      <c r="I55" s="13">
        <f t="shared" si="1"/>
        <v>0.010230787037037035</v>
      </c>
      <c r="J55" s="13">
        <f>G55-INDEX($G$5:$G$82,MATCH(D55,$D$5:$D$82,0))</f>
        <v>0.010230787037037035</v>
      </c>
    </row>
    <row r="56" spans="1:10" ht="15" customHeight="1">
      <c r="A56" s="12">
        <v>52</v>
      </c>
      <c r="B56" s="37" t="s">
        <v>161</v>
      </c>
      <c r="C56" s="37" t="s">
        <v>16</v>
      </c>
      <c r="D56" s="12" t="s">
        <v>90</v>
      </c>
      <c r="E56" s="37" t="s">
        <v>133</v>
      </c>
      <c r="F56" s="35">
        <v>0.03541712962962963</v>
      </c>
      <c r="G56" s="35">
        <v>0.03541712962962963</v>
      </c>
      <c r="H56" s="12" t="str">
        <f t="shared" si="0"/>
        <v>5.06/km</v>
      </c>
      <c r="I56" s="13">
        <f t="shared" si="1"/>
        <v>0.010555324074074075</v>
      </c>
      <c r="J56" s="13">
        <f>G56-INDEX($G$5:$G$82,MATCH(D56,$D$5:$D$82,0))</f>
        <v>0.010555324074074075</v>
      </c>
    </row>
    <row r="57" spans="1:10" ht="15" customHeight="1">
      <c r="A57" s="12">
        <v>53</v>
      </c>
      <c r="B57" s="37" t="s">
        <v>162</v>
      </c>
      <c r="C57" s="37" t="s">
        <v>50</v>
      </c>
      <c r="D57" s="12" t="s">
        <v>90</v>
      </c>
      <c r="E57" s="37" t="s">
        <v>163</v>
      </c>
      <c r="F57" s="35">
        <v>0.03546307870370371</v>
      </c>
      <c r="G57" s="35">
        <v>0.03546307870370371</v>
      </c>
      <c r="H57" s="12" t="str">
        <f t="shared" si="0"/>
        <v>5.06/km</v>
      </c>
      <c r="I57" s="13">
        <f t="shared" si="1"/>
        <v>0.010601273148148151</v>
      </c>
      <c r="J57" s="13">
        <f>G57-INDEX($G$5:$G$82,MATCH(D57,$D$5:$D$82,0))</f>
        <v>0.010601273148148151</v>
      </c>
    </row>
    <row r="58" spans="1:10" ht="15" customHeight="1">
      <c r="A58" s="12">
        <v>54</v>
      </c>
      <c r="B58" s="37" t="s">
        <v>164</v>
      </c>
      <c r="C58" s="37" t="s">
        <v>31</v>
      </c>
      <c r="D58" s="12" t="s">
        <v>90</v>
      </c>
      <c r="E58" s="37" t="s">
        <v>165</v>
      </c>
      <c r="F58" s="35">
        <v>0.03555636574074074</v>
      </c>
      <c r="G58" s="35">
        <v>0.03555636574074074</v>
      </c>
      <c r="H58" s="12" t="str">
        <f t="shared" si="0"/>
        <v>5.07/km</v>
      </c>
      <c r="I58" s="13">
        <f t="shared" si="1"/>
        <v>0.010694560185185182</v>
      </c>
      <c r="J58" s="13">
        <f>G58-INDEX($G$5:$G$82,MATCH(D58,$D$5:$D$82,0))</f>
        <v>0.010694560185185182</v>
      </c>
    </row>
    <row r="59" spans="1:10" ht="15" customHeight="1">
      <c r="A59" s="12">
        <v>55</v>
      </c>
      <c r="B59" s="37" t="s">
        <v>166</v>
      </c>
      <c r="C59" s="37" t="s">
        <v>21</v>
      </c>
      <c r="D59" s="12" t="s">
        <v>90</v>
      </c>
      <c r="E59" s="37" t="s">
        <v>146</v>
      </c>
      <c r="F59" s="35">
        <v>0.035787152777777775</v>
      </c>
      <c r="G59" s="35">
        <v>0.035787152777777775</v>
      </c>
      <c r="H59" s="12" t="str">
        <f t="shared" si="0"/>
        <v>5.09/km</v>
      </c>
      <c r="I59" s="13">
        <f t="shared" si="1"/>
        <v>0.010925347222222218</v>
      </c>
      <c r="J59" s="13">
        <f>G59-INDEX($G$5:$G$82,MATCH(D59,$D$5:$D$82,0))</f>
        <v>0.010925347222222218</v>
      </c>
    </row>
    <row r="60" spans="1:10" ht="15" customHeight="1">
      <c r="A60" s="12">
        <v>56</v>
      </c>
      <c r="B60" s="37" t="s">
        <v>167</v>
      </c>
      <c r="C60" s="37" t="s">
        <v>168</v>
      </c>
      <c r="D60" s="12" t="s">
        <v>90</v>
      </c>
      <c r="E60" s="37" t="s">
        <v>120</v>
      </c>
      <c r="F60" s="35">
        <v>0.03586875</v>
      </c>
      <c r="G60" s="35">
        <v>0.03586875</v>
      </c>
      <c r="H60" s="12" t="str">
        <f t="shared" si="0"/>
        <v>5.10/km</v>
      </c>
      <c r="I60" s="13">
        <f t="shared" si="1"/>
        <v>0.01100694444444444</v>
      </c>
      <c r="J60" s="13">
        <f>G60-INDEX($G$5:$G$82,MATCH(D60,$D$5:$D$82,0))</f>
        <v>0.01100694444444444</v>
      </c>
    </row>
    <row r="61" spans="1:10" ht="15" customHeight="1">
      <c r="A61" s="12">
        <v>57</v>
      </c>
      <c r="B61" s="37" t="s">
        <v>169</v>
      </c>
      <c r="C61" s="37" t="s">
        <v>22</v>
      </c>
      <c r="D61" s="12" t="s">
        <v>90</v>
      </c>
      <c r="E61" s="37" t="s">
        <v>170</v>
      </c>
      <c r="F61" s="35">
        <v>0.03593819444444444</v>
      </c>
      <c r="G61" s="35">
        <v>0.03593819444444444</v>
      </c>
      <c r="H61" s="12" t="str">
        <f t="shared" si="0"/>
        <v>5.11/km</v>
      </c>
      <c r="I61" s="13">
        <f t="shared" si="1"/>
        <v>0.011076388888888882</v>
      </c>
      <c r="J61" s="13">
        <f>G61-INDEX($G$5:$G$82,MATCH(D61,$D$5:$D$82,0))</f>
        <v>0.011076388888888882</v>
      </c>
    </row>
    <row r="62" spans="1:10" ht="15" customHeight="1">
      <c r="A62" s="12">
        <v>58</v>
      </c>
      <c r="B62" s="37" t="s">
        <v>171</v>
      </c>
      <c r="C62" s="37" t="s">
        <v>13</v>
      </c>
      <c r="D62" s="12" t="s">
        <v>90</v>
      </c>
      <c r="E62" s="37" t="s">
        <v>172</v>
      </c>
      <c r="F62" s="35">
        <v>0.03600798611111111</v>
      </c>
      <c r="G62" s="35">
        <v>0.03600798611111111</v>
      </c>
      <c r="H62" s="12" t="str">
        <f t="shared" si="0"/>
        <v>5.11/km</v>
      </c>
      <c r="I62" s="13">
        <f t="shared" si="1"/>
        <v>0.011146180555555555</v>
      </c>
      <c r="J62" s="13">
        <f>G62-INDEX($G$5:$G$82,MATCH(D62,$D$5:$D$82,0))</f>
        <v>0.011146180555555555</v>
      </c>
    </row>
    <row r="63" spans="1:10" ht="15" customHeight="1">
      <c r="A63" s="12">
        <v>59</v>
      </c>
      <c r="B63" s="37" t="s">
        <v>173</v>
      </c>
      <c r="C63" s="37" t="s">
        <v>174</v>
      </c>
      <c r="D63" s="12" t="s">
        <v>90</v>
      </c>
      <c r="E63" s="37" t="s">
        <v>175</v>
      </c>
      <c r="F63" s="35">
        <v>0.03607743055555556</v>
      </c>
      <c r="G63" s="35">
        <v>0.03607743055555556</v>
      </c>
      <c r="H63" s="12" t="str">
        <f t="shared" si="0"/>
        <v>5.12/km</v>
      </c>
      <c r="I63" s="13">
        <f t="shared" si="1"/>
        <v>0.011215625000000003</v>
      </c>
      <c r="J63" s="13">
        <f>G63-INDEX($G$5:$G$82,MATCH(D63,$D$5:$D$82,0))</f>
        <v>0.011215625000000003</v>
      </c>
    </row>
    <row r="64" spans="1:10" ht="15" customHeight="1">
      <c r="A64" s="12">
        <v>60</v>
      </c>
      <c r="B64" s="37" t="s">
        <v>176</v>
      </c>
      <c r="C64" s="37" t="s">
        <v>57</v>
      </c>
      <c r="D64" s="12" t="s">
        <v>90</v>
      </c>
      <c r="E64" s="37" t="s">
        <v>120</v>
      </c>
      <c r="F64" s="35">
        <v>0.036284722222222225</v>
      </c>
      <c r="G64" s="35">
        <v>0.036284722222222225</v>
      </c>
      <c r="H64" s="12" t="str">
        <f t="shared" si="0"/>
        <v>5.14/km</v>
      </c>
      <c r="I64" s="13">
        <f t="shared" si="1"/>
        <v>0.011422916666666668</v>
      </c>
      <c r="J64" s="13">
        <f>G64-INDEX($G$5:$G$82,MATCH(D64,$D$5:$D$82,0))</f>
        <v>0.011422916666666668</v>
      </c>
    </row>
    <row r="65" spans="1:10" ht="15" customHeight="1">
      <c r="A65" s="12">
        <v>61</v>
      </c>
      <c r="B65" s="37" t="s">
        <v>177</v>
      </c>
      <c r="C65" s="37" t="s">
        <v>81</v>
      </c>
      <c r="D65" s="12" t="s">
        <v>90</v>
      </c>
      <c r="E65" s="37" t="s">
        <v>120</v>
      </c>
      <c r="F65" s="35">
        <v>0.0362849537037037</v>
      </c>
      <c r="G65" s="35">
        <v>0.0362849537037037</v>
      </c>
      <c r="H65" s="12" t="str">
        <f t="shared" si="0"/>
        <v>5.14/km</v>
      </c>
      <c r="I65" s="13">
        <f t="shared" si="1"/>
        <v>0.011423148148148144</v>
      </c>
      <c r="J65" s="13">
        <f>G65-INDEX($G$5:$G$82,MATCH(D65,$D$5:$D$82,0))</f>
        <v>0.011423148148148144</v>
      </c>
    </row>
    <row r="66" spans="1:10" ht="15" customHeight="1">
      <c r="A66" s="12">
        <v>62</v>
      </c>
      <c r="B66" s="37" t="s">
        <v>178</v>
      </c>
      <c r="C66" s="37" t="s">
        <v>19</v>
      </c>
      <c r="D66" s="12" t="s">
        <v>90</v>
      </c>
      <c r="E66" s="37" t="s">
        <v>105</v>
      </c>
      <c r="F66" s="35">
        <v>0.036470833333333334</v>
      </c>
      <c r="G66" s="35">
        <v>0.036470833333333334</v>
      </c>
      <c r="H66" s="12" t="str">
        <f t="shared" si="0"/>
        <v>5.15/km</v>
      </c>
      <c r="I66" s="13">
        <f t="shared" si="1"/>
        <v>0.011609027777777777</v>
      </c>
      <c r="J66" s="13">
        <f>G66-INDEX($G$5:$G$82,MATCH(D66,$D$5:$D$82,0))</f>
        <v>0.011609027777777777</v>
      </c>
    </row>
    <row r="67" spans="1:10" ht="15" customHeight="1">
      <c r="A67" s="12">
        <v>63</v>
      </c>
      <c r="B67" s="37" t="s">
        <v>62</v>
      </c>
      <c r="C67" s="37" t="s">
        <v>27</v>
      </c>
      <c r="D67" s="12" t="s">
        <v>90</v>
      </c>
      <c r="E67" s="37" t="s">
        <v>104</v>
      </c>
      <c r="F67" s="35">
        <v>0.036539699074074075</v>
      </c>
      <c r="G67" s="35">
        <v>0.036539699074074075</v>
      </c>
      <c r="H67" s="12" t="str">
        <f t="shared" si="0"/>
        <v>5.16/km</v>
      </c>
      <c r="I67" s="13">
        <f t="shared" si="1"/>
        <v>0.011677893518518518</v>
      </c>
      <c r="J67" s="13">
        <f>G67-INDEX($G$5:$G$82,MATCH(D67,$D$5:$D$82,0))</f>
        <v>0.011677893518518518</v>
      </c>
    </row>
    <row r="68" spans="1:10" ht="15" customHeight="1">
      <c r="A68" s="12">
        <v>64</v>
      </c>
      <c r="B68" s="37" t="s">
        <v>179</v>
      </c>
      <c r="C68" s="37" t="s">
        <v>180</v>
      </c>
      <c r="D68" s="12" t="s">
        <v>90</v>
      </c>
      <c r="E68" s="37" t="s">
        <v>120</v>
      </c>
      <c r="F68" s="35">
        <v>0.03662060185185185</v>
      </c>
      <c r="G68" s="35">
        <v>0.03662060185185185</v>
      </c>
      <c r="H68" s="12" t="str">
        <f t="shared" si="0"/>
        <v>5.16/km</v>
      </c>
      <c r="I68" s="13">
        <f t="shared" si="1"/>
        <v>0.011758796296296292</v>
      </c>
      <c r="J68" s="13">
        <f>G68-INDEX($G$5:$G$82,MATCH(D68,$D$5:$D$82,0))</f>
        <v>0.011758796296296292</v>
      </c>
    </row>
    <row r="69" spans="1:10" ht="15" customHeight="1">
      <c r="A69" s="12">
        <v>65</v>
      </c>
      <c r="B69" s="37" t="s">
        <v>181</v>
      </c>
      <c r="C69" s="37" t="s">
        <v>103</v>
      </c>
      <c r="D69" s="12" t="s">
        <v>90</v>
      </c>
      <c r="E69" s="37" t="s">
        <v>182</v>
      </c>
      <c r="F69" s="35">
        <v>0.03670173611111111</v>
      </c>
      <c r="G69" s="35">
        <v>0.03670173611111111</v>
      </c>
      <c r="H69" s="12" t="str">
        <f t="shared" si="0"/>
        <v>5.17/km</v>
      </c>
      <c r="I69" s="13">
        <f t="shared" si="1"/>
        <v>0.011839930555555555</v>
      </c>
      <c r="J69" s="13">
        <f>G69-INDEX($G$5:$G$82,MATCH(D69,$D$5:$D$82,0))</f>
        <v>0.011839930555555555</v>
      </c>
    </row>
    <row r="70" spans="1:10" ht="15" customHeight="1">
      <c r="A70" s="12">
        <v>66</v>
      </c>
      <c r="B70" s="37" t="s">
        <v>183</v>
      </c>
      <c r="C70" s="37" t="s">
        <v>184</v>
      </c>
      <c r="D70" s="12" t="s">
        <v>90</v>
      </c>
      <c r="E70" s="37" t="s">
        <v>114</v>
      </c>
      <c r="F70" s="35">
        <v>0.03670219907407407</v>
      </c>
      <c r="G70" s="35">
        <v>0.03670219907407407</v>
      </c>
      <c r="H70" s="12" t="str">
        <f>TEXT(INT((HOUR(G70)*3600+MINUTE(G70)*60+SECOND(G70))/$J$3/60),"0")&amp;"."&amp;TEXT(MOD((HOUR(G70)*3600+MINUTE(G70)*60+SECOND(G70))/$J$3,60),"00")&amp;"/km"</f>
        <v>5.17/km</v>
      </c>
      <c r="I70" s="13">
        <f>G70-$G$5</f>
        <v>0.011840393518518514</v>
      </c>
      <c r="J70" s="13">
        <f>G70-INDEX($G$5:$G$82,MATCH(D70,$D$5:$D$82,0))</f>
        <v>0.011840393518518514</v>
      </c>
    </row>
    <row r="71" spans="1:10" ht="15" customHeight="1">
      <c r="A71" s="12">
        <v>67</v>
      </c>
      <c r="B71" s="37" t="s">
        <v>185</v>
      </c>
      <c r="C71" s="37" t="s">
        <v>69</v>
      </c>
      <c r="D71" s="12" t="s">
        <v>90</v>
      </c>
      <c r="E71" s="37" t="s">
        <v>120</v>
      </c>
      <c r="F71" s="35">
        <v>0.036725231481481484</v>
      </c>
      <c r="G71" s="35">
        <v>0.036725231481481484</v>
      </c>
      <c r="H71" s="12" t="str">
        <f>TEXT(INT((HOUR(G71)*3600+MINUTE(G71)*60+SECOND(G71))/$J$3/60),"0")&amp;"."&amp;TEXT(MOD((HOUR(G71)*3600+MINUTE(G71)*60+SECOND(G71))/$J$3,60),"00")&amp;"/km"</f>
        <v>5.17/km</v>
      </c>
      <c r="I71" s="13">
        <f>G71-$G$5</f>
        <v>0.011863425925925927</v>
      </c>
      <c r="J71" s="13">
        <f>G71-INDEX($G$5:$G$82,MATCH(D71,$D$5:$D$82,0))</f>
        <v>0.011863425925925927</v>
      </c>
    </row>
    <row r="72" spans="1:10" ht="15" customHeight="1">
      <c r="A72" s="12">
        <v>68</v>
      </c>
      <c r="B72" s="37" t="s">
        <v>25</v>
      </c>
      <c r="C72" s="37" t="s">
        <v>73</v>
      </c>
      <c r="D72" s="12" t="s">
        <v>90</v>
      </c>
      <c r="E72" s="37" t="s">
        <v>117</v>
      </c>
      <c r="F72" s="35">
        <v>0.03696782407407407</v>
      </c>
      <c r="G72" s="35">
        <v>0.03696782407407407</v>
      </c>
      <c r="H72" s="12" t="str">
        <f aca="true" t="shared" si="2" ref="H72:H119">TEXT(INT((HOUR(G72)*3600+MINUTE(G72)*60+SECOND(G72))/$J$3/60),"0")&amp;"."&amp;TEXT(MOD((HOUR(G72)*3600+MINUTE(G72)*60+SECOND(G72))/$J$3,60),"00")&amp;"/km"</f>
        <v>5.19/km</v>
      </c>
      <c r="I72" s="13">
        <f aca="true" t="shared" si="3" ref="I72:I119">G72-$G$5</f>
        <v>0.012106018518518512</v>
      </c>
      <c r="J72" s="13">
        <f aca="true" t="shared" si="4" ref="J72:J119">G72-INDEX($G$5:$G$82,MATCH(D72,$D$5:$D$82,0))</f>
        <v>0.012106018518518512</v>
      </c>
    </row>
    <row r="73" spans="1:10" ht="15" customHeight="1">
      <c r="A73" s="12">
        <v>69</v>
      </c>
      <c r="B73" s="37" t="s">
        <v>186</v>
      </c>
      <c r="C73" s="37" t="s">
        <v>24</v>
      </c>
      <c r="D73" s="12" t="s">
        <v>90</v>
      </c>
      <c r="E73" s="37" t="s">
        <v>91</v>
      </c>
      <c r="F73" s="35">
        <v>0.03711863425925926</v>
      </c>
      <c r="G73" s="35">
        <v>0.03711863425925926</v>
      </c>
      <c r="H73" s="12" t="str">
        <f t="shared" si="2"/>
        <v>5.21/km</v>
      </c>
      <c r="I73" s="13">
        <f t="shared" si="3"/>
        <v>0.0122568287037037</v>
      </c>
      <c r="J73" s="13">
        <f t="shared" si="4"/>
        <v>0.0122568287037037</v>
      </c>
    </row>
    <row r="74" spans="1:10" ht="15" customHeight="1">
      <c r="A74" s="12">
        <v>70</v>
      </c>
      <c r="B74" s="37" t="s">
        <v>187</v>
      </c>
      <c r="C74" s="37" t="s">
        <v>17</v>
      </c>
      <c r="D74" s="12" t="s">
        <v>90</v>
      </c>
      <c r="E74" s="37" t="s">
        <v>120</v>
      </c>
      <c r="F74" s="35">
        <v>0.03716435185185185</v>
      </c>
      <c r="G74" s="35">
        <v>0.03716435185185185</v>
      </c>
      <c r="H74" s="12" t="str">
        <f t="shared" si="2"/>
        <v>5.21/km</v>
      </c>
      <c r="I74" s="13">
        <f t="shared" si="3"/>
        <v>0.012302546296296294</v>
      </c>
      <c r="J74" s="13">
        <f t="shared" si="4"/>
        <v>0.012302546296296294</v>
      </c>
    </row>
    <row r="75" spans="1:10" ht="15" customHeight="1">
      <c r="A75" s="12">
        <v>71</v>
      </c>
      <c r="B75" s="37" t="s">
        <v>188</v>
      </c>
      <c r="C75" s="37" t="s">
        <v>85</v>
      </c>
      <c r="D75" s="12" t="s">
        <v>90</v>
      </c>
      <c r="E75" s="37" t="s">
        <v>189</v>
      </c>
      <c r="F75" s="35">
        <v>0.037292708333333334</v>
      </c>
      <c r="G75" s="35">
        <v>0.037292708333333334</v>
      </c>
      <c r="H75" s="12" t="str">
        <f t="shared" si="2"/>
        <v>5.22/km</v>
      </c>
      <c r="I75" s="13">
        <f t="shared" si="3"/>
        <v>0.012430902777777777</v>
      </c>
      <c r="J75" s="13">
        <f t="shared" si="4"/>
        <v>0.012430902777777777</v>
      </c>
    </row>
    <row r="76" spans="1:10" ht="15" customHeight="1">
      <c r="A76" s="12">
        <v>72</v>
      </c>
      <c r="B76" s="37" t="s">
        <v>190</v>
      </c>
      <c r="C76" s="37" t="s">
        <v>13</v>
      </c>
      <c r="D76" s="12" t="s">
        <v>90</v>
      </c>
      <c r="E76" s="37" t="s">
        <v>130</v>
      </c>
      <c r="F76" s="35">
        <v>0.03745428240740741</v>
      </c>
      <c r="G76" s="35">
        <v>0.03745428240740741</v>
      </c>
      <c r="H76" s="12" t="str">
        <f t="shared" si="2"/>
        <v>5.24/km</v>
      </c>
      <c r="I76" s="13">
        <f t="shared" si="3"/>
        <v>0.012592476851851855</v>
      </c>
      <c r="J76" s="13">
        <f t="shared" si="4"/>
        <v>0.012592476851851855</v>
      </c>
    </row>
    <row r="77" spans="1:10" ht="15" customHeight="1">
      <c r="A77" s="12">
        <v>73</v>
      </c>
      <c r="B77" s="37" t="s">
        <v>48</v>
      </c>
      <c r="C77" s="37" t="s">
        <v>72</v>
      </c>
      <c r="D77" s="12" t="s">
        <v>90</v>
      </c>
      <c r="E77" s="37" t="s">
        <v>140</v>
      </c>
      <c r="F77" s="35">
        <v>0.037523148148148146</v>
      </c>
      <c r="G77" s="35">
        <v>0.037523148148148146</v>
      </c>
      <c r="H77" s="12" t="str">
        <f t="shared" si="2"/>
        <v>5.24/km</v>
      </c>
      <c r="I77" s="13">
        <f t="shared" si="3"/>
        <v>0.012661342592592589</v>
      </c>
      <c r="J77" s="13">
        <f t="shared" si="4"/>
        <v>0.012661342592592589</v>
      </c>
    </row>
    <row r="78" spans="1:10" ht="15" customHeight="1">
      <c r="A78" s="12">
        <v>74</v>
      </c>
      <c r="B78" s="37" t="s">
        <v>191</v>
      </c>
      <c r="C78" s="37" t="s">
        <v>14</v>
      </c>
      <c r="D78" s="12" t="s">
        <v>90</v>
      </c>
      <c r="E78" s="37" t="s">
        <v>140</v>
      </c>
      <c r="F78" s="35">
        <v>0.037569907407407406</v>
      </c>
      <c r="G78" s="35">
        <v>0.037569907407407406</v>
      </c>
      <c r="H78" s="12" t="str">
        <f t="shared" si="2"/>
        <v>5.25/km</v>
      </c>
      <c r="I78" s="13">
        <f t="shared" si="3"/>
        <v>0.012708101851851849</v>
      </c>
      <c r="J78" s="13">
        <f t="shared" si="4"/>
        <v>0.012708101851851849</v>
      </c>
    </row>
    <row r="79" spans="1:10" ht="15" customHeight="1">
      <c r="A79" s="12">
        <v>75</v>
      </c>
      <c r="B79" s="37" t="s">
        <v>192</v>
      </c>
      <c r="C79" s="37" t="s">
        <v>70</v>
      </c>
      <c r="D79" s="12" t="s">
        <v>90</v>
      </c>
      <c r="E79" s="37" t="s">
        <v>91</v>
      </c>
      <c r="F79" s="35">
        <v>0.03758171296296296</v>
      </c>
      <c r="G79" s="35">
        <v>0.03758171296296296</v>
      </c>
      <c r="H79" s="12" t="str">
        <f t="shared" si="2"/>
        <v>5.25/km</v>
      </c>
      <c r="I79" s="13">
        <f t="shared" si="3"/>
        <v>0.012719907407407405</v>
      </c>
      <c r="J79" s="13">
        <f t="shared" si="4"/>
        <v>0.012719907407407405</v>
      </c>
    </row>
    <row r="80" spans="1:10" ht="15" customHeight="1">
      <c r="A80" s="12">
        <v>76</v>
      </c>
      <c r="B80" s="37" t="s">
        <v>193</v>
      </c>
      <c r="C80" s="37" t="s">
        <v>14</v>
      </c>
      <c r="D80" s="12" t="s">
        <v>90</v>
      </c>
      <c r="E80" s="37" t="s">
        <v>100</v>
      </c>
      <c r="F80" s="35">
        <v>0.037696875</v>
      </c>
      <c r="G80" s="35">
        <v>0.037696875</v>
      </c>
      <c r="H80" s="12" t="str">
        <f t="shared" si="2"/>
        <v>5.26/km</v>
      </c>
      <c r="I80" s="13">
        <f t="shared" si="3"/>
        <v>0.01283506944444444</v>
      </c>
      <c r="J80" s="13">
        <f t="shared" si="4"/>
        <v>0.01283506944444444</v>
      </c>
    </row>
    <row r="81" spans="1:10" ht="15" customHeight="1">
      <c r="A81" s="12">
        <v>77</v>
      </c>
      <c r="B81" s="37" t="s">
        <v>194</v>
      </c>
      <c r="C81" s="37" t="s">
        <v>13</v>
      </c>
      <c r="D81" s="12" t="s">
        <v>90</v>
      </c>
      <c r="E81" s="37" t="s">
        <v>195</v>
      </c>
      <c r="F81" s="35">
        <v>0.037928935185185184</v>
      </c>
      <c r="G81" s="35">
        <v>0.037928935185185184</v>
      </c>
      <c r="H81" s="12" t="str">
        <f t="shared" si="2"/>
        <v>5.28/km</v>
      </c>
      <c r="I81" s="13">
        <f t="shared" si="3"/>
        <v>0.013067129629629626</v>
      </c>
      <c r="J81" s="13">
        <f t="shared" si="4"/>
        <v>0.013067129629629626</v>
      </c>
    </row>
    <row r="82" spans="1:10" ht="15" customHeight="1">
      <c r="A82" s="12">
        <v>78</v>
      </c>
      <c r="B82" s="37" t="s">
        <v>196</v>
      </c>
      <c r="C82" s="37" t="s">
        <v>197</v>
      </c>
      <c r="D82" s="12" t="s">
        <v>90</v>
      </c>
      <c r="E82" s="37" t="s">
        <v>149</v>
      </c>
      <c r="F82" s="35">
        <v>0.03886597222222222</v>
      </c>
      <c r="G82" s="35">
        <v>0.03886597222222222</v>
      </c>
      <c r="H82" s="12" t="str">
        <f t="shared" si="2"/>
        <v>5.36/km</v>
      </c>
      <c r="I82" s="13">
        <f t="shared" si="3"/>
        <v>0.014004166666666661</v>
      </c>
      <c r="J82" s="13">
        <f t="shared" si="4"/>
        <v>0.014004166666666661</v>
      </c>
    </row>
    <row r="83" spans="1:10" ht="15" customHeight="1">
      <c r="A83" s="12">
        <v>79</v>
      </c>
      <c r="B83" s="37" t="s">
        <v>198</v>
      </c>
      <c r="C83" s="37" t="s">
        <v>15</v>
      </c>
      <c r="D83" s="12" t="s">
        <v>90</v>
      </c>
      <c r="E83" s="37" t="s">
        <v>144</v>
      </c>
      <c r="F83" s="35">
        <v>0.03893541666666667</v>
      </c>
      <c r="G83" s="35">
        <v>0.03893541666666667</v>
      </c>
      <c r="H83" s="12" t="str">
        <f t="shared" si="2"/>
        <v>5.36/km</v>
      </c>
      <c r="I83" s="13">
        <f t="shared" si="3"/>
        <v>0.01407361111111111</v>
      </c>
      <c r="J83" s="13">
        <f t="shared" si="4"/>
        <v>0.01407361111111111</v>
      </c>
    </row>
    <row r="84" spans="1:10" ht="15" customHeight="1">
      <c r="A84" s="12">
        <v>80</v>
      </c>
      <c r="B84" s="37" t="s">
        <v>199</v>
      </c>
      <c r="C84" s="37" t="s">
        <v>36</v>
      </c>
      <c r="D84" s="12" t="s">
        <v>90</v>
      </c>
      <c r="E84" s="37" t="s">
        <v>58</v>
      </c>
      <c r="F84" s="35">
        <v>0.03899363425925926</v>
      </c>
      <c r="G84" s="35">
        <v>0.03899363425925926</v>
      </c>
      <c r="H84" s="12" t="str">
        <f t="shared" si="2"/>
        <v>5.37/km</v>
      </c>
      <c r="I84" s="13">
        <f t="shared" si="3"/>
        <v>0.014131828703703702</v>
      </c>
      <c r="J84" s="13">
        <f t="shared" si="4"/>
        <v>0.014131828703703702</v>
      </c>
    </row>
    <row r="85" spans="1:10" ht="15" customHeight="1">
      <c r="A85" s="12">
        <v>81</v>
      </c>
      <c r="B85" s="37" t="s">
        <v>200</v>
      </c>
      <c r="C85" s="37" t="s">
        <v>16</v>
      </c>
      <c r="D85" s="12" t="s">
        <v>90</v>
      </c>
      <c r="E85" s="37" t="s">
        <v>149</v>
      </c>
      <c r="F85" s="35">
        <v>0.039294560185185186</v>
      </c>
      <c r="G85" s="35">
        <v>0.039294560185185186</v>
      </c>
      <c r="H85" s="12" t="str">
        <f t="shared" si="2"/>
        <v>5.40/km</v>
      </c>
      <c r="I85" s="13">
        <f t="shared" si="3"/>
        <v>0.014432754629629629</v>
      </c>
      <c r="J85" s="13">
        <f t="shared" si="4"/>
        <v>0.014432754629629629</v>
      </c>
    </row>
    <row r="86" spans="1:10" ht="15" customHeight="1">
      <c r="A86" s="12">
        <v>82</v>
      </c>
      <c r="B86" s="37" t="s">
        <v>156</v>
      </c>
      <c r="C86" s="37" t="s">
        <v>84</v>
      </c>
      <c r="D86" s="12" t="s">
        <v>90</v>
      </c>
      <c r="E86" s="37" t="s">
        <v>102</v>
      </c>
      <c r="F86" s="35">
        <v>0.03937546296296296</v>
      </c>
      <c r="G86" s="35">
        <v>0.03937546296296296</v>
      </c>
      <c r="H86" s="12" t="str">
        <f t="shared" si="2"/>
        <v>5.40/km</v>
      </c>
      <c r="I86" s="13">
        <f t="shared" si="3"/>
        <v>0.014513657407407402</v>
      </c>
      <c r="J86" s="13">
        <f t="shared" si="4"/>
        <v>0.014513657407407402</v>
      </c>
    </row>
    <row r="87" spans="1:10" ht="15" customHeight="1">
      <c r="A87" s="12">
        <v>83</v>
      </c>
      <c r="B87" s="37" t="s">
        <v>201</v>
      </c>
      <c r="C87" s="37" t="s">
        <v>12</v>
      </c>
      <c r="D87" s="12" t="s">
        <v>90</v>
      </c>
      <c r="E87" s="37" t="s">
        <v>120</v>
      </c>
      <c r="F87" s="35">
        <v>0.039421296296296295</v>
      </c>
      <c r="G87" s="35">
        <v>0.039421296296296295</v>
      </c>
      <c r="H87" s="12" t="str">
        <f t="shared" si="2"/>
        <v>5.41/km</v>
      </c>
      <c r="I87" s="13">
        <f t="shared" si="3"/>
        <v>0.014559490740740737</v>
      </c>
      <c r="J87" s="13">
        <f t="shared" si="4"/>
        <v>0.014559490740740737</v>
      </c>
    </row>
    <row r="88" spans="1:10" ht="15" customHeight="1">
      <c r="A88" s="12">
        <v>84</v>
      </c>
      <c r="B88" s="37" t="s">
        <v>202</v>
      </c>
      <c r="C88" s="37" t="s">
        <v>203</v>
      </c>
      <c r="D88" s="12" t="s">
        <v>90</v>
      </c>
      <c r="E88" s="37" t="s">
        <v>105</v>
      </c>
      <c r="F88" s="35">
        <v>0.03991979166666666</v>
      </c>
      <c r="G88" s="35">
        <v>0.03991979166666666</v>
      </c>
      <c r="H88" s="12" t="str">
        <f t="shared" si="2"/>
        <v>5.45/km</v>
      </c>
      <c r="I88" s="13">
        <f t="shared" si="3"/>
        <v>0.015057986111111105</v>
      </c>
      <c r="J88" s="13">
        <f t="shared" si="4"/>
        <v>0.015057986111111105</v>
      </c>
    </row>
    <row r="89" spans="1:10" ht="15" customHeight="1">
      <c r="A89" s="12">
        <v>85</v>
      </c>
      <c r="B89" s="37" t="s">
        <v>204</v>
      </c>
      <c r="C89" s="37" t="s">
        <v>44</v>
      </c>
      <c r="D89" s="12" t="s">
        <v>90</v>
      </c>
      <c r="E89" s="37" t="s">
        <v>92</v>
      </c>
      <c r="F89" s="35">
        <v>0.0401162037037037</v>
      </c>
      <c r="G89" s="35">
        <v>0.0401162037037037</v>
      </c>
      <c r="H89" s="12" t="str">
        <f t="shared" si="2"/>
        <v>5.47/km</v>
      </c>
      <c r="I89" s="13">
        <f t="shared" si="3"/>
        <v>0.015254398148148145</v>
      </c>
      <c r="J89" s="13">
        <f t="shared" si="4"/>
        <v>0.015254398148148145</v>
      </c>
    </row>
    <row r="90" spans="1:10" ht="15" customHeight="1">
      <c r="A90" s="12">
        <v>86</v>
      </c>
      <c r="B90" s="37" t="s">
        <v>205</v>
      </c>
      <c r="C90" s="37" t="s">
        <v>34</v>
      </c>
      <c r="D90" s="12" t="s">
        <v>90</v>
      </c>
      <c r="E90" s="37" t="s">
        <v>105</v>
      </c>
      <c r="F90" s="35">
        <v>0.040197222222222224</v>
      </c>
      <c r="G90" s="35">
        <v>0.040197222222222224</v>
      </c>
      <c r="H90" s="12" t="str">
        <f t="shared" si="2"/>
        <v>5.47/km</v>
      </c>
      <c r="I90" s="13">
        <f t="shared" si="3"/>
        <v>0.015335416666666667</v>
      </c>
      <c r="J90" s="13">
        <f t="shared" si="4"/>
        <v>0.015335416666666667</v>
      </c>
    </row>
    <row r="91" spans="1:10" ht="15" customHeight="1">
      <c r="A91" s="24">
        <v>87</v>
      </c>
      <c r="B91" s="44" t="s">
        <v>46</v>
      </c>
      <c r="C91" s="44" t="s">
        <v>43</v>
      </c>
      <c r="D91" s="24" t="s">
        <v>90</v>
      </c>
      <c r="E91" s="44" t="s">
        <v>35</v>
      </c>
      <c r="F91" s="39">
        <v>0.04039456018518518</v>
      </c>
      <c r="G91" s="39">
        <v>0.04039456018518518</v>
      </c>
      <c r="H91" s="24" t="str">
        <f t="shared" si="2"/>
        <v>5.49/km</v>
      </c>
      <c r="I91" s="25">
        <f t="shared" si="3"/>
        <v>0.015532754629629626</v>
      </c>
      <c r="J91" s="25">
        <f t="shared" si="4"/>
        <v>0.015532754629629626</v>
      </c>
    </row>
    <row r="92" spans="1:10" ht="15" customHeight="1">
      <c r="A92" s="12">
        <v>88</v>
      </c>
      <c r="B92" s="37" t="s">
        <v>206</v>
      </c>
      <c r="C92" s="37" t="s">
        <v>17</v>
      </c>
      <c r="D92" s="12" t="s">
        <v>90</v>
      </c>
      <c r="E92" s="37" t="s">
        <v>144</v>
      </c>
      <c r="F92" s="35">
        <v>0.04082233796296296</v>
      </c>
      <c r="G92" s="35">
        <v>0.04082233796296296</v>
      </c>
      <c r="H92" s="12" t="str">
        <f t="shared" si="2"/>
        <v>5.53/km</v>
      </c>
      <c r="I92" s="13">
        <f t="shared" si="3"/>
        <v>0.015960532407407402</v>
      </c>
      <c r="J92" s="13">
        <f t="shared" si="4"/>
        <v>0.015960532407407402</v>
      </c>
    </row>
    <row r="93" spans="1:10" ht="15" customHeight="1">
      <c r="A93" s="12">
        <v>89</v>
      </c>
      <c r="B93" s="37" t="s">
        <v>207</v>
      </c>
      <c r="C93" s="37" t="s">
        <v>64</v>
      </c>
      <c r="D93" s="12" t="s">
        <v>90</v>
      </c>
      <c r="E93" s="37" t="s">
        <v>208</v>
      </c>
      <c r="F93" s="35">
        <v>0.04090347222222222</v>
      </c>
      <c r="G93" s="35">
        <v>0.04090347222222222</v>
      </c>
      <c r="H93" s="12" t="str">
        <f t="shared" si="2"/>
        <v>5.53/km</v>
      </c>
      <c r="I93" s="13">
        <f t="shared" si="3"/>
        <v>0.016041666666666666</v>
      </c>
      <c r="J93" s="13">
        <f t="shared" si="4"/>
        <v>0.016041666666666666</v>
      </c>
    </row>
    <row r="94" spans="1:10" ht="15" customHeight="1">
      <c r="A94" s="12">
        <v>90</v>
      </c>
      <c r="B94" s="37" t="s">
        <v>209</v>
      </c>
      <c r="C94" s="37" t="s">
        <v>210</v>
      </c>
      <c r="D94" s="12" t="s">
        <v>90</v>
      </c>
      <c r="E94" s="37" t="s">
        <v>140</v>
      </c>
      <c r="F94" s="35">
        <v>0.04101944444444444</v>
      </c>
      <c r="G94" s="35">
        <v>0.04101944444444444</v>
      </c>
      <c r="H94" s="12" t="str">
        <f t="shared" si="2"/>
        <v>5.54/km</v>
      </c>
      <c r="I94" s="13">
        <f t="shared" si="3"/>
        <v>0.016157638888888885</v>
      </c>
      <c r="J94" s="13">
        <f t="shared" si="4"/>
        <v>0.016157638888888885</v>
      </c>
    </row>
    <row r="95" spans="1:10" ht="15" customHeight="1">
      <c r="A95" s="12">
        <v>91</v>
      </c>
      <c r="B95" s="37" t="s">
        <v>211</v>
      </c>
      <c r="C95" s="37" t="s">
        <v>52</v>
      </c>
      <c r="D95" s="12" t="s">
        <v>90</v>
      </c>
      <c r="E95" s="37" t="s">
        <v>120</v>
      </c>
      <c r="F95" s="35">
        <v>0.04119236111111111</v>
      </c>
      <c r="G95" s="35">
        <v>0.04119236111111111</v>
      </c>
      <c r="H95" s="12" t="str">
        <f t="shared" si="2"/>
        <v>5.56/km</v>
      </c>
      <c r="I95" s="13">
        <f t="shared" si="3"/>
        <v>0.016330555555555553</v>
      </c>
      <c r="J95" s="13">
        <f t="shared" si="4"/>
        <v>0.016330555555555553</v>
      </c>
    </row>
    <row r="96" spans="1:10" ht="15" customHeight="1">
      <c r="A96" s="12">
        <v>92</v>
      </c>
      <c r="B96" s="37" t="s">
        <v>212</v>
      </c>
      <c r="C96" s="37" t="s">
        <v>213</v>
      </c>
      <c r="D96" s="12" t="s">
        <v>90</v>
      </c>
      <c r="E96" s="37" t="s">
        <v>120</v>
      </c>
      <c r="F96" s="35">
        <v>0.04133136574074074</v>
      </c>
      <c r="G96" s="35">
        <v>0.04133136574074074</v>
      </c>
      <c r="H96" s="12" t="str">
        <f t="shared" si="2"/>
        <v>5.57/km</v>
      </c>
      <c r="I96" s="13">
        <f t="shared" si="3"/>
        <v>0.016469560185185184</v>
      </c>
      <c r="J96" s="13">
        <f t="shared" si="4"/>
        <v>0.016469560185185184</v>
      </c>
    </row>
    <row r="97" spans="1:10" ht="15" customHeight="1">
      <c r="A97" s="24">
        <v>93</v>
      </c>
      <c r="B97" s="44" t="s">
        <v>83</v>
      </c>
      <c r="C97" s="44" t="s">
        <v>214</v>
      </c>
      <c r="D97" s="24" t="s">
        <v>90</v>
      </c>
      <c r="E97" s="44" t="s">
        <v>35</v>
      </c>
      <c r="F97" s="39">
        <v>0.04135451388888889</v>
      </c>
      <c r="G97" s="39">
        <v>0.04135451388888889</v>
      </c>
      <c r="H97" s="24" t="str">
        <f t="shared" si="2"/>
        <v>5.57/km</v>
      </c>
      <c r="I97" s="25">
        <f t="shared" si="3"/>
        <v>0.01649270833333333</v>
      </c>
      <c r="J97" s="25">
        <f t="shared" si="4"/>
        <v>0.01649270833333333</v>
      </c>
    </row>
    <row r="98" spans="1:10" ht="15" customHeight="1">
      <c r="A98" s="12">
        <v>94</v>
      </c>
      <c r="B98" s="37" t="s">
        <v>215</v>
      </c>
      <c r="C98" s="37" t="s">
        <v>216</v>
      </c>
      <c r="D98" s="12" t="s">
        <v>90</v>
      </c>
      <c r="E98" s="37" t="s">
        <v>120</v>
      </c>
      <c r="F98" s="35">
        <v>0.04148206018518518</v>
      </c>
      <c r="G98" s="35">
        <v>0.04148206018518518</v>
      </c>
      <c r="H98" s="12" t="str">
        <f t="shared" si="2"/>
        <v>5.58/km</v>
      </c>
      <c r="I98" s="13">
        <f t="shared" si="3"/>
        <v>0.016620254629629624</v>
      </c>
      <c r="J98" s="13">
        <f t="shared" si="4"/>
        <v>0.016620254629629624</v>
      </c>
    </row>
    <row r="99" spans="1:10" ht="15" customHeight="1">
      <c r="A99" s="12">
        <v>95</v>
      </c>
      <c r="B99" s="37" t="s">
        <v>75</v>
      </c>
      <c r="C99" s="37" t="s">
        <v>31</v>
      </c>
      <c r="D99" s="12" t="s">
        <v>90</v>
      </c>
      <c r="E99" s="37" t="s">
        <v>133</v>
      </c>
      <c r="F99" s="35">
        <v>0.041528009259259265</v>
      </c>
      <c r="G99" s="35">
        <v>0.041528009259259265</v>
      </c>
      <c r="H99" s="12" t="str">
        <f t="shared" si="2"/>
        <v>5.59/km</v>
      </c>
      <c r="I99" s="13">
        <f t="shared" si="3"/>
        <v>0.016666203703703707</v>
      </c>
      <c r="J99" s="13">
        <f t="shared" si="4"/>
        <v>0.016666203703703707</v>
      </c>
    </row>
    <row r="100" spans="1:10" ht="15" customHeight="1">
      <c r="A100" s="12">
        <v>96</v>
      </c>
      <c r="B100" s="37" t="s">
        <v>217</v>
      </c>
      <c r="C100" s="37" t="s">
        <v>33</v>
      </c>
      <c r="D100" s="12" t="s">
        <v>90</v>
      </c>
      <c r="E100" s="37" t="s">
        <v>120</v>
      </c>
      <c r="F100" s="35">
        <v>0.04158622685185185</v>
      </c>
      <c r="G100" s="35">
        <v>0.04158622685185185</v>
      </c>
      <c r="H100" s="12" t="str">
        <f t="shared" si="2"/>
        <v>5.59/km</v>
      </c>
      <c r="I100" s="13">
        <f t="shared" si="3"/>
        <v>0.016724421296296293</v>
      </c>
      <c r="J100" s="13">
        <f t="shared" si="4"/>
        <v>0.016724421296296293</v>
      </c>
    </row>
    <row r="101" spans="1:10" ht="15" customHeight="1">
      <c r="A101" s="12">
        <v>97</v>
      </c>
      <c r="B101" s="37" t="s">
        <v>59</v>
      </c>
      <c r="C101" s="37" t="s">
        <v>65</v>
      </c>
      <c r="D101" s="12" t="s">
        <v>90</v>
      </c>
      <c r="E101" s="37" t="s">
        <v>120</v>
      </c>
      <c r="F101" s="35">
        <v>0.04159814814814815</v>
      </c>
      <c r="G101" s="35">
        <v>0.04159814814814815</v>
      </c>
      <c r="H101" s="12" t="str">
        <f t="shared" si="2"/>
        <v>5.59/km</v>
      </c>
      <c r="I101" s="13">
        <f t="shared" si="3"/>
        <v>0.01673634259259259</v>
      </c>
      <c r="J101" s="13">
        <f t="shared" si="4"/>
        <v>0.01673634259259259</v>
      </c>
    </row>
    <row r="102" spans="1:10" ht="15" customHeight="1">
      <c r="A102" s="12">
        <v>98</v>
      </c>
      <c r="B102" s="37" t="s">
        <v>218</v>
      </c>
      <c r="C102" s="37" t="s">
        <v>17</v>
      </c>
      <c r="D102" s="12" t="s">
        <v>90</v>
      </c>
      <c r="E102" s="37" t="s">
        <v>109</v>
      </c>
      <c r="F102" s="35">
        <v>0.041690856481481485</v>
      </c>
      <c r="G102" s="35">
        <v>0.041690856481481485</v>
      </c>
      <c r="H102" s="12" t="str">
        <f t="shared" si="2"/>
        <v>6.00/km</v>
      </c>
      <c r="I102" s="13">
        <f t="shared" si="3"/>
        <v>0.016829050925925928</v>
      </c>
      <c r="J102" s="13">
        <f t="shared" si="4"/>
        <v>0.016829050925925928</v>
      </c>
    </row>
    <row r="103" spans="1:10" ht="15" customHeight="1">
      <c r="A103" s="12">
        <v>99</v>
      </c>
      <c r="B103" s="37" t="s">
        <v>47</v>
      </c>
      <c r="C103" s="37" t="s">
        <v>219</v>
      </c>
      <c r="D103" s="12" t="s">
        <v>90</v>
      </c>
      <c r="E103" s="37" t="s">
        <v>220</v>
      </c>
      <c r="F103" s="35">
        <v>0.04194548611111112</v>
      </c>
      <c r="G103" s="35">
        <v>0.04194548611111112</v>
      </c>
      <c r="H103" s="12" t="str">
        <f t="shared" si="2"/>
        <v>6.02/km</v>
      </c>
      <c r="I103" s="13">
        <f t="shared" si="3"/>
        <v>0.01708368055555556</v>
      </c>
      <c r="J103" s="13">
        <f t="shared" si="4"/>
        <v>0.01708368055555556</v>
      </c>
    </row>
    <row r="104" spans="1:10" ht="15" customHeight="1">
      <c r="A104" s="12">
        <v>100</v>
      </c>
      <c r="B104" s="37" t="s">
        <v>221</v>
      </c>
      <c r="C104" s="37" t="s">
        <v>31</v>
      </c>
      <c r="D104" s="12" t="s">
        <v>90</v>
      </c>
      <c r="E104" s="37" t="s">
        <v>120</v>
      </c>
      <c r="F104" s="35">
        <v>0.042083333333333334</v>
      </c>
      <c r="G104" s="35">
        <v>0.042083333333333334</v>
      </c>
      <c r="H104" s="12" t="str">
        <f t="shared" si="2"/>
        <v>6.04/km</v>
      </c>
      <c r="I104" s="13">
        <f t="shared" si="3"/>
        <v>0.017221527777777777</v>
      </c>
      <c r="J104" s="13">
        <f t="shared" si="4"/>
        <v>0.017221527777777777</v>
      </c>
    </row>
    <row r="105" spans="1:10" ht="15" customHeight="1">
      <c r="A105" s="12">
        <v>101</v>
      </c>
      <c r="B105" s="37" t="s">
        <v>87</v>
      </c>
      <c r="C105" s="37" t="s">
        <v>13</v>
      </c>
      <c r="D105" s="12" t="s">
        <v>90</v>
      </c>
      <c r="E105" s="37" t="s">
        <v>120</v>
      </c>
      <c r="F105" s="35">
        <v>0.04307928240740741</v>
      </c>
      <c r="G105" s="35">
        <v>0.04307928240740741</v>
      </c>
      <c r="H105" s="12" t="str">
        <f t="shared" si="2"/>
        <v>6.12/km</v>
      </c>
      <c r="I105" s="13">
        <f t="shared" si="3"/>
        <v>0.018217476851851853</v>
      </c>
      <c r="J105" s="13">
        <f t="shared" si="4"/>
        <v>0.018217476851851853</v>
      </c>
    </row>
    <row r="106" spans="1:10" ht="15" customHeight="1">
      <c r="A106" s="12">
        <v>102</v>
      </c>
      <c r="B106" s="37" t="s">
        <v>222</v>
      </c>
      <c r="C106" s="37" t="s">
        <v>13</v>
      </c>
      <c r="D106" s="12" t="s">
        <v>90</v>
      </c>
      <c r="E106" s="37" t="s">
        <v>58</v>
      </c>
      <c r="F106" s="35">
        <v>0.043519444444444444</v>
      </c>
      <c r="G106" s="35">
        <v>0.043519444444444444</v>
      </c>
      <c r="H106" s="12" t="str">
        <f t="shared" si="2"/>
        <v>6.16/km</v>
      </c>
      <c r="I106" s="13">
        <f t="shared" si="3"/>
        <v>0.018657638888888887</v>
      </c>
      <c r="J106" s="13">
        <f t="shared" si="4"/>
        <v>0.018657638888888887</v>
      </c>
    </row>
    <row r="107" spans="1:10" ht="15" customHeight="1">
      <c r="A107" s="12">
        <v>103</v>
      </c>
      <c r="B107" s="37" t="s">
        <v>223</v>
      </c>
      <c r="C107" s="37" t="s">
        <v>74</v>
      </c>
      <c r="D107" s="12" t="s">
        <v>90</v>
      </c>
      <c r="E107" s="37" t="s">
        <v>58</v>
      </c>
      <c r="F107" s="35">
        <v>0.043519444444444444</v>
      </c>
      <c r="G107" s="35">
        <v>0.043519444444444444</v>
      </c>
      <c r="H107" s="12" t="str">
        <f t="shared" si="2"/>
        <v>6.16/km</v>
      </c>
      <c r="I107" s="13">
        <f t="shared" si="3"/>
        <v>0.018657638888888887</v>
      </c>
      <c r="J107" s="13">
        <f t="shared" si="4"/>
        <v>0.018657638888888887</v>
      </c>
    </row>
    <row r="108" spans="1:10" ht="15" customHeight="1">
      <c r="A108" s="24">
        <v>104</v>
      </c>
      <c r="B108" s="44" t="s">
        <v>224</v>
      </c>
      <c r="C108" s="44" t="s">
        <v>65</v>
      </c>
      <c r="D108" s="24" t="s">
        <v>90</v>
      </c>
      <c r="E108" s="44" t="s">
        <v>35</v>
      </c>
      <c r="F108" s="39">
        <v>0.04387835648148148</v>
      </c>
      <c r="G108" s="39">
        <v>0.04387835648148148</v>
      </c>
      <c r="H108" s="24" t="str">
        <f t="shared" si="2"/>
        <v>6.19/km</v>
      </c>
      <c r="I108" s="25">
        <f t="shared" si="3"/>
        <v>0.019016550925925923</v>
      </c>
      <c r="J108" s="25">
        <f t="shared" si="4"/>
        <v>0.019016550925925923</v>
      </c>
    </row>
    <row r="109" spans="1:10" ht="15" customHeight="1">
      <c r="A109" s="12">
        <v>105</v>
      </c>
      <c r="B109" s="37" t="s">
        <v>38</v>
      </c>
      <c r="C109" s="37" t="s">
        <v>30</v>
      </c>
      <c r="D109" s="12" t="s">
        <v>90</v>
      </c>
      <c r="E109" s="37" t="s">
        <v>225</v>
      </c>
      <c r="F109" s="35">
        <v>0.04407488425925926</v>
      </c>
      <c r="G109" s="35">
        <v>0.04407488425925926</v>
      </c>
      <c r="H109" s="12" t="str">
        <f t="shared" si="2"/>
        <v>6.21/km</v>
      </c>
      <c r="I109" s="13">
        <f t="shared" si="3"/>
        <v>0.019213078703703704</v>
      </c>
      <c r="J109" s="13">
        <f t="shared" si="4"/>
        <v>0.019213078703703704</v>
      </c>
    </row>
    <row r="110" spans="1:10" ht="15" customHeight="1">
      <c r="A110" s="12">
        <v>106</v>
      </c>
      <c r="B110" s="37" t="s">
        <v>226</v>
      </c>
      <c r="C110" s="37" t="s">
        <v>29</v>
      </c>
      <c r="D110" s="12" t="s">
        <v>90</v>
      </c>
      <c r="E110" s="37" t="s">
        <v>144</v>
      </c>
      <c r="F110" s="35">
        <v>0.04457256944444444</v>
      </c>
      <c r="G110" s="35">
        <v>0.04457256944444444</v>
      </c>
      <c r="H110" s="12" t="str">
        <f t="shared" si="2"/>
        <v>6.25/km</v>
      </c>
      <c r="I110" s="13">
        <f t="shared" si="3"/>
        <v>0.019710763888888882</v>
      </c>
      <c r="J110" s="13">
        <f t="shared" si="4"/>
        <v>0.019710763888888882</v>
      </c>
    </row>
    <row r="111" spans="1:10" ht="15" customHeight="1">
      <c r="A111" s="12">
        <v>107</v>
      </c>
      <c r="B111" s="37" t="s">
        <v>227</v>
      </c>
      <c r="C111" s="37" t="s">
        <v>14</v>
      </c>
      <c r="D111" s="12" t="s">
        <v>90</v>
      </c>
      <c r="E111" s="37" t="s">
        <v>120</v>
      </c>
      <c r="F111" s="35">
        <v>0.04546388888888889</v>
      </c>
      <c r="G111" s="35">
        <v>0.04546388888888889</v>
      </c>
      <c r="H111" s="12" t="str">
        <f t="shared" si="2"/>
        <v>6.33/km</v>
      </c>
      <c r="I111" s="13">
        <f t="shared" si="3"/>
        <v>0.02060208333333333</v>
      </c>
      <c r="J111" s="13">
        <f t="shared" si="4"/>
        <v>0.02060208333333333</v>
      </c>
    </row>
    <row r="112" spans="1:10" ht="15" customHeight="1">
      <c r="A112" s="12">
        <v>108</v>
      </c>
      <c r="B112" s="37" t="s">
        <v>228</v>
      </c>
      <c r="C112" s="37" t="s">
        <v>82</v>
      </c>
      <c r="D112" s="12" t="s">
        <v>90</v>
      </c>
      <c r="E112" s="37" t="s">
        <v>229</v>
      </c>
      <c r="F112" s="35">
        <v>0.045915277777777784</v>
      </c>
      <c r="G112" s="35">
        <v>0.045915277777777784</v>
      </c>
      <c r="H112" s="12" t="str">
        <f t="shared" si="2"/>
        <v>6.37/km</v>
      </c>
      <c r="I112" s="13">
        <f t="shared" si="3"/>
        <v>0.021053472222222227</v>
      </c>
      <c r="J112" s="13">
        <f t="shared" si="4"/>
        <v>0.021053472222222227</v>
      </c>
    </row>
    <row r="113" spans="1:10" ht="15" customHeight="1">
      <c r="A113" s="24">
        <v>109</v>
      </c>
      <c r="B113" s="44" t="s">
        <v>86</v>
      </c>
      <c r="C113" s="44" t="s">
        <v>57</v>
      </c>
      <c r="D113" s="24" t="s">
        <v>90</v>
      </c>
      <c r="E113" s="44" t="s">
        <v>35</v>
      </c>
      <c r="F113" s="39">
        <v>0.04664363425925926</v>
      </c>
      <c r="G113" s="39">
        <v>0.04664363425925926</v>
      </c>
      <c r="H113" s="24" t="str">
        <f t="shared" si="2"/>
        <v>6.43/km</v>
      </c>
      <c r="I113" s="25">
        <f t="shared" si="3"/>
        <v>0.021781828703703706</v>
      </c>
      <c r="J113" s="25">
        <f t="shared" si="4"/>
        <v>0.021781828703703706</v>
      </c>
    </row>
    <row r="114" spans="1:10" ht="15" customHeight="1">
      <c r="A114" s="12">
        <v>110</v>
      </c>
      <c r="B114" s="37" t="s">
        <v>230</v>
      </c>
      <c r="C114" s="37" t="s">
        <v>22</v>
      </c>
      <c r="D114" s="12" t="s">
        <v>90</v>
      </c>
      <c r="E114" s="37" t="s">
        <v>127</v>
      </c>
      <c r="F114" s="35">
        <v>0.04689884259259259</v>
      </c>
      <c r="G114" s="35">
        <v>0.04689884259259259</v>
      </c>
      <c r="H114" s="12" t="str">
        <f t="shared" si="2"/>
        <v>6.45/km</v>
      </c>
      <c r="I114" s="13">
        <f t="shared" si="3"/>
        <v>0.022037037037037032</v>
      </c>
      <c r="J114" s="13">
        <f t="shared" si="4"/>
        <v>0.022037037037037032</v>
      </c>
    </row>
    <row r="115" spans="1:10" ht="15" customHeight="1">
      <c r="A115" s="12">
        <v>111</v>
      </c>
      <c r="B115" s="37" t="s">
        <v>108</v>
      </c>
      <c r="C115" s="37" t="s">
        <v>78</v>
      </c>
      <c r="D115" s="12" t="s">
        <v>90</v>
      </c>
      <c r="E115" s="37" t="s">
        <v>109</v>
      </c>
      <c r="F115" s="35">
        <v>0.04810266203703704</v>
      </c>
      <c r="G115" s="35">
        <v>0.04810266203703704</v>
      </c>
      <c r="H115" s="12" t="str">
        <f t="shared" si="2"/>
        <v>6.56/km</v>
      </c>
      <c r="I115" s="13">
        <f t="shared" si="3"/>
        <v>0.02324085648148148</v>
      </c>
      <c r="J115" s="13">
        <f t="shared" si="4"/>
        <v>0.02324085648148148</v>
      </c>
    </row>
    <row r="116" spans="1:10" ht="15" customHeight="1">
      <c r="A116" s="12">
        <v>112</v>
      </c>
      <c r="B116" s="37" t="s">
        <v>231</v>
      </c>
      <c r="C116" s="37" t="s">
        <v>232</v>
      </c>
      <c r="D116" s="12" t="s">
        <v>90</v>
      </c>
      <c r="E116" s="37" t="s">
        <v>225</v>
      </c>
      <c r="F116" s="35">
        <v>0.048588773148148155</v>
      </c>
      <c r="G116" s="35">
        <v>0.048588773148148155</v>
      </c>
      <c r="H116" s="12" t="str">
        <f t="shared" si="2"/>
        <v>6.60/km</v>
      </c>
      <c r="I116" s="13">
        <f t="shared" si="3"/>
        <v>0.023726967592592598</v>
      </c>
      <c r="J116" s="13">
        <f t="shared" si="4"/>
        <v>0.023726967592592598</v>
      </c>
    </row>
    <row r="117" spans="1:10" ht="15" customHeight="1">
      <c r="A117" s="12">
        <v>113</v>
      </c>
      <c r="B117" s="37" t="s">
        <v>233</v>
      </c>
      <c r="C117" s="37" t="s">
        <v>21</v>
      </c>
      <c r="D117" s="12" t="s">
        <v>90</v>
      </c>
      <c r="E117" s="37" t="s">
        <v>163</v>
      </c>
      <c r="F117" s="35">
        <v>0.049224768518518515</v>
      </c>
      <c r="G117" s="35">
        <v>0.049224768518518515</v>
      </c>
      <c r="H117" s="12" t="str">
        <f t="shared" si="2"/>
        <v>7.05/km</v>
      </c>
      <c r="I117" s="13">
        <f t="shared" si="3"/>
        <v>0.024362962962962958</v>
      </c>
      <c r="J117" s="13">
        <f t="shared" si="4"/>
        <v>0.024362962962962958</v>
      </c>
    </row>
    <row r="118" spans="1:10" ht="15" customHeight="1">
      <c r="A118" s="12">
        <v>114</v>
      </c>
      <c r="B118" s="37" t="s">
        <v>234</v>
      </c>
      <c r="C118" s="37" t="s">
        <v>235</v>
      </c>
      <c r="D118" s="12" t="s">
        <v>90</v>
      </c>
      <c r="E118" s="37" t="s">
        <v>157</v>
      </c>
      <c r="F118" s="35">
        <v>0.05046296296296296</v>
      </c>
      <c r="G118" s="35">
        <v>0.05046296296296296</v>
      </c>
      <c r="H118" s="12" t="str">
        <f t="shared" si="2"/>
        <v>7.16/km</v>
      </c>
      <c r="I118" s="13">
        <f t="shared" si="3"/>
        <v>0.025601157407407402</v>
      </c>
      <c r="J118" s="13">
        <f t="shared" si="4"/>
        <v>0.025601157407407402</v>
      </c>
    </row>
    <row r="119" spans="1:10" ht="15" customHeight="1">
      <c r="A119" s="45">
        <v>115</v>
      </c>
      <c r="B119" s="46" t="s">
        <v>236</v>
      </c>
      <c r="C119" s="46" t="s">
        <v>63</v>
      </c>
      <c r="D119" s="45" t="s">
        <v>90</v>
      </c>
      <c r="E119" s="46" t="s">
        <v>35</v>
      </c>
      <c r="F119" s="47">
        <v>0.055116319444444443</v>
      </c>
      <c r="G119" s="47">
        <v>0.055116319444444443</v>
      </c>
      <c r="H119" s="45" t="str">
        <f t="shared" si="2"/>
        <v>7.56/km</v>
      </c>
      <c r="I119" s="48">
        <f t="shared" si="3"/>
        <v>0.030254513888888886</v>
      </c>
      <c r="J119" s="48">
        <f t="shared" si="4"/>
        <v>0.030254513888888886</v>
      </c>
    </row>
  </sheetData>
  <sheetProtection/>
  <autoFilter ref="A4:J11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Trofeo Todaro Sport</v>
      </c>
      <c r="B1" s="32"/>
      <c r="C1" s="33"/>
    </row>
    <row r="2" spans="1:3" ht="24" customHeight="1">
      <c r="A2" s="29" t="str">
        <f>Individuale!A2</f>
        <v> 6ª edizione</v>
      </c>
      <c r="B2" s="29"/>
      <c r="C2" s="29"/>
    </row>
    <row r="3" spans="1:3" ht="24" customHeight="1">
      <c r="A3" s="34" t="str">
        <f>Individuale!A3</f>
        <v>Ladispoli (RM) Italia - Domenica 30/08/2015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120</v>
      </c>
      <c r="C5" s="40">
        <v>18</v>
      </c>
    </row>
    <row r="6" spans="1:3" ht="15" customHeight="1">
      <c r="A6" s="18">
        <v>2</v>
      </c>
      <c r="B6" s="17" t="s">
        <v>105</v>
      </c>
      <c r="C6" s="41">
        <v>7</v>
      </c>
    </row>
    <row r="7" spans="1:3" ht="15" customHeight="1">
      <c r="A7" s="18">
        <v>3</v>
      </c>
      <c r="B7" s="17" t="s">
        <v>58</v>
      </c>
      <c r="C7" s="41">
        <v>7</v>
      </c>
    </row>
    <row r="8" spans="1:3" ht="15" customHeight="1">
      <c r="A8" s="26">
        <v>4</v>
      </c>
      <c r="B8" s="27" t="s">
        <v>35</v>
      </c>
      <c r="C8" s="49">
        <v>6</v>
      </c>
    </row>
    <row r="9" spans="1:3" ht="15" customHeight="1">
      <c r="A9" s="18">
        <v>5</v>
      </c>
      <c r="B9" s="17" t="s">
        <v>91</v>
      </c>
      <c r="C9" s="41">
        <v>6</v>
      </c>
    </row>
    <row r="10" spans="1:3" ht="15" customHeight="1">
      <c r="A10" s="18">
        <v>6</v>
      </c>
      <c r="B10" s="17" t="s">
        <v>102</v>
      </c>
      <c r="C10" s="41">
        <v>5</v>
      </c>
    </row>
    <row r="11" spans="1:3" ht="15" customHeight="1">
      <c r="A11" s="18">
        <v>7</v>
      </c>
      <c r="B11" s="17" t="s">
        <v>140</v>
      </c>
      <c r="C11" s="41">
        <v>4</v>
      </c>
    </row>
    <row r="12" spans="1:3" ht="15" customHeight="1">
      <c r="A12" s="18">
        <v>8</v>
      </c>
      <c r="B12" s="17" t="s">
        <v>133</v>
      </c>
      <c r="C12" s="41">
        <v>4</v>
      </c>
    </row>
    <row r="13" spans="1:3" ht="15" customHeight="1">
      <c r="A13" s="18">
        <v>9</v>
      </c>
      <c r="B13" s="17" t="s">
        <v>144</v>
      </c>
      <c r="C13" s="41">
        <v>4</v>
      </c>
    </row>
    <row r="14" spans="1:3" ht="15" customHeight="1">
      <c r="A14" s="18">
        <v>10</v>
      </c>
      <c r="B14" s="17" t="s">
        <v>146</v>
      </c>
      <c r="C14" s="41">
        <v>3</v>
      </c>
    </row>
    <row r="15" spans="1:3" ht="15" customHeight="1">
      <c r="A15" s="18">
        <v>11</v>
      </c>
      <c r="B15" s="17" t="s">
        <v>114</v>
      </c>
      <c r="C15" s="41">
        <v>3</v>
      </c>
    </row>
    <row r="16" spans="1:3" ht="15" customHeight="1">
      <c r="A16" s="18">
        <v>12</v>
      </c>
      <c r="B16" s="17" t="s">
        <v>109</v>
      </c>
      <c r="C16" s="41">
        <v>3</v>
      </c>
    </row>
    <row r="17" spans="1:3" ht="15" customHeight="1">
      <c r="A17" s="18">
        <v>13</v>
      </c>
      <c r="B17" s="17" t="s">
        <v>149</v>
      </c>
      <c r="C17" s="41">
        <v>3</v>
      </c>
    </row>
    <row r="18" spans="1:3" ht="15" customHeight="1">
      <c r="A18" s="18">
        <v>14</v>
      </c>
      <c r="B18" s="17" t="s">
        <v>92</v>
      </c>
      <c r="C18" s="41">
        <v>3</v>
      </c>
    </row>
    <row r="19" spans="1:3" ht="15" customHeight="1">
      <c r="A19" s="18">
        <v>15</v>
      </c>
      <c r="B19" s="17" t="s">
        <v>117</v>
      </c>
      <c r="C19" s="41">
        <v>2</v>
      </c>
    </row>
    <row r="20" spans="1:3" ht="15" customHeight="1">
      <c r="A20" s="18">
        <v>16</v>
      </c>
      <c r="B20" s="17" t="s">
        <v>157</v>
      </c>
      <c r="C20" s="41">
        <v>2</v>
      </c>
    </row>
    <row r="21" spans="1:3" ht="15" customHeight="1">
      <c r="A21" s="18">
        <v>17</v>
      </c>
      <c r="B21" s="17" t="s">
        <v>127</v>
      </c>
      <c r="C21" s="41">
        <v>2</v>
      </c>
    </row>
    <row r="22" spans="1:3" ht="15" customHeight="1">
      <c r="A22" s="18">
        <v>18</v>
      </c>
      <c r="B22" s="17" t="s">
        <v>130</v>
      </c>
      <c r="C22" s="41">
        <v>2</v>
      </c>
    </row>
    <row r="23" spans="1:3" ht="15" customHeight="1">
      <c r="A23" s="18">
        <v>19</v>
      </c>
      <c r="B23" s="17" t="s">
        <v>100</v>
      </c>
      <c r="C23" s="41">
        <v>2</v>
      </c>
    </row>
    <row r="24" spans="1:3" ht="15" customHeight="1">
      <c r="A24" s="18">
        <v>20</v>
      </c>
      <c r="B24" s="17" t="s">
        <v>163</v>
      </c>
      <c r="C24" s="41">
        <v>2</v>
      </c>
    </row>
    <row r="25" spans="1:3" ht="15" customHeight="1">
      <c r="A25" s="18">
        <v>21</v>
      </c>
      <c r="B25" s="17" t="s">
        <v>225</v>
      </c>
      <c r="C25" s="41">
        <v>2</v>
      </c>
    </row>
    <row r="26" spans="1:3" ht="15" customHeight="1">
      <c r="A26" s="18">
        <v>22</v>
      </c>
      <c r="B26" s="17" t="s">
        <v>104</v>
      </c>
      <c r="C26" s="41">
        <v>2</v>
      </c>
    </row>
    <row r="27" spans="1:3" ht="15" customHeight="1">
      <c r="A27" s="18">
        <v>23</v>
      </c>
      <c r="B27" s="17" t="s">
        <v>122</v>
      </c>
      <c r="C27" s="41">
        <v>1</v>
      </c>
    </row>
    <row r="28" spans="1:3" ht="15" customHeight="1">
      <c r="A28" s="18">
        <v>24</v>
      </c>
      <c r="B28" s="17" t="s">
        <v>96</v>
      </c>
      <c r="C28" s="41">
        <v>1</v>
      </c>
    </row>
    <row r="29" spans="1:3" ht="15" customHeight="1">
      <c r="A29" s="18">
        <v>25</v>
      </c>
      <c r="B29" s="17" t="s">
        <v>153</v>
      </c>
      <c r="C29" s="41">
        <v>1</v>
      </c>
    </row>
    <row r="30" spans="1:3" ht="15" customHeight="1">
      <c r="A30" s="18">
        <v>26</v>
      </c>
      <c r="B30" s="17" t="s">
        <v>189</v>
      </c>
      <c r="C30" s="41">
        <v>1</v>
      </c>
    </row>
    <row r="31" spans="1:3" ht="15" customHeight="1">
      <c r="A31" s="18">
        <v>27</v>
      </c>
      <c r="B31" s="17" t="s">
        <v>136</v>
      </c>
      <c r="C31" s="41">
        <v>1</v>
      </c>
    </row>
    <row r="32" spans="1:3" ht="15" customHeight="1">
      <c r="A32" s="18">
        <v>28</v>
      </c>
      <c r="B32" s="17" t="s">
        <v>151</v>
      </c>
      <c r="C32" s="41">
        <v>1</v>
      </c>
    </row>
    <row r="33" spans="1:3" ht="15" customHeight="1">
      <c r="A33" s="18">
        <v>29</v>
      </c>
      <c r="B33" s="17" t="s">
        <v>220</v>
      </c>
      <c r="C33" s="41">
        <v>1</v>
      </c>
    </row>
    <row r="34" spans="1:3" ht="15" customHeight="1">
      <c r="A34" s="18">
        <v>30</v>
      </c>
      <c r="B34" s="17" t="s">
        <v>94</v>
      </c>
      <c r="C34" s="41">
        <v>1</v>
      </c>
    </row>
    <row r="35" spans="1:3" ht="15" customHeight="1">
      <c r="A35" s="18">
        <v>31</v>
      </c>
      <c r="B35" s="17" t="s">
        <v>112</v>
      </c>
      <c r="C35" s="41">
        <v>1</v>
      </c>
    </row>
    <row r="36" spans="1:3" ht="15" customHeight="1">
      <c r="A36" s="18">
        <v>32</v>
      </c>
      <c r="B36" s="17" t="s">
        <v>195</v>
      </c>
      <c r="C36" s="41">
        <v>1</v>
      </c>
    </row>
    <row r="37" spans="1:3" ht="15" customHeight="1">
      <c r="A37" s="18">
        <v>33</v>
      </c>
      <c r="B37" s="17" t="s">
        <v>170</v>
      </c>
      <c r="C37" s="41">
        <v>1</v>
      </c>
    </row>
    <row r="38" spans="1:3" ht="12.75">
      <c r="A38" s="18">
        <v>34</v>
      </c>
      <c r="B38" s="17" t="s">
        <v>208</v>
      </c>
      <c r="C38" s="41">
        <v>1</v>
      </c>
    </row>
    <row r="39" spans="1:3" ht="15" customHeight="1">
      <c r="A39" s="18">
        <v>35</v>
      </c>
      <c r="B39" s="17" t="s">
        <v>182</v>
      </c>
      <c r="C39" s="41">
        <v>1</v>
      </c>
    </row>
    <row r="40" spans="1:3" ht="15" customHeight="1">
      <c r="A40" s="18">
        <v>36</v>
      </c>
      <c r="B40" s="17" t="s">
        <v>165</v>
      </c>
      <c r="C40" s="41">
        <v>1</v>
      </c>
    </row>
    <row r="41" spans="1:3" ht="15" customHeight="1">
      <c r="A41" s="18">
        <v>37</v>
      </c>
      <c r="B41" s="17" t="s">
        <v>142</v>
      </c>
      <c r="C41" s="41">
        <v>1</v>
      </c>
    </row>
    <row r="42" spans="1:3" ht="15" customHeight="1">
      <c r="A42" s="18">
        <v>38</v>
      </c>
      <c r="B42" s="17" t="s">
        <v>45</v>
      </c>
      <c r="C42" s="41">
        <v>1</v>
      </c>
    </row>
    <row r="43" spans="1:3" ht="15" customHeight="1">
      <c r="A43" s="18">
        <v>39</v>
      </c>
      <c r="B43" s="17" t="s">
        <v>229</v>
      </c>
      <c r="C43" s="41">
        <v>1</v>
      </c>
    </row>
    <row r="44" spans="1:3" ht="15" customHeight="1">
      <c r="A44" s="18">
        <v>40</v>
      </c>
      <c r="B44" s="17" t="s">
        <v>107</v>
      </c>
      <c r="C44" s="41">
        <v>1</v>
      </c>
    </row>
    <row r="45" spans="1:3" ht="15" customHeight="1">
      <c r="A45" s="18">
        <v>41</v>
      </c>
      <c r="B45" s="17" t="s">
        <v>98</v>
      </c>
      <c r="C45" s="41">
        <v>1</v>
      </c>
    </row>
    <row r="46" spans="1:3" ht="15" customHeight="1">
      <c r="A46" s="18">
        <v>42</v>
      </c>
      <c r="B46" s="17" t="s">
        <v>175</v>
      </c>
      <c r="C46" s="41">
        <v>1</v>
      </c>
    </row>
    <row r="47" spans="1:3" ht="15" customHeight="1">
      <c r="A47" s="18">
        <v>43</v>
      </c>
      <c r="B47" s="17" t="s">
        <v>124</v>
      </c>
      <c r="C47" s="41">
        <v>1</v>
      </c>
    </row>
    <row r="48" spans="1:3" ht="15" customHeight="1">
      <c r="A48" s="18">
        <v>44</v>
      </c>
      <c r="B48" s="17" t="s">
        <v>172</v>
      </c>
      <c r="C48" s="41">
        <v>1</v>
      </c>
    </row>
    <row r="49" spans="1:3" ht="15" customHeight="1">
      <c r="A49" s="21">
        <v>45</v>
      </c>
      <c r="B49" s="16" t="s">
        <v>61</v>
      </c>
      <c r="C49" s="42">
        <v>1</v>
      </c>
    </row>
    <row r="50" ht="12.75">
      <c r="C50" s="2">
        <f>SUM(C5:C49)</f>
        <v>115</v>
      </c>
    </row>
  </sheetData>
  <sheetProtection/>
  <autoFilter ref="A4:C5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2015-09-02T20:56:05Z</dcterms:modified>
  <cp:category/>
  <cp:version/>
  <cp:contentType/>
  <cp:contentStatus/>
</cp:coreProperties>
</file>