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<sst xmlns="http://schemas.openxmlformats.org/spreadsheetml/2006/main" count="196" uniqueCount="124">
  <si>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</si>
  <si>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</si>
  <si>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</si>
  <si>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</si>
  <si>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</si>
  <si>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</si>
  <si>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</si>
  <si>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</si>
  <si>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</si>
  <si>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</si>
  <si>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</si>
  <si>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</si>
  <si>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Massimo</t>
  </si>
  <si>
    <t>Roberto</t>
  </si>
  <si>
    <t>Mario</t>
  </si>
  <si>
    <t>Tivoli Marathon</t>
  </si>
  <si>
    <t>Fabio</t>
  </si>
  <si>
    <t>Giovanni</t>
  </si>
  <si>
    <t>Ruggeri</t>
  </si>
  <si>
    <t>Danilo</t>
  </si>
  <si>
    <t>Antonio</t>
  </si>
  <si>
    <t>Paolo</t>
  </si>
  <si>
    <t>Fabrizio</t>
  </si>
  <si>
    <t>Sabina Marathon Club</t>
  </si>
  <si>
    <t>Pietro</t>
  </si>
  <si>
    <t>US Roma 83</t>
  </si>
  <si>
    <t>Antonino</t>
  </si>
  <si>
    <t>Salvatore</t>
  </si>
  <si>
    <t>Mauro</t>
  </si>
  <si>
    <t>Giuseppina</t>
  </si>
  <si>
    <t>Nadia</t>
  </si>
  <si>
    <t>Ubaldo</t>
  </si>
  <si>
    <t>Valerio</t>
  </si>
  <si>
    <t>Proietti</t>
  </si>
  <si>
    <t>Domenico</t>
  </si>
  <si>
    <t>A.S.D. Podistica Solidarietà</t>
  </si>
  <si>
    <t>Di Gregorio</t>
  </si>
  <si>
    <t>Perelli</t>
  </si>
  <si>
    <t>Corsa dei Santi</t>
  </si>
  <si>
    <t>Bernardi</t>
  </si>
  <si>
    <t>Riccitelli</t>
  </si>
  <si>
    <t>Colamedici</t>
  </si>
  <si>
    <t>Atletica Fiano Romano</t>
  </si>
  <si>
    <t>Urbinati</t>
  </si>
  <si>
    <t>Veraldo</t>
  </si>
  <si>
    <t>Serva</t>
  </si>
  <si>
    <t>Manuel</t>
  </si>
  <si>
    <t>Uisp - Runners Rieti</t>
  </si>
  <si>
    <t>Festuccia</t>
  </si>
  <si>
    <t>ACRSD Outdoor Rieti</t>
  </si>
  <si>
    <t>Angelucci</t>
  </si>
  <si>
    <t>Malveno</t>
  </si>
  <si>
    <t>Runners Cittaducale</t>
  </si>
  <si>
    <t>Brescini</t>
  </si>
  <si>
    <t>Dioguardi</t>
  </si>
  <si>
    <t>Filippi</t>
  </si>
  <si>
    <t>Michele</t>
  </si>
  <si>
    <t>ASD Runners Rieti</t>
  </si>
  <si>
    <t>Colafigli</t>
  </si>
  <si>
    <t>Severoni</t>
  </si>
  <si>
    <t>Brandi</t>
  </si>
  <si>
    <t>Atletica Insieme Forhans Team</t>
  </si>
  <si>
    <t>Dionisi</t>
  </si>
  <si>
    <t>Bruno</t>
  </si>
  <si>
    <t>Panebianco</t>
  </si>
  <si>
    <t>Lupi</t>
  </si>
  <si>
    <t>Giampiero</t>
  </si>
  <si>
    <t>Zervos</t>
  </si>
  <si>
    <t>Thi Kim Thu</t>
  </si>
  <si>
    <t>Cambria</t>
  </si>
  <si>
    <t>Amatori Podistica Terni</t>
  </si>
  <si>
    <t>Bortoloni</t>
  </si>
  <si>
    <t>Natale</t>
  </si>
  <si>
    <t>Giordano</t>
  </si>
  <si>
    <t>Pintus</t>
  </si>
  <si>
    <t>ASD Forza Maggiore</t>
  </si>
  <si>
    <t>Iacobelli</t>
  </si>
  <si>
    <t>Letizia</t>
  </si>
  <si>
    <t>Battelli</t>
  </si>
  <si>
    <t>GS Cat Sport</t>
  </si>
  <si>
    <t>Bestiaco</t>
  </si>
  <si>
    <t>Marino</t>
  </si>
  <si>
    <t>Aquilante</t>
  </si>
  <si>
    <t>Antonini</t>
  </si>
  <si>
    <t>Gian Luigi</t>
  </si>
  <si>
    <t>Uisp Runners - Rieti</t>
  </si>
  <si>
    <t>Orsingher</t>
  </si>
  <si>
    <t>Enzo</t>
  </si>
  <si>
    <t>ASD Atletica Vita</t>
  </si>
  <si>
    <t>Massarelli</t>
  </si>
  <si>
    <t>Podistica Interamna</t>
  </si>
  <si>
    <t>Pellino</t>
  </si>
  <si>
    <t>De Santis</t>
  </si>
  <si>
    <t>Maria Paola</t>
  </si>
  <si>
    <t>Roma Road Runners</t>
  </si>
  <si>
    <t>Valori</t>
  </si>
  <si>
    <t>Rosa</t>
  </si>
  <si>
    <t>Ciocchetti</t>
  </si>
  <si>
    <t>Silvana</t>
  </si>
  <si>
    <t>Mancini</t>
  </si>
  <si>
    <t>ASD Asterix</t>
  </si>
  <si>
    <t>Cannavò</t>
  </si>
  <si>
    <t>Umberto Paolo</t>
  </si>
  <si>
    <t>Podistica Ostia</t>
  </si>
  <si>
    <t>Veroli</t>
  </si>
  <si>
    <t>Federico</t>
  </si>
  <si>
    <t>Atletica Faleria</t>
  </si>
  <si>
    <t>Sconocchia</t>
  </si>
  <si>
    <t>Renzo</t>
  </si>
  <si>
    <t xml:space="preserve"> Giro della Torretta</t>
  </si>
  <si>
    <t>Quattrostrade (RI) Italia - Domenica 09/06/2013</t>
  </si>
  <si>
    <t>AM</t>
  </si>
  <si>
    <t>MF-35</t>
  </si>
  <si>
    <t>MF-45</t>
  </si>
  <si>
    <t>MF-55</t>
  </si>
  <si>
    <t>MF-60</t>
  </si>
  <si>
    <t>MM-35</t>
  </si>
  <si>
    <t>MM-40</t>
  </si>
  <si>
    <t>MM-45</t>
  </si>
  <si>
    <t>MM-50</t>
  </si>
  <si>
    <t>MM-55</t>
  </si>
  <si>
    <t>MM-60</t>
  </si>
  <si>
    <t>MM-65</t>
  </si>
  <si>
    <t>MM-75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</si>
</sst>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9.95"/>
      <name val="Verdana"/>
      <family val="2"/>
    </font>
    <font>
      <b/>
      <i/>
      <sz val="9.95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21" fontId="15" fillId="0" borderId="3" xfId="0" applyNumberFormat="1" applyFont="1" applyFill="1" applyBorder="1" applyAlignment="1">
      <alignment horizontal="center" vertical="center"/>
    </xf>
    <xf numFmtId="21" fontId="15" fillId="0" borderId="4" xfId="0" applyNumberFormat="1" applyFont="1" applyFill="1" applyBorder="1" applyAlignment="1">
      <alignment horizontal="center" vertical="center"/>
    </xf>
    <xf numFmtId="21" fontId="15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109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110</v>
      </c>
      <c r="B3" s="32"/>
      <c r="C3" s="32"/>
      <c r="D3" s="32"/>
      <c r="E3" s="32"/>
      <c r="F3" s="32"/>
      <c r="G3" s="3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5" t="s">
        <v>36</v>
      </c>
      <c r="C5" s="35" t="s">
        <v>13</v>
      </c>
      <c r="D5" s="38" t="s">
        <v>116</v>
      </c>
      <c r="E5" s="35" t="s">
        <v>15</v>
      </c>
      <c r="F5" s="41">
        <v>0.024386574074074074</v>
      </c>
      <c r="G5" s="10" t="str">
        <f aca="true" t="shared" si="0" ref="G5:G44">TEXT(INT((HOUR(F5)*3600+MINUTE(F5)*60+SECOND(F5))/$I$3/60),"0")&amp;"."&amp;TEXT(MOD((HOUR(F5)*3600+MINUTE(F5)*60+SECOND(F5))/$I$3,60),"00")&amp;"/km"</f>
        <v>3.31/km</v>
      </c>
      <c r="H5" s="12">
        <f aca="true" t="shared" si="1" ref="H5:H44">F5-$F$5</f>
        <v>0</v>
      </c>
      <c r="I5" s="12">
        <f>F5-INDEX($F$5:$F$44,MATCH(D5,$D$5:$D$44,0))</f>
        <v>0</v>
      </c>
    </row>
    <row r="6" spans="1:9" s="13" customFormat="1" ht="15" customHeight="1">
      <c r="A6" s="14">
        <v>2</v>
      </c>
      <c r="B6" s="36" t="s">
        <v>37</v>
      </c>
      <c r="C6" s="36" t="s">
        <v>12</v>
      </c>
      <c r="D6" s="39" t="s">
        <v>118</v>
      </c>
      <c r="E6" s="36" t="s">
        <v>38</v>
      </c>
      <c r="F6" s="42">
        <v>0.02704861111111111</v>
      </c>
      <c r="G6" s="14" t="str">
        <f t="shared" si="0"/>
        <v>3.54/km</v>
      </c>
      <c r="H6" s="16">
        <f t="shared" si="1"/>
        <v>0.0026620370370370357</v>
      </c>
      <c r="I6" s="16">
        <f>F6-INDEX($F$5:$F$44,MATCH(D6,$D$5:$D$44,0))</f>
        <v>0</v>
      </c>
    </row>
    <row r="7" spans="1:9" s="13" customFormat="1" ht="15" customHeight="1">
      <c r="A7" s="14">
        <v>3</v>
      </c>
      <c r="B7" s="36" t="s">
        <v>39</v>
      </c>
      <c r="C7" s="36" t="s">
        <v>19</v>
      </c>
      <c r="D7" s="39" t="s">
        <v>117</v>
      </c>
      <c r="E7" s="36" t="s">
        <v>38</v>
      </c>
      <c r="F7" s="42">
        <v>0.02711805555555555</v>
      </c>
      <c r="G7" s="14" t="str">
        <f t="shared" si="0"/>
        <v>3.54/km</v>
      </c>
      <c r="H7" s="16">
        <f t="shared" si="1"/>
        <v>0.002731481481481477</v>
      </c>
      <c r="I7" s="16">
        <f>F7-INDEX($F$5:$F$44,MATCH(D7,$D$5:$D$44,0))</f>
        <v>0</v>
      </c>
    </row>
    <row r="8" spans="1:9" s="13" customFormat="1" ht="15" customHeight="1">
      <c r="A8" s="14">
        <v>4</v>
      </c>
      <c r="B8" s="36" t="s">
        <v>40</v>
      </c>
      <c r="C8" s="36" t="s">
        <v>16</v>
      </c>
      <c r="D8" s="39" t="s">
        <v>119</v>
      </c>
      <c r="E8" s="36" t="s">
        <v>38</v>
      </c>
      <c r="F8" s="42">
        <v>0.0275</v>
      </c>
      <c r="G8" s="14" t="str">
        <f t="shared" si="0"/>
        <v>3.58/km</v>
      </c>
      <c r="H8" s="16">
        <f t="shared" si="1"/>
        <v>0.0031134259259259257</v>
      </c>
      <c r="I8" s="16">
        <f>F8-INDEX($F$5:$F$44,MATCH(D8,$D$5:$D$44,0))</f>
        <v>0</v>
      </c>
    </row>
    <row r="9" spans="1:9" s="13" customFormat="1" ht="15" customHeight="1">
      <c r="A9" s="14">
        <v>5</v>
      </c>
      <c r="B9" s="36" t="s">
        <v>33</v>
      </c>
      <c r="C9" s="36" t="s">
        <v>24</v>
      </c>
      <c r="D9" s="39" t="s">
        <v>119</v>
      </c>
      <c r="E9" s="36" t="s">
        <v>38</v>
      </c>
      <c r="F9" s="42">
        <v>0.027951388888888887</v>
      </c>
      <c r="G9" s="14" t="str">
        <f t="shared" si="0"/>
        <v>4.02/km</v>
      </c>
      <c r="H9" s="16">
        <f t="shared" si="1"/>
        <v>0.0035648148148148123</v>
      </c>
      <c r="I9" s="16">
        <f>F9-INDEX($F$5:$F$44,MATCH(D9,$D$5:$D$44,0))</f>
        <v>0.0004513888888888866</v>
      </c>
    </row>
    <row r="10" spans="1:9" s="13" customFormat="1" ht="15" customHeight="1">
      <c r="A10" s="14">
        <v>6</v>
      </c>
      <c r="B10" s="36" t="s">
        <v>41</v>
      </c>
      <c r="C10" s="36" t="s">
        <v>31</v>
      </c>
      <c r="D10" s="39" t="s">
        <v>117</v>
      </c>
      <c r="E10" s="36" t="s">
        <v>42</v>
      </c>
      <c r="F10" s="42">
        <v>0.02820601851851852</v>
      </c>
      <c r="G10" s="14" t="str">
        <f t="shared" si="0"/>
        <v>4.04/km</v>
      </c>
      <c r="H10" s="16">
        <f t="shared" si="1"/>
        <v>0.0038194444444444448</v>
      </c>
      <c r="I10" s="16">
        <f>F10-INDEX($F$5:$F$44,MATCH(D10,$D$5:$D$44,0))</f>
        <v>0.0010879629629629677</v>
      </c>
    </row>
    <row r="11" spans="1:9" s="13" customFormat="1" ht="15" customHeight="1">
      <c r="A11" s="14">
        <v>7</v>
      </c>
      <c r="B11" s="36" t="s">
        <v>43</v>
      </c>
      <c r="C11" s="36" t="s">
        <v>44</v>
      </c>
      <c r="D11" s="39" t="s">
        <v>120</v>
      </c>
      <c r="E11" s="36" t="s">
        <v>38</v>
      </c>
      <c r="F11" s="42">
        <v>0.028333333333333332</v>
      </c>
      <c r="G11" s="14" t="str">
        <f t="shared" si="0"/>
        <v>4.05/km</v>
      </c>
      <c r="H11" s="16">
        <f t="shared" si="1"/>
        <v>0.0039467592592592575</v>
      </c>
      <c r="I11" s="16">
        <f>F11-INDEX($F$5:$F$44,MATCH(D11,$D$5:$D$44,0))</f>
        <v>0</v>
      </c>
    </row>
    <row r="12" spans="1:9" s="13" customFormat="1" ht="15" customHeight="1">
      <c r="A12" s="14">
        <v>8</v>
      </c>
      <c r="B12" s="36" t="s">
        <v>45</v>
      </c>
      <c r="C12" s="36" t="s">
        <v>46</v>
      </c>
      <c r="D12" s="39" t="s">
        <v>111</v>
      </c>
      <c r="E12" s="36" t="s">
        <v>47</v>
      </c>
      <c r="F12" s="42">
        <v>0.02847222222222222</v>
      </c>
      <c r="G12" s="14" t="str">
        <f t="shared" si="0"/>
        <v>4.06/km</v>
      </c>
      <c r="H12" s="16">
        <f t="shared" si="1"/>
        <v>0.004085648148148147</v>
      </c>
      <c r="I12" s="16">
        <f>F12-INDEX($F$5:$F$44,MATCH(D12,$D$5:$D$44,0))</f>
        <v>0</v>
      </c>
    </row>
    <row r="13" spans="1:9" s="13" customFormat="1" ht="15" customHeight="1">
      <c r="A13" s="14">
        <v>9</v>
      </c>
      <c r="B13" s="36" t="s">
        <v>48</v>
      </c>
      <c r="C13" s="36" t="s">
        <v>17</v>
      </c>
      <c r="D13" s="39" t="s">
        <v>117</v>
      </c>
      <c r="E13" s="36" t="s">
        <v>49</v>
      </c>
      <c r="F13" s="42">
        <v>0.02883101851851852</v>
      </c>
      <c r="G13" s="14" t="str">
        <f t="shared" si="0"/>
        <v>4.09/km</v>
      </c>
      <c r="H13" s="16">
        <f t="shared" si="1"/>
        <v>0.004444444444444445</v>
      </c>
      <c r="I13" s="16">
        <f>F13-INDEX($F$5:$F$44,MATCH(D13,$D$5:$D$44,0))</f>
        <v>0.0017129629629629682</v>
      </c>
    </row>
    <row r="14" spans="1:9" s="13" customFormat="1" ht="15" customHeight="1">
      <c r="A14" s="14">
        <v>10</v>
      </c>
      <c r="B14" s="36" t="s">
        <v>50</v>
      </c>
      <c r="C14" s="36" t="s">
        <v>51</v>
      </c>
      <c r="D14" s="39" t="s">
        <v>119</v>
      </c>
      <c r="E14" s="36" t="s">
        <v>52</v>
      </c>
      <c r="F14" s="42">
        <v>0.029942129629629628</v>
      </c>
      <c r="G14" s="14" t="str">
        <f t="shared" si="0"/>
        <v>4.19/km</v>
      </c>
      <c r="H14" s="16">
        <f t="shared" si="1"/>
        <v>0.005555555555555553</v>
      </c>
      <c r="I14" s="16">
        <f>F14-INDEX($F$5:$F$44,MATCH(D14,$D$5:$D$44,0))</f>
        <v>0.0024421296296296274</v>
      </c>
    </row>
    <row r="15" spans="1:9" s="13" customFormat="1" ht="15" customHeight="1">
      <c r="A15" s="14">
        <v>11</v>
      </c>
      <c r="B15" s="36" t="s">
        <v>53</v>
      </c>
      <c r="C15" s="36" t="s">
        <v>16</v>
      </c>
      <c r="D15" s="39" t="s">
        <v>119</v>
      </c>
      <c r="E15" s="36" t="s">
        <v>38</v>
      </c>
      <c r="F15" s="42">
        <v>0.030115740740740738</v>
      </c>
      <c r="G15" s="14" t="str">
        <f t="shared" si="0"/>
        <v>4.20/km</v>
      </c>
      <c r="H15" s="16">
        <f t="shared" si="1"/>
        <v>0.005729166666666664</v>
      </c>
      <c r="I15" s="16">
        <f>F15-INDEX($F$5:$F$44,MATCH(D15,$D$5:$D$44,0))</f>
        <v>0.002615740740740738</v>
      </c>
    </row>
    <row r="16" spans="1:9" s="13" customFormat="1" ht="15" customHeight="1">
      <c r="A16" s="14">
        <v>12</v>
      </c>
      <c r="B16" s="36" t="s">
        <v>54</v>
      </c>
      <c r="C16" s="36" t="s">
        <v>32</v>
      </c>
      <c r="D16" s="39" t="s">
        <v>118</v>
      </c>
      <c r="E16" s="36" t="s">
        <v>38</v>
      </c>
      <c r="F16" s="42">
        <v>0.03043981481481482</v>
      </c>
      <c r="G16" s="14" t="str">
        <f t="shared" si="0"/>
        <v>4.23/km</v>
      </c>
      <c r="H16" s="16">
        <f t="shared" si="1"/>
        <v>0.0060532407407407444</v>
      </c>
      <c r="I16" s="16">
        <f>F16-INDEX($F$5:$F$44,MATCH(D16,$D$5:$D$44,0))</f>
        <v>0.0033912037037037088</v>
      </c>
    </row>
    <row r="17" spans="1:9" s="13" customFormat="1" ht="15" customHeight="1">
      <c r="A17" s="14">
        <v>13</v>
      </c>
      <c r="B17" s="36" t="s">
        <v>55</v>
      </c>
      <c r="C17" s="36" t="s">
        <v>56</v>
      </c>
      <c r="D17" s="39" t="s">
        <v>111</v>
      </c>
      <c r="E17" s="36" t="s">
        <v>57</v>
      </c>
      <c r="F17" s="42">
        <v>0.030763888888888886</v>
      </c>
      <c r="G17" s="14" t="str">
        <f t="shared" si="0"/>
        <v>4.26/km</v>
      </c>
      <c r="H17" s="16">
        <f t="shared" si="1"/>
        <v>0.006377314814814811</v>
      </c>
      <c r="I17" s="16">
        <f>F17-INDEX($F$5:$F$44,MATCH(D17,$D$5:$D$44,0))</f>
        <v>0.002291666666666664</v>
      </c>
    </row>
    <row r="18" spans="1:9" s="13" customFormat="1" ht="15" customHeight="1">
      <c r="A18" s="14">
        <v>14</v>
      </c>
      <c r="B18" s="36" t="s">
        <v>58</v>
      </c>
      <c r="C18" s="36" t="s">
        <v>21</v>
      </c>
      <c r="D18" s="39" t="s">
        <v>118</v>
      </c>
      <c r="E18" s="36" t="s">
        <v>23</v>
      </c>
      <c r="F18" s="42">
        <v>0.030891203703703702</v>
      </c>
      <c r="G18" s="14" t="str">
        <f t="shared" si="0"/>
        <v>4.27/km</v>
      </c>
      <c r="H18" s="16">
        <f t="shared" si="1"/>
        <v>0.006504629629629628</v>
      </c>
      <c r="I18" s="16">
        <f>F18-INDEX($F$5:$F$44,MATCH(D18,$D$5:$D$44,0))</f>
        <v>0.003842592592592592</v>
      </c>
    </row>
    <row r="19" spans="1:9" s="13" customFormat="1" ht="15" customHeight="1">
      <c r="A19" s="14">
        <v>15</v>
      </c>
      <c r="B19" s="36" t="s">
        <v>59</v>
      </c>
      <c r="C19" s="36" t="s">
        <v>28</v>
      </c>
      <c r="D19" s="39" t="s">
        <v>120</v>
      </c>
      <c r="E19" s="36" t="s">
        <v>52</v>
      </c>
      <c r="F19" s="42">
        <v>0.031030092592592592</v>
      </c>
      <c r="G19" s="14" t="str">
        <f t="shared" si="0"/>
        <v>4.28/km</v>
      </c>
      <c r="H19" s="16">
        <f t="shared" si="1"/>
        <v>0.006643518518518517</v>
      </c>
      <c r="I19" s="16">
        <f>F19-INDEX($F$5:$F$44,MATCH(D19,$D$5:$D$44,0))</f>
        <v>0.00269675925925926</v>
      </c>
    </row>
    <row r="20" spans="1:9" s="13" customFormat="1" ht="15" customHeight="1">
      <c r="A20" s="14">
        <v>16</v>
      </c>
      <c r="B20" s="36" t="s">
        <v>60</v>
      </c>
      <c r="C20" s="36" t="s">
        <v>22</v>
      </c>
      <c r="D20" s="39" t="s">
        <v>117</v>
      </c>
      <c r="E20" s="36" t="s">
        <v>61</v>
      </c>
      <c r="F20" s="42">
        <v>0.032199074074074074</v>
      </c>
      <c r="G20" s="14" t="str">
        <f t="shared" si="0"/>
        <v>4.38/km</v>
      </c>
      <c r="H20" s="16">
        <f t="shared" si="1"/>
        <v>0.0078125</v>
      </c>
      <c r="I20" s="16">
        <f>F20-INDEX($F$5:$F$44,MATCH(D20,$D$5:$D$44,0))</f>
        <v>0.005081018518518523</v>
      </c>
    </row>
    <row r="21" spans="1:9" s="13" customFormat="1" ht="15" customHeight="1">
      <c r="A21" s="14">
        <v>17</v>
      </c>
      <c r="B21" s="36" t="s">
        <v>62</v>
      </c>
      <c r="C21" s="36" t="s">
        <v>63</v>
      </c>
      <c r="D21" s="39" t="s">
        <v>119</v>
      </c>
      <c r="E21" s="36" t="s">
        <v>52</v>
      </c>
      <c r="F21" s="42">
        <v>0.03269675925925926</v>
      </c>
      <c r="G21" s="14" t="str">
        <f t="shared" si="0"/>
        <v>4.43/km</v>
      </c>
      <c r="H21" s="16">
        <f t="shared" si="1"/>
        <v>0.008310185185185184</v>
      </c>
      <c r="I21" s="16">
        <f>F21-INDEX($F$5:$F$44,MATCH(D21,$D$5:$D$44,0))</f>
        <v>0.005196759259259259</v>
      </c>
    </row>
    <row r="22" spans="1:9" s="13" customFormat="1" ht="15" customHeight="1">
      <c r="A22" s="14">
        <v>18</v>
      </c>
      <c r="B22" s="36" t="s">
        <v>64</v>
      </c>
      <c r="C22" s="36" t="s">
        <v>20</v>
      </c>
      <c r="D22" s="39" t="s">
        <v>121</v>
      </c>
      <c r="E22" s="36" t="s">
        <v>38</v>
      </c>
      <c r="F22" s="42">
        <v>0.03275462962962963</v>
      </c>
      <c r="G22" s="14" t="str">
        <f t="shared" si="0"/>
        <v>4.43/km</v>
      </c>
      <c r="H22" s="16">
        <f t="shared" si="1"/>
        <v>0.008368055555555552</v>
      </c>
      <c r="I22" s="16">
        <f>F22-INDEX($F$5:$F$44,MATCH(D22,$D$5:$D$44,0))</f>
        <v>0</v>
      </c>
    </row>
    <row r="23" spans="1:9" s="13" customFormat="1" ht="15" customHeight="1">
      <c r="A23" s="14">
        <v>19</v>
      </c>
      <c r="B23" s="36" t="s">
        <v>65</v>
      </c>
      <c r="C23" s="36" t="s">
        <v>66</v>
      </c>
      <c r="D23" s="39" t="s">
        <v>121</v>
      </c>
      <c r="E23" s="36" t="s">
        <v>23</v>
      </c>
      <c r="F23" s="42">
        <v>0.033854166666666664</v>
      </c>
      <c r="G23" s="14" t="str">
        <f t="shared" si="0"/>
        <v>4.53/km</v>
      </c>
      <c r="H23" s="16">
        <f t="shared" si="1"/>
        <v>0.00946759259259259</v>
      </c>
      <c r="I23" s="16">
        <f>F23-INDEX($F$5:$F$44,MATCH(D23,$D$5:$D$44,0))</f>
        <v>0.0010995370370370378</v>
      </c>
    </row>
    <row r="24" spans="1:9" s="13" customFormat="1" ht="15" customHeight="1">
      <c r="A24" s="14">
        <v>20</v>
      </c>
      <c r="B24" s="36" t="s">
        <v>67</v>
      </c>
      <c r="C24" s="36" t="s">
        <v>68</v>
      </c>
      <c r="D24" s="39" t="s">
        <v>113</v>
      </c>
      <c r="E24" s="36" t="s">
        <v>61</v>
      </c>
      <c r="F24" s="42">
        <v>0.03434027777777778</v>
      </c>
      <c r="G24" s="14" t="str">
        <f t="shared" si="0"/>
        <v>4.57/km</v>
      </c>
      <c r="H24" s="16">
        <f t="shared" si="1"/>
        <v>0.009953703703703708</v>
      </c>
      <c r="I24" s="16">
        <f>F24-INDEX($F$5:$F$44,MATCH(D24,$D$5:$D$44,0))</f>
        <v>0</v>
      </c>
    </row>
    <row r="25" spans="1:9" s="13" customFormat="1" ht="15" customHeight="1">
      <c r="A25" s="14">
        <v>21</v>
      </c>
      <c r="B25" s="36" t="s">
        <v>69</v>
      </c>
      <c r="C25" s="36" t="s">
        <v>27</v>
      </c>
      <c r="D25" s="39" t="s">
        <v>118</v>
      </c>
      <c r="E25" s="36" t="s">
        <v>70</v>
      </c>
      <c r="F25" s="42">
        <v>0.034722222222222224</v>
      </c>
      <c r="G25" s="14" t="str">
        <f t="shared" si="0"/>
        <v>5.00/km</v>
      </c>
      <c r="H25" s="16">
        <f t="shared" si="1"/>
        <v>0.01033564814814815</v>
      </c>
      <c r="I25" s="16">
        <f>F25-INDEX($F$5:$F$44,MATCH(D25,$D$5:$D$44,0))</f>
        <v>0.007673611111111114</v>
      </c>
    </row>
    <row r="26" spans="1:9" s="13" customFormat="1" ht="15" customHeight="1">
      <c r="A26" s="26">
        <v>22</v>
      </c>
      <c r="B26" s="44" t="s">
        <v>71</v>
      </c>
      <c r="C26" s="44" t="s">
        <v>72</v>
      </c>
      <c r="D26" s="45" t="s">
        <v>122</v>
      </c>
      <c r="E26" s="44" t="s">
        <v>35</v>
      </c>
      <c r="F26" s="46">
        <v>0.035023148148148144</v>
      </c>
      <c r="G26" s="26" t="str">
        <f t="shared" si="0"/>
        <v>5.03/km</v>
      </c>
      <c r="H26" s="28">
        <f t="shared" si="1"/>
        <v>0.010636574074074069</v>
      </c>
      <c r="I26" s="28">
        <f>F26-INDEX($F$5:$F$44,MATCH(D26,$D$5:$D$44,0))</f>
        <v>0</v>
      </c>
    </row>
    <row r="27" spans="1:9" s="13" customFormat="1" ht="15" customHeight="1">
      <c r="A27" s="14">
        <v>23</v>
      </c>
      <c r="B27" s="36" t="s">
        <v>73</v>
      </c>
      <c r="C27" s="36" t="s">
        <v>14</v>
      </c>
      <c r="D27" s="39" t="s">
        <v>119</v>
      </c>
      <c r="E27" s="36" t="s">
        <v>38</v>
      </c>
      <c r="F27" s="42">
        <v>0.03517361111111111</v>
      </c>
      <c r="G27" s="14" t="str">
        <f t="shared" si="0"/>
        <v>5.04/km</v>
      </c>
      <c r="H27" s="16">
        <f t="shared" si="1"/>
        <v>0.010787037037037032</v>
      </c>
      <c r="I27" s="16">
        <f>F27-INDEX($F$5:$F$44,MATCH(D27,$D$5:$D$44,0))</f>
        <v>0.007673611111111107</v>
      </c>
    </row>
    <row r="28" spans="1:9" s="17" customFormat="1" ht="15" customHeight="1">
      <c r="A28" s="14">
        <v>24</v>
      </c>
      <c r="B28" s="36" t="s">
        <v>74</v>
      </c>
      <c r="C28" s="36" t="s">
        <v>17</v>
      </c>
      <c r="D28" s="39" t="s">
        <v>122</v>
      </c>
      <c r="E28" s="36" t="s">
        <v>75</v>
      </c>
      <c r="F28" s="42">
        <v>0.03530092592592592</v>
      </c>
      <c r="G28" s="14" t="str">
        <f t="shared" si="0"/>
        <v>5.05/km</v>
      </c>
      <c r="H28" s="16">
        <f t="shared" si="1"/>
        <v>0.010914351851851849</v>
      </c>
      <c r="I28" s="16">
        <f>F28-INDEX($F$5:$F$44,MATCH(D28,$D$5:$D$44,0))</f>
        <v>0.00027777777777777957</v>
      </c>
    </row>
    <row r="29" spans="1:9" ht="15" customHeight="1">
      <c r="A29" s="14">
        <v>25</v>
      </c>
      <c r="B29" s="36" t="s">
        <v>76</v>
      </c>
      <c r="C29" s="36" t="s">
        <v>77</v>
      </c>
      <c r="D29" s="39" t="s">
        <v>112</v>
      </c>
      <c r="E29" s="36" t="s">
        <v>70</v>
      </c>
      <c r="F29" s="42">
        <v>0.035381944444444445</v>
      </c>
      <c r="G29" s="14" t="str">
        <f t="shared" si="0"/>
        <v>5.06/km</v>
      </c>
      <c r="H29" s="16">
        <f t="shared" si="1"/>
        <v>0.01099537037037037</v>
      </c>
      <c r="I29" s="16">
        <f>F29-INDEX($F$5:$F$44,MATCH(D29,$D$5:$D$44,0))</f>
        <v>0</v>
      </c>
    </row>
    <row r="30" spans="1:9" ht="15" customHeight="1">
      <c r="A30" s="14">
        <v>26</v>
      </c>
      <c r="B30" s="36" t="s">
        <v>78</v>
      </c>
      <c r="C30" s="36" t="s">
        <v>21</v>
      </c>
      <c r="D30" s="39" t="s">
        <v>118</v>
      </c>
      <c r="E30" s="36" t="s">
        <v>79</v>
      </c>
      <c r="F30" s="42">
        <v>0.03612268518518518</v>
      </c>
      <c r="G30" s="14" t="str">
        <f t="shared" si="0"/>
        <v>5.12/km</v>
      </c>
      <c r="H30" s="16">
        <f t="shared" si="1"/>
        <v>0.011736111111111107</v>
      </c>
      <c r="I30" s="16">
        <f>F30-INDEX($F$5:$F$44,MATCH(D30,$D$5:$D$44,0))</f>
        <v>0.009074074074074071</v>
      </c>
    </row>
    <row r="31" spans="1:9" ht="15" customHeight="1">
      <c r="A31" s="14">
        <v>27</v>
      </c>
      <c r="B31" s="36" t="s">
        <v>80</v>
      </c>
      <c r="C31" s="36" t="s">
        <v>81</v>
      </c>
      <c r="D31" s="39" t="s">
        <v>121</v>
      </c>
      <c r="E31" s="36" t="s">
        <v>61</v>
      </c>
      <c r="F31" s="42">
        <v>0.0364699074074074</v>
      </c>
      <c r="G31" s="14" t="str">
        <f t="shared" si="0"/>
        <v>5.15/km</v>
      </c>
      <c r="H31" s="16">
        <f t="shared" si="1"/>
        <v>0.012083333333333328</v>
      </c>
      <c r="I31" s="16">
        <f>F31-INDEX($F$5:$F$44,MATCH(D31,$D$5:$D$44,0))</f>
        <v>0.0037152777777777757</v>
      </c>
    </row>
    <row r="32" spans="1:9" ht="15" customHeight="1">
      <c r="A32" s="14">
        <v>28</v>
      </c>
      <c r="B32" s="36" t="s">
        <v>18</v>
      </c>
      <c r="C32" s="36" t="s">
        <v>30</v>
      </c>
      <c r="D32" s="39" t="s">
        <v>113</v>
      </c>
      <c r="E32" s="36" t="s">
        <v>79</v>
      </c>
      <c r="F32" s="42">
        <v>0.03799768518518518</v>
      </c>
      <c r="G32" s="14" t="str">
        <f t="shared" si="0"/>
        <v>5.28/km</v>
      </c>
      <c r="H32" s="16">
        <f t="shared" si="1"/>
        <v>0.013611111111111109</v>
      </c>
      <c r="I32" s="16">
        <f>F32-INDEX($F$5:$F$44,MATCH(D32,$D$5:$D$44,0))</f>
        <v>0.003657407407407401</v>
      </c>
    </row>
    <row r="33" spans="1:9" ht="15" customHeight="1">
      <c r="A33" s="14">
        <v>29</v>
      </c>
      <c r="B33" s="36" t="s">
        <v>82</v>
      </c>
      <c r="C33" s="36" t="s">
        <v>29</v>
      </c>
      <c r="D33" s="39" t="s">
        <v>113</v>
      </c>
      <c r="E33" s="36" t="s">
        <v>25</v>
      </c>
      <c r="F33" s="42">
        <v>0.03960648148148148</v>
      </c>
      <c r="G33" s="14" t="str">
        <f t="shared" si="0"/>
        <v>5.42/km</v>
      </c>
      <c r="H33" s="16">
        <f t="shared" si="1"/>
        <v>0.015219907407407404</v>
      </c>
      <c r="I33" s="16">
        <f>F33-INDEX($F$5:$F$44,MATCH(D33,$D$5:$D$44,0))</f>
        <v>0.0052662037037036966</v>
      </c>
    </row>
    <row r="34" spans="1:9" ht="15" customHeight="1">
      <c r="A34" s="14">
        <v>30</v>
      </c>
      <c r="B34" s="36" t="s">
        <v>83</v>
      </c>
      <c r="C34" s="36" t="s">
        <v>84</v>
      </c>
      <c r="D34" s="39" t="s">
        <v>117</v>
      </c>
      <c r="E34" s="36" t="s">
        <v>85</v>
      </c>
      <c r="F34" s="42">
        <v>0.040185185185185185</v>
      </c>
      <c r="G34" s="14" t="str">
        <f t="shared" si="0"/>
        <v>5.47/km</v>
      </c>
      <c r="H34" s="16">
        <f t="shared" si="1"/>
        <v>0.01579861111111111</v>
      </c>
      <c r="I34" s="16">
        <f>F34-INDEX($F$5:$F$44,MATCH(D34,$D$5:$D$44,0))</f>
        <v>0.013067129629629633</v>
      </c>
    </row>
    <row r="35" spans="1:9" ht="15" customHeight="1">
      <c r="A35" s="14">
        <v>31</v>
      </c>
      <c r="B35" s="36" t="s">
        <v>86</v>
      </c>
      <c r="C35" s="36" t="s">
        <v>87</v>
      </c>
      <c r="D35" s="39" t="s">
        <v>122</v>
      </c>
      <c r="E35" s="36" t="s">
        <v>88</v>
      </c>
      <c r="F35" s="42">
        <v>0.04207175925925926</v>
      </c>
      <c r="G35" s="14" t="str">
        <f t="shared" si="0"/>
        <v>6.04/km</v>
      </c>
      <c r="H35" s="16">
        <f t="shared" si="1"/>
        <v>0.017685185185185186</v>
      </c>
      <c r="I35" s="16">
        <f>F35-INDEX($F$5:$F$44,MATCH(D35,$D$5:$D$44,0))</f>
        <v>0.007048611111111117</v>
      </c>
    </row>
    <row r="36" spans="1:9" ht="15" customHeight="1">
      <c r="A36" s="14">
        <v>32</v>
      </c>
      <c r="B36" s="36" t="s">
        <v>89</v>
      </c>
      <c r="C36" s="36" t="s">
        <v>11</v>
      </c>
      <c r="D36" s="39" t="s">
        <v>119</v>
      </c>
      <c r="E36" s="36" t="s">
        <v>90</v>
      </c>
      <c r="F36" s="42">
        <v>0.04252314814814815</v>
      </c>
      <c r="G36" s="14" t="str">
        <f t="shared" si="0"/>
        <v>6.07/km</v>
      </c>
      <c r="H36" s="16">
        <f t="shared" si="1"/>
        <v>0.018136574074074076</v>
      </c>
      <c r="I36" s="16">
        <f>F36-INDEX($F$5:$F$44,MATCH(D36,$D$5:$D$44,0))</f>
        <v>0.01502314814814815</v>
      </c>
    </row>
    <row r="37" spans="1:9" ht="15" customHeight="1">
      <c r="A37" s="14">
        <v>33</v>
      </c>
      <c r="B37" s="36" t="s">
        <v>91</v>
      </c>
      <c r="C37" s="36" t="s">
        <v>26</v>
      </c>
      <c r="D37" s="39" t="s">
        <v>122</v>
      </c>
      <c r="E37" s="36" t="s">
        <v>61</v>
      </c>
      <c r="F37" s="42">
        <v>0.043715277777777777</v>
      </c>
      <c r="G37" s="14" t="str">
        <f t="shared" si="0"/>
        <v>6.18/km</v>
      </c>
      <c r="H37" s="16">
        <f t="shared" si="1"/>
        <v>0.019328703703703702</v>
      </c>
      <c r="I37" s="16">
        <f>F37-INDEX($F$5:$F$44,MATCH(D37,$D$5:$D$44,0))</f>
        <v>0.008692129629629633</v>
      </c>
    </row>
    <row r="38" spans="1:9" ht="15" customHeight="1">
      <c r="A38" s="14">
        <v>34</v>
      </c>
      <c r="B38" s="36" t="s">
        <v>92</v>
      </c>
      <c r="C38" s="36" t="s">
        <v>93</v>
      </c>
      <c r="D38" s="39" t="s">
        <v>115</v>
      </c>
      <c r="E38" s="36" t="s">
        <v>94</v>
      </c>
      <c r="F38" s="42">
        <v>0.04506944444444445</v>
      </c>
      <c r="G38" s="14" t="str">
        <f t="shared" si="0"/>
        <v>6.29/km</v>
      </c>
      <c r="H38" s="16">
        <f t="shared" si="1"/>
        <v>0.020682870370370372</v>
      </c>
      <c r="I38" s="16">
        <f>F38-INDEX($F$5:$F$44,MATCH(D38,$D$5:$D$44,0))</f>
        <v>0</v>
      </c>
    </row>
    <row r="39" spans="1:9" ht="15" customHeight="1">
      <c r="A39" s="14">
        <v>35</v>
      </c>
      <c r="B39" s="36" t="s">
        <v>95</v>
      </c>
      <c r="C39" s="36" t="s">
        <v>96</v>
      </c>
      <c r="D39" s="39" t="s">
        <v>114</v>
      </c>
      <c r="E39" s="36" t="s">
        <v>38</v>
      </c>
      <c r="F39" s="42">
        <v>0.04513888888888889</v>
      </c>
      <c r="G39" s="14" t="str">
        <f t="shared" si="0"/>
        <v>6.30/km</v>
      </c>
      <c r="H39" s="16">
        <f t="shared" si="1"/>
        <v>0.020752314814814814</v>
      </c>
      <c r="I39" s="16">
        <f>F39-INDEX($F$5:$F$44,MATCH(D39,$D$5:$D$44,0))</f>
        <v>0</v>
      </c>
    </row>
    <row r="40" spans="1:9" ht="15" customHeight="1">
      <c r="A40" s="14">
        <v>36</v>
      </c>
      <c r="B40" s="36" t="s">
        <v>97</v>
      </c>
      <c r="C40" s="36" t="s">
        <v>98</v>
      </c>
      <c r="D40" s="39" t="s">
        <v>115</v>
      </c>
      <c r="E40" s="36" t="s">
        <v>85</v>
      </c>
      <c r="F40" s="42">
        <v>0.04805555555555555</v>
      </c>
      <c r="G40" s="14" t="str">
        <f t="shared" si="0"/>
        <v>6.55/km</v>
      </c>
      <c r="H40" s="16">
        <f t="shared" si="1"/>
        <v>0.02366898148148148</v>
      </c>
      <c r="I40" s="16">
        <f>F40-INDEX($F$5:$F$44,MATCH(D40,$D$5:$D$44,0))</f>
        <v>0.002986111111111106</v>
      </c>
    </row>
    <row r="41" spans="1:9" ht="15" customHeight="1">
      <c r="A41" s="14">
        <v>37</v>
      </c>
      <c r="B41" s="36" t="s">
        <v>99</v>
      </c>
      <c r="C41" s="36" t="s">
        <v>34</v>
      </c>
      <c r="D41" s="39" t="s">
        <v>123</v>
      </c>
      <c r="E41" s="36" t="s">
        <v>100</v>
      </c>
      <c r="F41" s="42">
        <v>0.051585648148148144</v>
      </c>
      <c r="G41" s="14" t="str">
        <f t="shared" si="0"/>
        <v>7.26/km</v>
      </c>
      <c r="H41" s="16">
        <f t="shared" si="1"/>
        <v>0.02719907407407407</v>
      </c>
      <c r="I41" s="16">
        <f>F41-INDEX($F$5:$F$44,MATCH(D41,$D$5:$D$44,0))</f>
        <v>0</v>
      </c>
    </row>
    <row r="42" spans="1:9" ht="15" customHeight="1">
      <c r="A42" s="14">
        <v>38</v>
      </c>
      <c r="B42" s="36" t="s">
        <v>101</v>
      </c>
      <c r="C42" s="36" t="s">
        <v>102</v>
      </c>
      <c r="D42" s="39" t="s">
        <v>120</v>
      </c>
      <c r="E42" s="36" t="s">
        <v>103</v>
      </c>
      <c r="F42" s="42">
        <v>0.054224537037037036</v>
      </c>
      <c r="G42" s="14" t="str">
        <f t="shared" si="0"/>
        <v>7.49/km</v>
      </c>
      <c r="H42" s="16">
        <f t="shared" si="1"/>
        <v>0.029837962962962962</v>
      </c>
      <c r="I42" s="16">
        <f>F42-INDEX($F$5:$F$44,MATCH(D42,$D$5:$D$44,0))</f>
        <v>0.025891203703703704</v>
      </c>
    </row>
    <row r="43" spans="1:9" ht="15" customHeight="1">
      <c r="A43" s="14">
        <v>39</v>
      </c>
      <c r="B43" s="36" t="s">
        <v>104</v>
      </c>
      <c r="C43" s="36" t="s">
        <v>105</v>
      </c>
      <c r="D43" s="39" t="s">
        <v>122</v>
      </c>
      <c r="E43" s="36" t="s">
        <v>106</v>
      </c>
      <c r="F43" s="42">
        <v>0.05428240740740741</v>
      </c>
      <c r="G43" s="14" t="str">
        <f t="shared" si="0"/>
        <v>7.49/km</v>
      </c>
      <c r="H43" s="16">
        <f t="shared" si="1"/>
        <v>0.029895833333333337</v>
      </c>
      <c r="I43" s="16">
        <f>F43-INDEX($F$5:$F$44,MATCH(D43,$D$5:$D$44,0))</f>
        <v>0.019259259259259268</v>
      </c>
    </row>
    <row r="44" spans="1:9" ht="15" customHeight="1">
      <c r="A44" s="18">
        <v>40</v>
      </c>
      <c r="B44" s="37" t="s">
        <v>107</v>
      </c>
      <c r="C44" s="37" t="s">
        <v>108</v>
      </c>
      <c r="D44" s="40" t="s">
        <v>121</v>
      </c>
      <c r="E44" s="37" t="s">
        <v>85</v>
      </c>
      <c r="F44" s="43">
        <v>0.05444444444444444</v>
      </c>
      <c r="G44" s="18" t="str">
        <f t="shared" si="0"/>
        <v>7.50/km</v>
      </c>
      <c r="H44" s="20">
        <f t="shared" si="1"/>
        <v>0.030057870370370367</v>
      </c>
      <c r="I44" s="20">
        <f>F44-INDEX($F$5:$F$44,MATCH(D44,$D$5:$D$44,0))</f>
        <v>0.021689814814814815</v>
      </c>
    </row>
  </sheetData>
  <autoFilter ref="A4:I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 Giro della Torretta</v>
      </c>
      <c r="B1" s="33"/>
      <c r="C1" s="33"/>
    </row>
    <row r="2" spans="1:3" ht="42" customHeight="1">
      <c r="A2" s="34" t="str">
        <f>Individuale!A3&amp;" km. "&amp;Individuale!I3</f>
        <v>Quattrostrade (RI) Italia - Domenica 09/06/2013 km. 10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38</v>
      </c>
      <c r="C4" s="23">
        <v>10</v>
      </c>
    </row>
    <row r="5" spans="1:3" ht="15" customHeight="1">
      <c r="A5" s="14">
        <v>2</v>
      </c>
      <c r="B5" s="15" t="s">
        <v>61</v>
      </c>
      <c r="C5" s="24">
        <v>4</v>
      </c>
    </row>
    <row r="6" spans="1:3" ht="15" customHeight="1">
      <c r="A6" s="14">
        <v>3</v>
      </c>
      <c r="B6" s="15" t="s">
        <v>52</v>
      </c>
      <c r="C6" s="24">
        <v>3</v>
      </c>
    </row>
    <row r="7" spans="1:3" ht="15" customHeight="1">
      <c r="A7" s="14">
        <v>4</v>
      </c>
      <c r="B7" s="15" t="s">
        <v>85</v>
      </c>
      <c r="C7" s="24">
        <v>3</v>
      </c>
    </row>
    <row r="8" spans="1:3" ht="15" customHeight="1">
      <c r="A8" s="14">
        <v>5</v>
      </c>
      <c r="B8" s="15" t="s">
        <v>70</v>
      </c>
      <c r="C8" s="24">
        <v>2</v>
      </c>
    </row>
    <row r="9" spans="1:3" ht="15" customHeight="1">
      <c r="A9" s="14">
        <v>6</v>
      </c>
      <c r="B9" s="15" t="s">
        <v>79</v>
      </c>
      <c r="C9" s="24">
        <v>2</v>
      </c>
    </row>
    <row r="10" spans="1:3" ht="15" customHeight="1">
      <c r="A10" s="14">
        <v>7</v>
      </c>
      <c r="B10" s="15" t="s">
        <v>23</v>
      </c>
      <c r="C10" s="24">
        <v>2</v>
      </c>
    </row>
    <row r="11" spans="1:3" ht="15" customHeight="1">
      <c r="A11" s="26">
        <v>8</v>
      </c>
      <c r="B11" s="27" t="s">
        <v>35</v>
      </c>
      <c r="C11" s="29">
        <v>1</v>
      </c>
    </row>
    <row r="12" spans="1:3" ht="15" customHeight="1">
      <c r="A12" s="14">
        <v>9</v>
      </c>
      <c r="B12" s="15" t="s">
        <v>49</v>
      </c>
      <c r="C12" s="24">
        <v>1</v>
      </c>
    </row>
    <row r="13" spans="1:3" ht="15" customHeight="1">
      <c r="A13" s="14">
        <v>10</v>
      </c>
      <c r="B13" s="15" t="s">
        <v>100</v>
      </c>
      <c r="C13" s="24">
        <v>1</v>
      </c>
    </row>
    <row r="14" spans="1:3" ht="15" customHeight="1">
      <c r="A14" s="14">
        <v>11</v>
      </c>
      <c r="B14" s="15" t="s">
        <v>88</v>
      </c>
      <c r="C14" s="24">
        <v>1</v>
      </c>
    </row>
    <row r="15" spans="1:3" ht="15" customHeight="1">
      <c r="A15" s="14">
        <v>12</v>
      </c>
      <c r="B15" s="15" t="s">
        <v>75</v>
      </c>
      <c r="C15" s="24">
        <v>1</v>
      </c>
    </row>
    <row r="16" spans="1:3" ht="15" customHeight="1">
      <c r="A16" s="14">
        <v>13</v>
      </c>
      <c r="B16" s="15" t="s">
        <v>57</v>
      </c>
      <c r="C16" s="24">
        <v>1</v>
      </c>
    </row>
    <row r="17" spans="1:3" ht="15" customHeight="1">
      <c r="A17" s="14">
        <v>14</v>
      </c>
      <c r="B17" s="15" t="s">
        <v>106</v>
      </c>
      <c r="C17" s="24">
        <v>1</v>
      </c>
    </row>
    <row r="18" spans="1:3" ht="15" customHeight="1">
      <c r="A18" s="14">
        <v>15</v>
      </c>
      <c r="B18" s="15" t="s">
        <v>42</v>
      </c>
      <c r="C18" s="24">
        <v>1</v>
      </c>
    </row>
    <row r="19" spans="1:3" ht="15" customHeight="1">
      <c r="A19" s="14">
        <v>16</v>
      </c>
      <c r="B19" s="15" t="s">
        <v>90</v>
      </c>
      <c r="C19" s="24">
        <v>1</v>
      </c>
    </row>
    <row r="20" spans="1:3" ht="15" customHeight="1">
      <c r="A20" s="14">
        <v>17</v>
      </c>
      <c r="B20" s="15" t="s">
        <v>103</v>
      </c>
      <c r="C20" s="24">
        <v>1</v>
      </c>
    </row>
    <row r="21" spans="1:3" ht="15" customHeight="1">
      <c r="A21" s="14">
        <v>18</v>
      </c>
      <c r="B21" s="15" t="s">
        <v>94</v>
      </c>
      <c r="C21" s="24">
        <v>1</v>
      </c>
    </row>
    <row r="22" spans="1:3" ht="15" customHeight="1">
      <c r="A22" s="14">
        <v>19</v>
      </c>
      <c r="B22" s="15" t="s">
        <v>15</v>
      </c>
      <c r="C22" s="24">
        <v>1</v>
      </c>
    </row>
    <row r="23" spans="1:3" ht="15" customHeight="1">
      <c r="A23" s="14">
        <v>20</v>
      </c>
      <c r="B23" s="15" t="s">
        <v>47</v>
      </c>
      <c r="C23" s="24">
        <v>1</v>
      </c>
    </row>
    <row r="24" spans="1:3" ht="15" customHeight="1">
      <c r="A24" s="18">
        <v>21</v>
      </c>
      <c r="B24" s="19" t="s">
        <v>25</v>
      </c>
      <c r="C24" s="25">
        <v>1</v>
      </c>
    </row>
    <row r="25" ht="12.75">
      <c r="C25" s="2">
        <f>SUM(C4:C24)</f>
        <v>40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2013-06-12T15:11:04Z</dcterms:modified>
  <cp:category/>
  <cp:version/>
  <cp:contentType/>
  <cp:contentStatus/>
</cp:coreProperties>
</file>