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'Individuale'!$A$4:$I$284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<sst xmlns="http://schemas.openxmlformats.org/spreadsheetml/2006/main" count="1475" uniqueCount="781">
  <si>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</si>
  <si>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</si>
  <si>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</si>
  <si>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</si>
  <si>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</si>
  <si>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</si>
  <si>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</si>
  <si>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</si>
  <si>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</si>
  <si>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</si>
  <si>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</si>
  <si>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</si>
  <si>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MAURIZIO</t>
  </si>
  <si>
    <t>LUCA</t>
  </si>
  <si>
    <t>CARLO</t>
  </si>
  <si>
    <t>ANTONIO</t>
  </si>
  <si>
    <t>GIUSEPPE</t>
  </si>
  <si>
    <t>MASSIMO</t>
  </si>
  <si>
    <t>FRANCESCO</t>
  </si>
  <si>
    <t>ROBERTO</t>
  </si>
  <si>
    <t>MARCO</t>
  </si>
  <si>
    <t>ANDREA</t>
  </si>
  <si>
    <t>MARIO</t>
  </si>
  <si>
    <t>ALESSANDRO</t>
  </si>
  <si>
    <t>DANIELE</t>
  </si>
  <si>
    <t>PIETRO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</si>
  <si>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</si>
  <si>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</si>
  <si>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</si>
  <si>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</si>
  <si>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</si>
  <si>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</si>
  <si>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</si>
  <si>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</si>
  <si>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</si>
  <si>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</si>
  <si>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</si>
  <si>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</si>
  <si>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</si>
  <si>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</si>
  <si>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</si>
  <si>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FRANCO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</si>
  <si>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</si>
  <si>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</si>
  <si>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</si>
  <si>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</si>
  <si>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</si>
  <si>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</si>
  <si>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</si>
  <si>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</si>
  <si>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</si>
  <si>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</si>
  <si>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</si>
  <si>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</si>
  <si>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</si>
  <si>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</si>
  <si>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</si>
  <si>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</si>
  <si>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</si>
  <si>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</si>
  <si>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</si>
  <si>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</si>
  <si>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</si>
  <si>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</si>
  <si>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</si>
  <si>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</si>
  <si>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</si>
  <si>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</si>
  <si>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</si>
  <si>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</si>
  <si>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</si>
  <si>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</si>
  <si>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</si>
  <si>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</si>
  <si>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</si>
  <si>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</si>
  <si>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</si>
  <si>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</si>
  <si>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</si>
  <si>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</si>
  <si>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</si>
  <si>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</si>
  <si>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</si>
  <si>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</si>
  <si>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</si>
  <si>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</si>
  <si>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</si>
  <si>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</si>
  <si>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</si>
  <si>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</si>
  <si>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</si>
  <si>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</si>
  <si>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</si>
  <si>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</si>
  <si>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</si>
  <si>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</si>
  <si>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</si>
  <si>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</si>
  <si>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</si>
  <si>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</si>
  <si>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</si>
  <si>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</si>
  <si>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</si>
  <si>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</si>
  <si>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</si>
  <si>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</si>
  <si>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</si>
  <si>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</si>
  <si>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</si>
  <si>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</si>
  <si>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</si>
  <si>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</si>
  <si>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</si>
  <si>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</si>
  <si>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</si>
  <si>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</si>
  <si>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</si>
  <si>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</si>
  <si>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</si>
  <si>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</si>
  <si>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</si>
  <si>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</si>
  <si>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</si>
  <si>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</si>
  <si>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</si>
  <si>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</si>
  <si>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LUIGI</t>
  </si>
  <si>
    <t>ALBERTO</t>
  </si>
  <si>
    <t>CLAUDIO</t>
  </si>
  <si>
    <t>FABIO</t>
  </si>
  <si>
    <t>CLAUDIA</t>
  </si>
  <si>
    <t>FRANCESCA</t>
  </si>
  <si>
    <t>STEFANIA</t>
  </si>
  <si>
    <t>VINCENZO</t>
  </si>
  <si>
    <t>RICCARDO</t>
  </si>
  <si>
    <t>VITO</t>
  </si>
  <si>
    <t>FEDERICA</t>
  </si>
  <si>
    <t>LOREDANA</t>
  </si>
  <si>
    <t>MICHELE</t>
  </si>
  <si>
    <t>STEFANO</t>
  </si>
  <si>
    <t>ANNA</t>
  </si>
  <si>
    <t>ALESSANDRA</t>
  </si>
  <si>
    <t>SILVIA</t>
  </si>
  <si>
    <t>PAOLA</t>
  </si>
  <si>
    <t>CRISTINA</t>
  </si>
  <si>
    <t>SABATINI</t>
  </si>
  <si>
    <t>WALTER</t>
  </si>
  <si>
    <t>MARINO</t>
  </si>
  <si>
    <t>ELISA</t>
  </si>
  <si>
    <t>LATTANZI</t>
  </si>
  <si>
    <t>GALLI</t>
  </si>
  <si>
    <t>BASILI</t>
  </si>
  <si>
    <t>SABRINA</t>
  </si>
  <si>
    <t>FERDINANDO</t>
  </si>
  <si>
    <t>SM45</t>
  </si>
  <si>
    <t>SM50</t>
  </si>
  <si>
    <t>SM40</t>
  </si>
  <si>
    <t>SM35</t>
  </si>
  <si>
    <t>SM55</t>
  </si>
  <si>
    <t>SF40</t>
  </si>
  <si>
    <t>SM60</t>
  </si>
  <si>
    <t>SF35</t>
  </si>
  <si>
    <t>SF45</t>
  </si>
  <si>
    <t>SF50</t>
  </si>
  <si>
    <t>SF55</t>
  </si>
  <si>
    <t>SF60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</si>
  <si>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</si>
  <si>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</si>
  <si>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</si>
  <si>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</si>
  <si>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</si>
  <si>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</si>
  <si>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</si>
  <si>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</si>
  <si>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</si>
  <si>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</si>
  <si>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</si>
  <si>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</si>
  <si>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</si>
  <si>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</si>
  <si>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</si>
  <si>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</si>
  <si>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</si>
  <si>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</si>
  <si>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</si>
  <si>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</si>
  <si>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</si>
  <si>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</si>
  <si>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</si>
  <si>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</si>
  <si>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</si>
  <si>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</si>
  <si>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</si>
  <si>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</si>
  <si>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</si>
  <si>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</si>
  <si>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</si>
  <si>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</si>
  <si>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</si>
  <si>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</si>
  <si>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</si>
  <si>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</si>
  <si>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</si>
  <si>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</si>
  <si>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</si>
  <si>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</si>
  <si>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</si>
  <si>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</si>
  <si>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</si>
  <si>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</si>
  <si>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</si>
  <si>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</si>
  <si>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</si>
  <si>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</si>
  <si>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</si>
  <si>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</si>
  <si>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</si>
  <si>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</si>
  <si>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</si>
  <si>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</si>
  <si>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</si>
  <si>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</si>
  <si>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</si>
  <si>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</si>
  <si>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</si>
  <si>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</si>
  <si>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</si>
  <si>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</si>
  <si>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</si>
  <si>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</si>
  <si>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</si>
  <si>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</si>
  <si>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</si>
  <si>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</si>
  <si>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</si>
  <si>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</si>
  <si>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</si>
  <si>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</si>
  <si>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</si>
  <si>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</si>
  <si>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</si>
  <si>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</si>
  <si>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</si>
  <si>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</si>
  <si>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</si>
  <si>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</si>
  <si>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</si>
  <si>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</si>
  <si>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</si>
  <si>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</si>
  <si>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</si>
  <si>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</si>
  <si>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</si>
  <si>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</si>
  <si>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</si>
  <si>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</si>
  <si>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</si>
  <si>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</si>
  <si>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</si>
  <si>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</si>
  <si>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</si>
  <si>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</si>
  <si>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</si>
  <si>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</si>
  <si>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</si>
  <si>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</si>
  <si>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</si>
  <si>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</si>
  <si>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</si>
  <si>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</si>
  <si>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</si>
  <si>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</si>
  <si>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</si>
  <si>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</si>
  <si>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</si>
  <si>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</si>
  <si>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</si>
  <si>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</si>
  <si>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</si>
  <si>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</si>
  <si>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</si>
  <si>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</si>
  <si>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</si>
  <si>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</si>
  <si>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</si>
  <si>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</si>
  <si>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</si>
  <si>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</si>
  <si>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</si>
  <si>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</si>
  <si>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</si>
  <si>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</si>
  <si>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</si>
  <si>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</si>
  <si>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</si>
  <si>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</si>
  <si>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</si>
  <si>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A.S.D. PODISTICA SOLIDARIETA'</t>
  </si>
  <si>
    <t>DOMENICO</t>
  </si>
  <si>
    <t>SOFIYA</t>
  </si>
  <si>
    <t>NICOLA</t>
  </si>
  <si>
    <t>GIORGIO</t>
  </si>
  <si>
    <t>POLLASTRINI</t>
  </si>
  <si>
    <t>ELISABETTA</t>
  </si>
  <si>
    <t>FICORELLA</t>
  </si>
  <si>
    <t>FILIPPO</t>
  </si>
  <si>
    <t>FEDERICO</t>
  </si>
  <si>
    <t>MARRACINO</t>
  </si>
  <si>
    <t>ALESSIA</t>
  </si>
  <si>
    <t>MINELLA</t>
  </si>
  <si>
    <t>DIEGO</t>
  </si>
  <si>
    <t>FORTUNATO</t>
  </si>
  <si>
    <t>SIMONE</t>
  </si>
  <si>
    <t>ANGELO</t>
  </si>
  <si>
    <t>LAURA</t>
  </si>
  <si>
    <t>ANTONINO</t>
  </si>
  <si>
    <t>MIRABELLI</t>
  </si>
  <si>
    <t>ALESSIO</t>
  </si>
  <si>
    <t>GIANLUCA</t>
  </si>
  <si>
    <t>PUGLIESE</t>
  </si>
  <si>
    <t>CASINI</t>
  </si>
  <si>
    <t>GIOVANNI</t>
  </si>
  <si>
    <t>MASSIMILIANO</t>
  </si>
  <si>
    <t>MAURO</t>
  </si>
  <si>
    <t>CRISTIANO</t>
  </si>
  <si>
    <t>ROSSI</t>
  </si>
  <si>
    <t>PAOLO</t>
  </si>
  <si>
    <t>PASQUALINO</t>
  </si>
  <si>
    <t>BENEDETTO</t>
  </si>
  <si>
    <t>SCULTZ</t>
  </si>
  <si>
    <t>GUALTIERO</t>
  </si>
  <si>
    <t>NIGRO</t>
  </si>
  <si>
    <t>A.S.D. RUN</t>
  </si>
  <si>
    <t>MELONI</t>
  </si>
  <si>
    <t>ENRICO</t>
  </si>
  <si>
    <t>TOP RUNNERS CASTELLI ROMANI</t>
  </si>
  <si>
    <t>STEFANELLI</t>
  </si>
  <si>
    <t>VALENTINA</t>
  </si>
  <si>
    <t>ATTILIO</t>
  </si>
  <si>
    <t>FABRIZIO</t>
  </si>
  <si>
    <t>IVO</t>
  </si>
  <si>
    <t>CIARLI</t>
  </si>
  <si>
    <t>DAVIDE</t>
  </si>
  <si>
    <t>VALERIO</t>
  </si>
  <si>
    <t>PELUSO</t>
  </si>
  <si>
    <t>EMANUELE</t>
  </si>
  <si>
    <t>GIOVANNA</t>
  </si>
  <si>
    <t>GIORGI</t>
  </si>
  <si>
    <t>CERIONI</t>
  </si>
  <si>
    <t>BUONOMO</t>
  </si>
  <si>
    <t>RUGGERI</t>
  </si>
  <si>
    <t>DI SANTO</t>
  </si>
  <si>
    <t>RUSSO</t>
  </si>
  <si>
    <t>SANDRO</t>
  </si>
  <si>
    <t>GIULIANI</t>
  </si>
  <si>
    <t>RAMPIONI</t>
  </si>
  <si>
    <t>SERGIO</t>
  </si>
  <si>
    <t>DAVID</t>
  </si>
  <si>
    <t>ANGELA</t>
  </si>
  <si>
    <t>PERNA</t>
  </si>
  <si>
    <t>DANIELA</t>
  </si>
  <si>
    <t>DARIO</t>
  </si>
  <si>
    <t>ZARATTI</t>
  </si>
  <si>
    <t>SCHISANO</t>
  </si>
  <si>
    <t>ZEDDE</t>
  </si>
  <si>
    <t>MILLOZZA</t>
  </si>
  <si>
    <t>GIOVANNI BATTISTA</t>
  </si>
  <si>
    <t>PIERANTONI</t>
  </si>
  <si>
    <t>BALDI</t>
  </si>
  <si>
    <t>VALTER</t>
  </si>
  <si>
    <t>IORIO</t>
  </si>
  <si>
    <t>COTESTA</t>
  </si>
  <si>
    <t>CAVALLARO</t>
  </si>
  <si>
    <t>AURELI</t>
  </si>
  <si>
    <t>MATTIOLI</t>
  </si>
  <si>
    <t>VALERIA</t>
  </si>
  <si>
    <t>PETROLATI</t>
  </si>
  <si>
    <t>PALLOTTI</t>
  </si>
  <si>
    <t>ROMINA</t>
  </si>
  <si>
    <t>PLANET SPORT RUNNING</t>
  </si>
  <si>
    <t>LISO</t>
  </si>
  <si>
    <t>GIANFRANCO</t>
  </si>
  <si>
    <t>CORSINI</t>
  </si>
  <si>
    <t>CAPONI</t>
  </si>
  <si>
    <t>CARLA</t>
  </si>
  <si>
    <t>BELLI</t>
  </si>
  <si>
    <t>LIPARI</t>
  </si>
  <si>
    <t>GIANNI</t>
  </si>
  <si>
    <t>PAROLA</t>
  </si>
  <si>
    <t>MATTIA</t>
  </si>
  <si>
    <t>TURRICIANO</t>
  </si>
  <si>
    <t>BUCCI</t>
  </si>
  <si>
    <t>ROSSELLA</t>
  </si>
  <si>
    <t>MARIANI</t>
  </si>
  <si>
    <t>TRANTASO</t>
  </si>
  <si>
    <t>MONICA</t>
  </si>
  <si>
    <t>DIMITRI</t>
  </si>
  <si>
    <t>MAMERTI</t>
  </si>
  <si>
    <t>PANZANO</t>
  </si>
  <si>
    <t>NICCOLO'</t>
  </si>
  <si>
    <t>CIBODDO</t>
  </si>
  <si>
    <t>PIERO</t>
  </si>
  <si>
    <t>MICALICH</t>
  </si>
  <si>
    <t>RIZZO</t>
  </si>
  <si>
    <t>RICCI</t>
  </si>
  <si>
    <t>SMORTO</t>
  </si>
  <si>
    <t>MARGHERITA</t>
  </si>
  <si>
    <t>VANESSA</t>
  </si>
  <si>
    <t>ANTONELLA</t>
  </si>
  <si>
    <t>DELLA BELLA</t>
  </si>
  <si>
    <t>PARADIES</t>
  </si>
  <si>
    <t>PINARDI</t>
  </si>
  <si>
    <t>IRENE</t>
  </si>
  <si>
    <t>RUNNING CLUB MARATONA DI ROMA</t>
  </si>
  <si>
    <t>MASSA</t>
  </si>
  <si>
    <t>SBURLINO</t>
  </si>
  <si>
    <t>QUARANTA</t>
  </si>
  <si>
    <t>PATRIZI</t>
  </si>
  <si>
    <t>SILVESTRI</t>
  </si>
  <si>
    <t>BONANNI</t>
  </si>
  <si>
    <t>SETTIMIO</t>
  </si>
  <si>
    <t>ZIJNO</t>
  </si>
  <si>
    <t>GYSLER</t>
  </si>
  <si>
    <t>MANUEL</t>
  </si>
  <si>
    <t>ROBERTA</t>
  </si>
  <si>
    <t>MATTIACCI</t>
  </si>
  <si>
    <t>PERUGIA</t>
  </si>
  <si>
    <t>CISTERNINO</t>
  </si>
  <si>
    <t>TONUCCI</t>
  </si>
  <si>
    <t>DEL SIGNORE</t>
  </si>
  <si>
    <t>PASQUALE</t>
  </si>
  <si>
    <t>MASTROLUCA</t>
  </si>
  <si>
    <t>-</t>
  </si>
  <si>
    <t>MIRKO</t>
  </si>
  <si>
    <t>SPERANZA</t>
  </si>
  <si>
    <t>CONTI</t>
  </si>
  <si>
    <t>AMATO</t>
  </si>
  <si>
    <t>CARETTA</t>
  </si>
  <si>
    <t>AIELLO</t>
  </si>
  <si>
    <t>BOLDRINI</t>
  </si>
  <si>
    <t>ELENA</t>
  </si>
  <si>
    <t>SANTOCORI</t>
  </si>
  <si>
    <t>HIRNYAK</t>
  </si>
  <si>
    <t>DADI</t>
  </si>
  <si>
    <t>TARTAGLIONE</t>
  </si>
  <si>
    <t>ENZO</t>
  </si>
  <si>
    <t>EDOARDO</t>
  </si>
  <si>
    <t>LEO</t>
  </si>
  <si>
    <t>VLADIMIRO</t>
  </si>
  <si>
    <t>MELLOZZI</t>
  </si>
  <si>
    <t>ANTONIETTA</t>
  </si>
  <si>
    <t>MONIA</t>
  </si>
  <si>
    <t>SABINO</t>
  </si>
  <si>
    <t>MESSINA</t>
  </si>
  <si>
    <t>SONIA</t>
  </si>
  <si>
    <t>PATRIZIA</t>
  </si>
  <si>
    <t>RAPONE</t>
  </si>
  <si>
    <t>FAZI</t>
  </si>
  <si>
    <t>PRIMO</t>
  </si>
  <si>
    <t>AMERIGO</t>
  </si>
  <si>
    <t>PESOLE</t>
  </si>
  <si>
    <t>PETRANGELI</t>
  </si>
  <si>
    <t>PODISTICA CASALOTTI</t>
  </si>
  <si>
    <t>LEPROTTI DI VILLA ADA</t>
  </si>
  <si>
    <t>ZAMPETTI</t>
  </si>
  <si>
    <t>PIETRELLA</t>
  </si>
  <si>
    <t>MARIA GRAZIA</t>
  </si>
  <si>
    <t>MARTINA</t>
  </si>
  <si>
    <t>ZERULO</t>
  </si>
  <si>
    <t>SPINELLI</t>
  </si>
  <si>
    <t>DUCCI</t>
  </si>
  <si>
    <t>LORELLA</t>
  </si>
  <si>
    <t>ANGELINI</t>
  </si>
  <si>
    <t>CARMINE</t>
  </si>
  <si>
    <t>MORELLI</t>
  </si>
  <si>
    <t>GERMANO'</t>
  </si>
  <si>
    <t>GUERRA</t>
  </si>
  <si>
    <t>ALESSO</t>
  </si>
  <si>
    <t>KIMMEL</t>
  </si>
  <si>
    <t>PIERPAOLO</t>
  </si>
  <si>
    <t>GIULIA</t>
  </si>
  <si>
    <t>MONTESANTI</t>
  </si>
  <si>
    <t>MAIURI</t>
  </si>
  <si>
    <t>PIERFRANCESCO</t>
  </si>
  <si>
    <t>LEONARDO</t>
  </si>
  <si>
    <t>BRIGHI</t>
  </si>
  <si>
    <t>LUCILLA</t>
  </si>
  <si>
    <t>FRAU</t>
  </si>
  <si>
    <t>FABIANA</t>
  </si>
  <si>
    <t>CIOTTI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</si>
  <si>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</si>
  <si>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</si>
  <si>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</si>
  <si>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</si>
  <si>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</si>
  <si>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</si>
  <si>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</si>
  <si>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</si>
  <si>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</si>
  <si>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</si>
  <si>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</si>
  <si>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</si>
  <si>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</si>
  <si>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</si>
  <si>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</si>
  <si>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</si>
  <si>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</si>
  <si>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</si>
  <si>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</si>
  <si>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</si>
  <si>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</si>
  <si>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</si>
  <si>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</si>
  <si>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</si>
  <si>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</si>
  <si>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</si>
  <si>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</si>
  <si>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</si>
  <si>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</si>
  <si>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</si>
  <si>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</si>
  <si>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</si>
  <si>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</si>
  <si>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</si>
  <si>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</si>
  <si>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</si>
  <si>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</si>
  <si>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</si>
  <si>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</si>
  <si>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</si>
  <si>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</si>
  <si>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</si>
  <si>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</si>
  <si>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</si>
  <si>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</si>
  <si>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</si>
  <si>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</si>
  <si>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</si>
  <si>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</si>
  <si>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</si>
  <si>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Roma (RM) Italia</t>
  </si>
  <si>
    <t>IGOR</t>
  </si>
  <si>
    <t>GENTILINI</t>
  </si>
  <si>
    <t>PODISTICA ROCCA DI PAPA</t>
  </si>
  <si>
    <t>CASCIOTTI</t>
  </si>
  <si>
    <t>RUNNERS FOR EMERGENCY</t>
  </si>
  <si>
    <t>ILARIA</t>
  </si>
  <si>
    <t>FRAIOLI</t>
  </si>
  <si>
    <t>ETTORE</t>
  </si>
  <si>
    <t>EVANGELISTA</t>
  </si>
  <si>
    <t>GABRIELLA</t>
  </si>
  <si>
    <t>CARINCI</t>
  </si>
  <si>
    <t>NAVARRA</t>
  </si>
  <si>
    <t>SIMONETTA</t>
  </si>
  <si>
    <t>ROSARIA</t>
  </si>
  <si>
    <t>TESTA</t>
  </si>
  <si>
    <t>MARCELLI</t>
  </si>
  <si>
    <t>BALZANO</t>
  </si>
  <si>
    <t>LUCIO</t>
  </si>
  <si>
    <t>CRESCENZI</t>
  </si>
  <si>
    <t>DE LUCIA</t>
  </si>
  <si>
    <t>MARCHETTI</t>
  </si>
  <si>
    <t>MAURIZI</t>
  </si>
  <si>
    <t>GRECO</t>
  </si>
  <si>
    <t>CASTELLI</t>
  </si>
  <si>
    <t>VANNINI</t>
  </si>
  <si>
    <t>PUCCI</t>
  </si>
  <si>
    <t>LAZIO RUNNERS TEAM</t>
  </si>
  <si>
    <t>NATALINI</t>
  </si>
  <si>
    <t>NAPOLEONE</t>
  </si>
  <si>
    <t>ANNAMARIA</t>
  </si>
  <si>
    <t>RUN CARD</t>
  </si>
  <si>
    <t>AMATORI VILLA PAMPHILI</t>
  </si>
  <si>
    <t>DUE PONTI</t>
  </si>
  <si>
    <t>CALCATERRA SPORT</t>
  </si>
  <si>
    <t>ISOLA SACRA</t>
  </si>
  <si>
    <t>LITAL</t>
  </si>
  <si>
    <t>CARFAGNA</t>
  </si>
  <si>
    <t>ALMAVIVA RUNNERS CLUB</t>
  </si>
  <si>
    <t>DE CARVALHO</t>
  </si>
  <si>
    <t>CAT SPORT</t>
  </si>
  <si>
    <t>BRUNETTI</t>
  </si>
  <si>
    <t>STABILE</t>
  </si>
  <si>
    <t>VENANZI</t>
  </si>
  <si>
    <t>DEL VECCHIO</t>
  </si>
  <si>
    <t>RUN FOR FUN</t>
  </si>
  <si>
    <t>RUNNERS ACADEMY</t>
  </si>
  <si>
    <t>CAVALLI</t>
  </si>
  <si>
    <t>LIANA</t>
  </si>
  <si>
    <t>SANFILIPPO</t>
  </si>
  <si>
    <t>CASELLA</t>
  </si>
  <si>
    <t>CARLONI</t>
  </si>
  <si>
    <t>ALBATROS</t>
  </si>
  <si>
    <t xml:space="preserve"> Domenica 08/10/2017</t>
  </si>
  <si>
    <t>SM</t>
  </si>
  <si>
    <t>SF</t>
  </si>
  <si>
    <t>33ª edizione</t>
  </si>
  <si>
    <t>CESELLI</t>
  </si>
  <si>
    <t>FIAMME GIALLE SIMONI</t>
  </si>
  <si>
    <t>MANNA</t>
  </si>
  <si>
    <t>SOLITO</t>
  </si>
  <si>
    <t>OLD STARS OSTIA</t>
  </si>
  <si>
    <t>BEDINI</t>
  </si>
  <si>
    <t>BORELLI</t>
  </si>
  <si>
    <t>CEPRAGA</t>
  </si>
  <si>
    <t>ASD SEMPRE DI CORSA</t>
  </si>
  <si>
    <t>SS LAZIO</t>
  </si>
  <si>
    <t>SOARES PEREIRA</t>
  </si>
  <si>
    <t>ANTONIO MANUEL</t>
  </si>
  <si>
    <t>DI ERMENEGILDO</t>
  </si>
  <si>
    <t>A.S.D ASTRA</t>
  </si>
  <si>
    <t>ANTONIO CARLOS</t>
  </si>
  <si>
    <t>A.S.D ATLETICA PEGASO</t>
  </si>
  <si>
    <t>SOLETI</t>
  </si>
  <si>
    <t>AMATORI CISTERNINO</t>
  </si>
  <si>
    <t>BANCARI ROMANI</t>
  </si>
  <si>
    <t>FANTEGROSSI</t>
  </si>
  <si>
    <t>FEDERICI</t>
  </si>
  <si>
    <t>TALIANI</t>
  </si>
  <si>
    <t>BOI</t>
  </si>
  <si>
    <t>SCAVO 2000</t>
  </si>
  <si>
    <t>OLIMPIAEUR</t>
  </si>
  <si>
    <t>STELLATI</t>
  </si>
  <si>
    <t>VENUTI</t>
  </si>
  <si>
    <t>ASD ALBATROS</t>
  </si>
  <si>
    <t>SABUZI</t>
  </si>
  <si>
    <t>ASD VILA GUGLIELMI</t>
  </si>
  <si>
    <t>PITTIGLIO</t>
  </si>
  <si>
    <t>ASD PIANO MA ARRIVIAMO</t>
  </si>
  <si>
    <t>TARANTINO</t>
  </si>
  <si>
    <t>FELIZIANI</t>
  </si>
  <si>
    <t>LEONELLI</t>
  </si>
  <si>
    <t>G.S PETER PAN</t>
  </si>
  <si>
    <t>ROMA ATLETICA</t>
  </si>
  <si>
    <t>CARUCCI</t>
  </si>
  <si>
    <t>DEL PIDIO</t>
  </si>
  <si>
    <t>ASD ELMENTI</t>
  </si>
  <si>
    <t>MORANTI</t>
  </si>
  <si>
    <t>VENERI</t>
  </si>
  <si>
    <t>RACO</t>
  </si>
  <si>
    <t>SARACINI</t>
  </si>
  <si>
    <t>MANOLO</t>
  </si>
  <si>
    <t>ROMATLETICA FOOTWORKS</t>
  </si>
  <si>
    <t>GREGORACI</t>
  </si>
  <si>
    <t>TEMPRA</t>
  </si>
  <si>
    <t>TREBESCHI</t>
  </si>
  <si>
    <t>AMARI</t>
  </si>
  <si>
    <t>STAMPA</t>
  </si>
  <si>
    <t>FRATICELLI</t>
  </si>
  <si>
    <t>SCARCELLA</t>
  </si>
  <si>
    <t>INGHELMANN</t>
  </si>
  <si>
    <t>FABRONCINI</t>
  </si>
  <si>
    <t>NEBULOSO</t>
  </si>
  <si>
    <t>ASD RENATO D'AMARIO</t>
  </si>
  <si>
    <t>BIKE FARM</t>
  </si>
  <si>
    <t>LA PEGNA</t>
  </si>
  <si>
    <t>VICHI</t>
  </si>
  <si>
    <t>ZEPPILLI</t>
  </si>
  <si>
    <t>CAPPELLETTO</t>
  </si>
  <si>
    <t>CELESTE</t>
  </si>
  <si>
    <t>FORUME SPORT CENTER</t>
  </si>
  <si>
    <t>MACHIA</t>
  </si>
  <si>
    <t>PERCUOLO</t>
  </si>
  <si>
    <t>MARATH-CASTELFUSANO</t>
  </si>
  <si>
    <t>STRAZZULLO</t>
  </si>
  <si>
    <t>NOVINO</t>
  </si>
  <si>
    <t>MOSIELLO</t>
  </si>
  <si>
    <t>PUGLISI</t>
  </si>
  <si>
    <t>MANFRONI</t>
  </si>
  <si>
    <t>ASD VILLA ADA GREEN RUNNER</t>
  </si>
  <si>
    <t>FLAVIA</t>
  </si>
  <si>
    <t>FOROTTI</t>
  </si>
  <si>
    <t>CONIDI</t>
  </si>
  <si>
    <t>ATLETICO CENTRALE</t>
  </si>
  <si>
    <t>SEVERINO</t>
  </si>
  <si>
    <t>FRANCISKA</t>
  </si>
  <si>
    <t>DALGAARD</t>
  </si>
  <si>
    <t>ULRIKA PERNILLA</t>
  </si>
  <si>
    <t>BALLATORE</t>
  </si>
  <si>
    <t>RADICI</t>
  </si>
  <si>
    <t>GALLUZZO</t>
  </si>
  <si>
    <t>FASHION SPORT</t>
  </si>
  <si>
    <t>PALAZZO</t>
  </si>
  <si>
    <t>RASI</t>
  </si>
  <si>
    <t>BRACCINI</t>
  </si>
  <si>
    <t>MISASI</t>
  </si>
  <si>
    <t>PROSPERI</t>
  </si>
  <si>
    <t>SM65+</t>
  </si>
  <si>
    <t>PISANI</t>
  </si>
  <si>
    <t>MENCARELLI</t>
  </si>
  <si>
    <t>DUCA</t>
  </si>
  <si>
    <t>PANETTA</t>
  </si>
  <si>
    <t>PECORIELLO</t>
  </si>
  <si>
    <t>DI NATALE</t>
  </si>
  <si>
    <t>BELLANTONI</t>
  </si>
  <si>
    <t>ORZELLECA</t>
  </si>
  <si>
    <t>ANGELO RAFFAELE</t>
  </si>
  <si>
    <t>ALIMENTI</t>
  </si>
  <si>
    <t>TANESE</t>
  </si>
  <si>
    <t>BOMBA</t>
  </si>
  <si>
    <t>CALISTRI</t>
  </si>
  <si>
    <t>DE GIRARDIS</t>
  </si>
  <si>
    <t>RONCADIN</t>
  </si>
  <si>
    <t>LUCHETTI</t>
  </si>
  <si>
    <t>PANTANELLA</t>
  </si>
  <si>
    <t>ANDRIANO</t>
  </si>
  <si>
    <t>SERANGELI</t>
  </si>
  <si>
    <t>D’ALIA</t>
  </si>
  <si>
    <t>CASERTA</t>
  </si>
  <si>
    <t>JURKA</t>
  </si>
  <si>
    <t>TIMOROSI ASTERNERSI</t>
  </si>
  <si>
    <t>DAIETTI</t>
  </si>
  <si>
    <t>RANELLI</t>
  </si>
  <si>
    <t>ISCARO</t>
  </si>
  <si>
    <t>ZACCHI</t>
  </si>
  <si>
    <t>MATRANGA</t>
  </si>
  <si>
    <t>AQUILINI</t>
  </si>
  <si>
    <t>VENTOSILLA</t>
  </si>
  <si>
    <t>EDITH</t>
  </si>
  <si>
    <t>DASTOLI</t>
  </si>
  <si>
    <t>LUPIDI</t>
  </si>
  <si>
    <t>MAGGIORE</t>
  </si>
  <si>
    <t>PINTAUDI</t>
  </si>
  <si>
    <t>VIIZZO</t>
  </si>
  <si>
    <t>ELVIRA</t>
  </si>
  <si>
    <t>SIVVERY</t>
  </si>
  <si>
    <t>FAILLA</t>
  </si>
  <si>
    <t>CENTIONI</t>
  </si>
  <si>
    <t>MEDULLI</t>
  </si>
  <si>
    <t>BIETTI</t>
  </si>
  <si>
    <t>RIBERA</t>
  </si>
  <si>
    <t>ARNALDO</t>
  </si>
  <si>
    <t>PUROSANGUE</t>
  </si>
  <si>
    <t>D'AMORE</t>
  </si>
  <si>
    <t>ASD ATLETICA VITA</t>
  </si>
  <si>
    <t>GRAZIOLI</t>
  </si>
  <si>
    <t>FULVIA</t>
  </si>
  <si>
    <t>MEDINA</t>
  </si>
  <si>
    <t>RUNNERBIKEACUTO</t>
  </si>
  <si>
    <t>PASCHALI</t>
  </si>
  <si>
    <t>SOLIGON</t>
  </si>
  <si>
    <t>RIBELLI</t>
  </si>
  <si>
    <t>FUSCONI</t>
  </si>
  <si>
    <t>LUCIANA ELISABETH</t>
  </si>
  <si>
    <t>CAPRI</t>
  </si>
  <si>
    <t>CIOFFI</t>
  </si>
  <si>
    <t>ROTONDI</t>
  </si>
  <si>
    <t>MAGISTRATI CORTE DEI CONTI</t>
  </si>
  <si>
    <t>ANTONINI</t>
  </si>
  <si>
    <t>LA MONICA</t>
  </si>
  <si>
    <t>PADOVANI</t>
  </si>
  <si>
    <t>DI TELLA</t>
  </si>
  <si>
    <t>PIERINO</t>
  </si>
  <si>
    <t>A.S.D. ASTRA</t>
  </si>
  <si>
    <t>PRIGGIONE MATTE</t>
  </si>
  <si>
    <t>DE ROCCHIS</t>
  </si>
  <si>
    <t>CORSETTI</t>
  </si>
  <si>
    <t>CIERVO</t>
  </si>
  <si>
    <t>LBM</t>
  </si>
  <si>
    <t>NOTARGIACOMO</t>
  </si>
  <si>
    <t>DI MAGGIO</t>
  </si>
  <si>
    <t>ATLETICA ELMAS</t>
  </si>
  <si>
    <t>PODISTICA PRENESTE</t>
  </si>
  <si>
    <t>GUMA</t>
  </si>
  <si>
    <t>CEPUONS</t>
  </si>
  <si>
    <t>DOMENINCO</t>
  </si>
  <si>
    <t>NARCISI</t>
  </si>
  <si>
    <t>GUIDA</t>
  </si>
  <si>
    <t>PETTINI</t>
  </si>
  <si>
    <t>SIBIO</t>
  </si>
  <si>
    <t>GSD K42</t>
  </si>
  <si>
    <t>ALETICA AMATORI VELLETRI</t>
  </si>
  <si>
    <t>BELISARI</t>
  </si>
  <si>
    <t>POLISPORTIVA MORANDI GUALTIERO</t>
  </si>
  <si>
    <t>PROCOPIO</t>
  </si>
  <si>
    <t>ALDO AGAZIO</t>
  </si>
  <si>
    <t>GIAMPAOLI</t>
  </si>
  <si>
    <t>CHIRICHILLI</t>
  </si>
  <si>
    <t>TIBERIO</t>
  </si>
  <si>
    <t>MASSARENTI</t>
  </si>
  <si>
    <t xml:space="preserve"> Corri per Medici Senza Frontiere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</si>
</sst>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57" borderId="35" xfId="0" applyFont="1" applyFill="1" applyBorder="1" applyAlignment="1">
      <alignment horizontal="center" vertical="center"/>
    </xf>
    <xf numFmtId="0" fontId="51" fillId="57" borderId="36" xfId="0" applyFont="1" applyFill="1" applyBorder="1" applyAlignment="1">
      <alignment horizontal="center" vertical="center"/>
    </xf>
    <xf numFmtId="21" fontId="51" fillId="57" borderId="36" xfId="0" applyNumberFormat="1" applyFont="1" applyFill="1" applyBorder="1" applyAlignment="1">
      <alignment horizontal="center" vertical="center"/>
    </xf>
    <xf numFmtId="21" fontId="51" fillId="57" borderId="37" xfId="0" applyNumberFormat="1" applyFont="1" applyFill="1" applyBorder="1" applyAlignment="1">
      <alignment horizontal="center" vertical="center"/>
    </xf>
    <xf numFmtId="0" fontId="51" fillId="57" borderId="23" xfId="0" applyFont="1" applyFill="1" applyBorder="1" applyAlignment="1">
      <alignment horizontal="center" vertical="center"/>
    </xf>
    <xf numFmtId="0" fontId="51" fillId="57" borderId="24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1" fillId="57" borderId="44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51" fillId="57" borderId="36" xfId="0" applyFont="1" applyFill="1" applyBorder="1" applyAlignment="1">
      <alignment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1" fillId="56" borderId="49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center" vertical="center"/>
    </xf>
    <xf numFmtId="0" fontId="31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6" t="s">
        <v>780</v>
      </c>
      <c r="B1" s="57"/>
      <c r="C1" s="57"/>
      <c r="D1" s="57"/>
      <c r="E1" s="57"/>
      <c r="F1" s="57"/>
      <c r="G1" s="57"/>
      <c r="H1" s="57"/>
      <c r="I1" s="58"/>
    </row>
    <row r="2" spans="1:9" ht="24" customHeight="1">
      <c r="A2" s="59" t="s">
        <v>596</v>
      </c>
      <c r="B2" s="60"/>
      <c r="C2" s="60"/>
      <c r="D2" s="60"/>
      <c r="E2" s="60"/>
      <c r="F2" s="60"/>
      <c r="G2" s="60"/>
      <c r="H2" s="60"/>
      <c r="I2" s="61"/>
    </row>
    <row r="3" spans="1:9" ht="24" customHeight="1">
      <c r="A3" s="38"/>
      <c r="B3" s="14" t="s">
        <v>540</v>
      </c>
      <c r="C3" s="14"/>
      <c r="D3" s="15"/>
      <c r="E3" s="14" t="s">
        <v>593</v>
      </c>
      <c r="F3" s="15"/>
      <c r="G3" s="14"/>
      <c r="H3" s="15" t="s">
        <v>0</v>
      </c>
      <c r="I3" s="16">
        <v>7.5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9" s="3" customFormat="1" ht="18" customHeight="1">
      <c r="A5" s="7" t="s">
        <v>26</v>
      </c>
      <c r="B5" s="52" t="s">
        <v>597</v>
      </c>
      <c r="C5" s="52" t="s">
        <v>321</v>
      </c>
      <c r="D5" s="8" t="s">
        <v>432</v>
      </c>
      <c r="E5" s="52" t="s">
        <v>598</v>
      </c>
      <c r="F5" s="36">
        <v>0.017395833333333336</v>
      </c>
      <c r="G5" s="8" t="str">
        <f aca="true" t="shared" si="0" ref="G5:G36">TEXT(INT((HOUR(F5)*3600+MINUTE(F5)*60+SECOND(F5))/$I$3/60),"0")&amp;"."&amp;TEXT(MOD((HOUR(F5)*3600+MINUTE(F5)*60+SECOND(F5))/$I$3,60),"00")&amp;"/km"</f>
        <v>3.20/km</v>
      </c>
      <c r="H5" s="36">
        <f aca="true" t="shared" si="1" ref="H5:H36">F5-$F$5</f>
        <v>0</v>
      </c>
      <c r="I5" s="9">
        <f>F5-INDEX($F$5:$F$417,MATCH(D5,$D$5:$D$417,0))</f>
        <v>0</v>
      </c>
    </row>
    <row r="6" spans="1:9" s="3" customFormat="1" ht="18" customHeight="1">
      <c r="A6" s="30" t="s">
        <v>27</v>
      </c>
      <c r="B6" s="53" t="s">
        <v>599</v>
      </c>
      <c r="C6" s="53" t="s">
        <v>389</v>
      </c>
      <c r="D6" s="31" t="s">
        <v>432</v>
      </c>
      <c r="E6" s="53" t="s">
        <v>598</v>
      </c>
      <c r="F6" s="37">
        <v>0.01775462962962963</v>
      </c>
      <c r="G6" s="31" t="str">
        <f t="shared" si="0"/>
        <v>3.25/km</v>
      </c>
      <c r="H6" s="37">
        <f t="shared" si="1"/>
        <v>0.00035879629629629456</v>
      </c>
      <c r="I6" s="32">
        <f>F6-INDEX($F$5:$F$417,MATCH(D6,$D$5:$D$417,0))</f>
        <v>0.00035879629629629456</v>
      </c>
    </row>
    <row r="7" spans="1:9" s="3" customFormat="1" ht="18" customHeight="1">
      <c r="A7" s="30" t="s">
        <v>28</v>
      </c>
      <c r="B7" s="53" t="s">
        <v>600</v>
      </c>
      <c r="C7" s="53" t="s">
        <v>129</v>
      </c>
      <c r="D7" s="31" t="s">
        <v>155</v>
      </c>
      <c r="E7" s="53" t="s">
        <v>601</v>
      </c>
      <c r="F7" s="37">
        <v>0.01818287037037037</v>
      </c>
      <c r="G7" s="31" t="str">
        <f t="shared" si="0"/>
        <v>3.29/km</v>
      </c>
      <c r="H7" s="37">
        <f t="shared" si="1"/>
        <v>0.000787037037037034</v>
      </c>
      <c r="I7" s="32">
        <f>F7-INDEX($F$5:$F$417,MATCH(D7,$D$5:$D$417,0))</f>
        <v>0</v>
      </c>
    </row>
    <row r="8" spans="1:9" s="3" customFormat="1" ht="18" customHeight="1">
      <c r="A8" s="30" t="s">
        <v>29</v>
      </c>
      <c r="B8" s="53" t="s">
        <v>602</v>
      </c>
      <c r="C8" s="53" t="s">
        <v>129</v>
      </c>
      <c r="D8" s="31" t="s">
        <v>156</v>
      </c>
      <c r="E8" s="53" t="s">
        <v>574</v>
      </c>
      <c r="F8" s="37">
        <v>0.018229166666666668</v>
      </c>
      <c r="G8" s="31" t="str">
        <f t="shared" si="0"/>
        <v>3.30/km</v>
      </c>
      <c r="H8" s="37">
        <f t="shared" si="1"/>
        <v>0.0008333333333333318</v>
      </c>
      <c r="I8" s="32">
        <f>F8-INDEX($F$5:$F$417,MATCH(D8,$D$5:$D$417,0))</f>
        <v>0</v>
      </c>
    </row>
    <row r="9" spans="1:9" s="3" customFormat="1" ht="18" customHeight="1">
      <c r="A9" s="30" t="s">
        <v>30</v>
      </c>
      <c r="B9" s="53" t="s">
        <v>603</v>
      </c>
      <c r="C9" s="53" t="s">
        <v>24</v>
      </c>
      <c r="D9" s="31" t="s">
        <v>156</v>
      </c>
      <c r="E9" s="53" t="s">
        <v>575</v>
      </c>
      <c r="F9" s="37">
        <v>0.018252314814814815</v>
      </c>
      <c r="G9" s="31" t="str">
        <f t="shared" si="0"/>
        <v>3.30/km</v>
      </c>
      <c r="H9" s="37">
        <f t="shared" si="1"/>
        <v>0.0008564814814814789</v>
      </c>
      <c r="I9" s="32">
        <f>F9-INDEX($F$5:$F$417,MATCH(D9,$D$5:$D$417,0))</f>
        <v>2.314814814814714E-05</v>
      </c>
    </row>
    <row r="10" spans="1:9" s="3" customFormat="1" ht="18" customHeight="1">
      <c r="A10" s="30" t="s">
        <v>31</v>
      </c>
      <c r="B10" s="53" t="s">
        <v>604</v>
      </c>
      <c r="C10" s="53" t="s">
        <v>541</v>
      </c>
      <c r="D10" s="31" t="s">
        <v>156</v>
      </c>
      <c r="E10" s="53" t="s">
        <v>605</v>
      </c>
      <c r="F10" s="37">
        <v>0.018368055555555554</v>
      </c>
      <c r="G10" s="31" t="str">
        <f t="shared" si="0"/>
        <v>3.32/km</v>
      </c>
      <c r="H10" s="37">
        <f t="shared" si="1"/>
        <v>0.0009722222222222181</v>
      </c>
      <c r="I10" s="32">
        <f>F10-INDEX($F$5:$F$417,MATCH(D10,$D$5:$D$417,0))</f>
        <v>0.00013888888888888631</v>
      </c>
    </row>
    <row r="11" spans="1:9" s="3" customFormat="1" ht="18" customHeight="1">
      <c r="A11" s="30" t="s">
        <v>32</v>
      </c>
      <c r="B11" s="53" t="s">
        <v>302</v>
      </c>
      <c r="C11" s="53" t="s">
        <v>326</v>
      </c>
      <c r="D11" s="31" t="s">
        <v>155</v>
      </c>
      <c r="E11" s="53" t="s">
        <v>572</v>
      </c>
      <c r="F11" s="37">
        <v>0.018460648148148146</v>
      </c>
      <c r="G11" s="31" t="str">
        <f t="shared" si="0"/>
        <v>3.33/km</v>
      </c>
      <c r="H11" s="37">
        <f t="shared" si="1"/>
        <v>0.00106481481481481</v>
      </c>
      <c r="I11" s="32">
        <f>F11-INDEX($F$5:$F$417,MATCH(D11,$D$5:$D$417,0))</f>
        <v>0.0002777777777777761</v>
      </c>
    </row>
    <row r="12" spans="1:9" s="3" customFormat="1" ht="18" customHeight="1">
      <c r="A12" s="30" t="s">
        <v>33</v>
      </c>
      <c r="B12" s="53" t="s">
        <v>304</v>
      </c>
      <c r="C12" s="53" t="s">
        <v>305</v>
      </c>
      <c r="D12" s="31" t="s">
        <v>594</v>
      </c>
      <c r="E12" s="53" t="s">
        <v>606</v>
      </c>
      <c r="F12" s="37">
        <v>0.019282407407407408</v>
      </c>
      <c r="G12" s="31" t="str">
        <f t="shared" si="0"/>
        <v>3.42/km</v>
      </c>
      <c r="H12" s="37">
        <f t="shared" si="1"/>
        <v>0.0018865740740740718</v>
      </c>
      <c r="I12" s="32">
        <f>F12-INDEX($F$5:$F$417,MATCH(D12,$D$5:$D$417,0))</f>
        <v>0</v>
      </c>
    </row>
    <row r="13" spans="1:9" s="3" customFormat="1" ht="18" customHeight="1">
      <c r="A13" s="40" t="s">
        <v>34</v>
      </c>
      <c r="B13" s="55" t="s">
        <v>607</v>
      </c>
      <c r="C13" s="55" t="s">
        <v>608</v>
      </c>
      <c r="D13" s="41" t="s">
        <v>154</v>
      </c>
      <c r="E13" s="55" t="s">
        <v>297</v>
      </c>
      <c r="F13" s="42">
        <v>0.019375</v>
      </c>
      <c r="G13" s="41" t="str">
        <f t="shared" si="0"/>
        <v>3.43/km</v>
      </c>
      <c r="H13" s="42">
        <f t="shared" si="1"/>
        <v>0.001979166666666664</v>
      </c>
      <c r="I13" s="43">
        <f>F13-INDEX($F$5:$F$417,MATCH(D13,$D$5:$D$417,0))</f>
        <v>0</v>
      </c>
    </row>
    <row r="14" spans="1:9" s="3" customFormat="1" ht="18" customHeight="1">
      <c r="A14" s="30" t="s">
        <v>35</v>
      </c>
      <c r="B14" s="53" t="s">
        <v>307</v>
      </c>
      <c r="C14" s="53" t="s">
        <v>15</v>
      </c>
      <c r="D14" s="31" t="s">
        <v>157</v>
      </c>
      <c r="E14" s="53" t="s">
        <v>572</v>
      </c>
      <c r="F14" s="37">
        <v>0.019421296296296294</v>
      </c>
      <c r="G14" s="31" t="str">
        <f t="shared" si="0"/>
        <v>3.44/km</v>
      </c>
      <c r="H14" s="37">
        <f t="shared" si="1"/>
        <v>0.002025462962962958</v>
      </c>
      <c r="I14" s="32">
        <f>F14-INDEX($F$5:$F$417,MATCH(D14,$D$5:$D$417,0))</f>
        <v>0</v>
      </c>
    </row>
    <row r="15" spans="1:9" s="3" customFormat="1" ht="18" customHeight="1">
      <c r="A15" s="30" t="s">
        <v>36</v>
      </c>
      <c r="B15" s="53" t="s">
        <v>309</v>
      </c>
      <c r="C15" s="53" t="s">
        <v>310</v>
      </c>
      <c r="D15" s="31" t="s">
        <v>157</v>
      </c>
      <c r="E15" s="53" t="s">
        <v>580</v>
      </c>
      <c r="F15" s="37">
        <v>0.019444444444444445</v>
      </c>
      <c r="G15" s="31" t="str">
        <f t="shared" si="0"/>
        <v>3.44/km</v>
      </c>
      <c r="H15" s="37">
        <f t="shared" si="1"/>
        <v>0.0020486111111111087</v>
      </c>
      <c r="I15" s="32">
        <f>F15-INDEX($F$5:$F$417,MATCH(D15,$D$5:$D$417,0))</f>
        <v>2.314814814815061E-05</v>
      </c>
    </row>
    <row r="16" spans="1:9" s="3" customFormat="1" ht="18" customHeight="1">
      <c r="A16" s="30" t="s">
        <v>37</v>
      </c>
      <c r="B16" s="53" t="s">
        <v>609</v>
      </c>
      <c r="C16" s="53" t="s">
        <v>312</v>
      </c>
      <c r="D16" s="31" t="s">
        <v>594</v>
      </c>
      <c r="E16" s="53" t="s">
        <v>592</v>
      </c>
      <c r="F16" s="37">
        <v>0.01958333333333333</v>
      </c>
      <c r="G16" s="31" t="str">
        <f t="shared" si="0"/>
        <v>3.46/km</v>
      </c>
      <c r="H16" s="37">
        <f t="shared" si="1"/>
        <v>0.002187499999999995</v>
      </c>
      <c r="I16" s="32">
        <f>F16-INDEX($F$5:$F$417,MATCH(D16,$D$5:$D$417,0))</f>
        <v>0.00030092592592592324</v>
      </c>
    </row>
    <row r="17" spans="1:9" s="3" customFormat="1" ht="18" customHeight="1">
      <c r="A17" s="30" t="s">
        <v>38</v>
      </c>
      <c r="B17" s="53" t="s">
        <v>542</v>
      </c>
      <c r="C17" s="53" t="s">
        <v>448</v>
      </c>
      <c r="D17" s="31" t="s">
        <v>154</v>
      </c>
      <c r="E17" s="53" t="s">
        <v>543</v>
      </c>
      <c r="F17" s="37">
        <v>0.01960648148148148</v>
      </c>
      <c r="G17" s="31" t="str">
        <f t="shared" si="0"/>
        <v>3.46/km</v>
      </c>
      <c r="H17" s="37">
        <f t="shared" si="1"/>
        <v>0.0022106481481481456</v>
      </c>
      <c r="I17" s="32">
        <f>F17-INDEX($F$5:$F$417,MATCH(D17,$D$5:$D$417,0))</f>
        <v>0.00023148148148148182</v>
      </c>
    </row>
    <row r="18" spans="1:9" s="3" customFormat="1" ht="18" customHeight="1">
      <c r="A18" s="30" t="s">
        <v>39</v>
      </c>
      <c r="B18" s="53" t="s">
        <v>316</v>
      </c>
      <c r="C18" s="53" t="s">
        <v>25</v>
      </c>
      <c r="D18" s="31" t="s">
        <v>157</v>
      </c>
      <c r="E18" s="53" t="s">
        <v>572</v>
      </c>
      <c r="F18" s="37">
        <v>0.01972222222222222</v>
      </c>
      <c r="G18" s="31" t="str">
        <f t="shared" si="0"/>
        <v>3.47/km</v>
      </c>
      <c r="H18" s="37">
        <f t="shared" si="1"/>
        <v>0.002326388888888885</v>
      </c>
      <c r="I18" s="32">
        <f>F18-INDEX($F$5:$F$417,MATCH(D18,$D$5:$D$417,0))</f>
        <v>0.0003009259259259267</v>
      </c>
    </row>
    <row r="19" spans="1:9" s="3" customFormat="1" ht="18" customHeight="1">
      <c r="A19" s="30" t="s">
        <v>40</v>
      </c>
      <c r="B19" s="53" t="s">
        <v>563</v>
      </c>
      <c r="C19" s="53" t="s">
        <v>548</v>
      </c>
      <c r="D19" s="31" t="s">
        <v>158</v>
      </c>
      <c r="E19" s="53" t="s">
        <v>610</v>
      </c>
      <c r="F19" s="37">
        <v>0.01990740740740741</v>
      </c>
      <c r="G19" s="31" t="str">
        <f t="shared" si="0"/>
        <v>3.49/km</v>
      </c>
      <c r="H19" s="37">
        <f t="shared" si="1"/>
        <v>0.0025115740740740723</v>
      </c>
      <c r="I19" s="32">
        <f>F19-INDEX($F$5:$F$417,MATCH(D19,$D$5:$D$417,0))</f>
        <v>0</v>
      </c>
    </row>
    <row r="20" spans="1:9" s="3" customFormat="1" ht="18" customHeight="1">
      <c r="A20" s="30" t="s">
        <v>42</v>
      </c>
      <c r="B20" s="53" t="s">
        <v>591</v>
      </c>
      <c r="C20" s="53" t="s">
        <v>17</v>
      </c>
      <c r="D20" s="31" t="s">
        <v>156</v>
      </c>
      <c r="E20" s="53" t="s">
        <v>610</v>
      </c>
      <c r="F20" s="37">
        <v>0.01994212962962963</v>
      </c>
      <c r="G20" s="31" t="str">
        <f t="shared" si="0"/>
        <v>3.50/km</v>
      </c>
      <c r="H20" s="37">
        <f t="shared" si="1"/>
        <v>0.002546296296296293</v>
      </c>
      <c r="I20" s="32">
        <f>F20-INDEX($F$5:$F$417,MATCH(D20,$D$5:$D$417,0))</f>
        <v>0.0017129629629629613</v>
      </c>
    </row>
    <row r="21" spans="1:9" ht="18" customHeight="1">
      <c r="A21" s="30" t="s">
        <v>43</v>
      </c>
      <c r="B21" s="53" t="s">
        <v>544</v>
      </c>
      <c r="C21" s="53" t="s">
        <v>340</v>
      </c>
      <c r="D21" s="31" t="s">
        <v>154</v>
      </c>
      <c r="E21" s="53" t="s">
        <v>543</v>
      </c>
      <c r="F21" s="37">
        <v>0.02</v>
      </c>
      <c r="G21" s="31" t="str">
        <f t="shared" si="0"/>
        <v>3.50/km</v>
      </c>
      <c r="H21" s="37">
        <f t="shared" si="1"/>
        <v>0.0026041666666666644</v>
      </c>
      <c r="I21" s="32">
        <f>F21-INDEX($F$5:$F$417,MATCH(D21,$D$5:$D$417,0))</f>
        <v>0.0006250000000000006</v>
      </c>
    </row>
    <row r="22" spans="1:9" ht="18" customHeight="1">
      <c r="A22" s="30" t="s">
        <v>44</v>
      </c>
      <c r="B22" s="53" t="s">
        <v>579</v>
      </c>
      <c r="C22" s="53" t="s">
        <v>611</v>
      </c>
      <c r="D22" s="31" t="s">
        <v>158</v>
      </c>
      <c r="E22" s="53" t="s">
        <v>610</v>
      </c>
      <c r="F22" s="37">
        <v>0.02008101851851852</v>
      </c>
      <c r="G22" s="31" t="str">
        <f t="shared" si="0"/>
        <v>3.51/km</v>
      </c>
      <c r="H22" s="37">
        <f t="shared" si="1"/>
        <v>0.002685185185185183</v>
      </c>
      <c r="I22" s="32">
        <f>F22-INDEX($F$5:$F$417,MATCH(D22,$D$5:$D$417,0))</f>
        <v>0.0001736111111111105</v>
      </c>
    </row>
    <row r="23" spans="1:9" ht="18" customHeight="1">
      <c r="A23" s="30" t="s">
        <v>45</v>
      </c>
      <c r="B23" s="53" t="s">
        <v>325</v>
      </c>
      <c r="C23" s="53" t="s">
        <v>20</v>
      </c>
      <c r="D23" s="31" t="s">
        <v>158</v>
      </c>
      <c r="E23" s="53" t="s">
        <v>612</v>
      </c>
      <c r="F23" s="37">
        <v>0.020185185185185184</v>
      </c>
      <c r="G23" s="31" t="str">
        <f t="shared" si="0"/>
        <v>3.53/km</v>
      </c>
      <c r="H23" s="37">
        <f t="shared" si="1"/>
        <v>0.0027893518518518484</v>
      </c>
      <c r="I23" s="32">
        <f>F23-INDEX($F$5:$F$417,MATCH(D23,$D$5:$D$417,0))</f>
        <v>0.0002777777777777761</v>
      </c>
    </row>
    <row r="24" spans="1:9" ht="18" customHeight="1">
      <c r="A24" s="30" t="s">
        <v>46</v>
      </c>
      <c r="B24" s="53" t="s">
        <v>376</v>
      </c>
      <c r="C24" s="53" t="s">
        <v>446</v>
      </c>
      <c r="D24" s="31" t="s">
        <v>594</v>
      </c>
      <c r="E24" s="53" t="s">
        <v>606</v>
      </c>
      <c r="F24" s="37">
        <v>0.02025462962962963</v>
      </c>
      <c r="G24" s="31" t="str">
        <f t="shared" si="0"/>
        <v>3.53/km</v>
      </c>
      <c r="H24" s="37">
        <f t="shared" si="1"/>
        <v>0.0028587962962962933</v>
      </c>
      <c r="I24" s="32">
        <f>F24-INDEX($F$5:$F$417,MATCH(D24,$D$5:$D$417,0))</f>
        <v>0.0009722222222222215</v>
      </c>
    </row>
    <row r="25" spans="1:9" ht="18" customHeight="1">
      <c r="A25" s="30" t="s">
        <v>47</v>
      </c>
      <c r="B25" s="53" t="s">
        <v>613</v>
      </c>
      <c r="C25" s="53" t="s">
        <v>342</v>
      </c>
      <c r="D25" s="31" t="s">
        <v>594</v>
      </c>
      <c r="E25" s="53" t="s">
        <v>614</v>
      </c>
      <c r="F25" s="37">
        <v>0.020428240740740743</v>
      </c>
      <c r="G25" s="31" t="str">
        <f t="shared" si="0"/>
        <v>3.55/km</v>
      </c>
      <c r="H25" s="37">
        <f t="shared" si="1"/>
        <v>0.0030324074074074073</v>
      </c>
      <c r="I25" s="32">
        <f>F25-INDEX($F$5:$F$417,MATCH(D25,$D$5:$D$417,0))</f>
        <v>0.0011458333333333355</v>
      </c>
    </row>
    <row r="26" spans="1:9" ht="18" customHeight="1">
      <c r="A26" s="30" t="s">
        <v>48</v>
      </c>
      <c r="B26" s="53" t="s">
        <v>587</v>
      </c>
      <c r="C26" s="53" t="s">
        <v>128</v>
      </c>
      <c r="D26" s="31" t="s">
        <v>160</v>
      </c>
      <c r="E26" s="53" t="s">
        <v>332</v>
      </c>
      <c r="F26" s="37">
        <v>0.020671296296296295</v>
      </c>
      <c r="G26" s="31" t="str">
        <f t="shared" si="0"/>
        <v>3.58/km</v>
      </c>
      <c r="H26" s="37">
        <f t="shared" si="1"/>
        <v>0.003275462962962959</v>
      </c>
      <c r="I26" s="32">
        <f>F26-INDEX($F$5:$F$417,MATCH(D26,$D$5:$D$417,0))</f>
        <v>0</v>
      </c>
    </row>
    <row r="27" spans="1:9" ht="18" customHeight="1">
      <c r="A27" s="30" t="s">
        <v>49</v>
      </c>
      <c r="B27" s="53" t="s">
        <v>347</v>
      </c>
      <c r="C27" s="53" t="s">
        <v>139</v>
      </c>
      <c r="D27" s="31" t="s">
        <v>155</v>
      </c>
      <c r="E27" s="53" t="s">
        <v>606</v>
      </c>
      <c r="F27" s="37">
        <v>0.020787037037037038</v>
      </c>
      <c r="G27" s="31" t="str">
        <f t="shared" si="0"/>
        <v>3.59/km</v>
      </c>
      <c r="H27" s="37">
        <f t="shared" si="1"/>
        <v>0.003391203703703702</v>
      </c>
      <c r="I27" s="32">
        <f>F27-INDEX($F$5:$F$417,MATCH(D27,$D$5:$D$417,0))</f>
        <v>0.002604166666666668</v>
      </c>
    </row>
    <row r="28" spans="1:9" ht="18" customHeight="1">
      <c r="A28" s="30" t="s">
        <v>50</v>
      </c>
      <c r="B28" s="53" t="s">
        <v>329</v>
      </c>
      <c r="C28" s="53" t="s">
        <v>330</v>
      </c>
      <c r="D28" s="31" t="s">
        <v>158</v>
      </c>
      <c r="E28" s="53" t="s">
        <v>615</v>
      </c>
      <c r="F28" s="37">
        <v>0.020810185185185185</v>
      </c>
      <c r="G28" s="31" t="str">
        <f t="shared" si="0"/>
        <v>3.60/km</v>
      </c>
      <c r="H28" s="37">
        <f t="shared" si="1"/>
        <v>0.003414351851851849</v>
      </c>
      <c r="I28" s="32">
        <f>F28-INDEX($F$5:$F$417,MATCH(D28,$D$5:$D$417,0))</f>
        <v>0.0009027777777777767</v>
      </c>
    </row>
    <row r="29" spans="1:9" ht="18" customHeight="1">
      <c r="A29" s="30" t="s">
        <v>51</v>
      </c>
      <c r="B29" s="53" t="s">
        <v>616</v>
      </c>
      <c r="C29" s="53" t="s">
        <v>13</v>
      </c>
      <c r="D29" s="31" t="s">
        <v>154</v>
      </c>
      <c r="E29" s="53" t="s">
        <v>332</v>
      </c>
      <c r="F29" s="37">
        <v>0.020833333333333332</v>
      </c>
      <c r="G29" s="31" t="str">
        <f t="shared" si="0"/>
        <v>4.00/km</v>
      </c>
      <c r="H29" s="37">
        <f t="shared" si="1"/>
        <v>0.003437499999999996</v>
      </c>
      <c r="I29" s="32">
        <f>F29-INDEX($F$5:$F$417,MATCH(D29,$D$5:$D$417,0))</f>
        <v>0.0014583333333333323</v>
      </c>
    </row>
    <row r="30" spans="1:9" ht="18" customHeight="1">
      <c r="A30" s="30" t="s">
        <v>52</v>
      </c>
      <c r="B30" s="53" t="s">
        <v>617</v>
      </c>
      <c r="C30" s="53" t="s">
        <v>23</v>
      </c>
      <c r="D30" s="31" t="s">
        <v>156</v>
      </c>
      <c r="E30" s="53" t="s">
        <v>572</v>
      </c>
      <c r="F30" s="37">
        <v>0.020879629629629626</v>
      </c>
      <c r="G30" s="31" t="str">
        <f t="shared" si="0"/>
        <v>4.01/km</v>
      </c>
      <c r="H30" s="37">
        <f t="shared" si="1"/>
        <v>0.0034837962962962904</v>
      </c>
      <c r="I30" s="32">
        <f>F30-INDEX($F$5:$F$417,MATCH(D30,$D$5:$D$417,0))</f>
        <v>0.0026504629629629586</v>
      </c>
    </row>
    <row r="31" spans="1:9" ht="18" customHeight="1">
      <c r="A31" s="30" t="s">
        <v>53</v>
      </c>
      <c r="B31" s="53" t="s">
        <v>618</v>
      </c>
      <c r="C31" s="53" t="s">
        <v>433</v>
      </c>
      <c r="D31" s="31" t="s">
        <v>156</v>
      </c>
      <c r="E31" s="53" t="s">
        <v>578</v>
      </c>
      <c r="F31" s="37">
        <v>0.020925925925925928</v>
      </c>
      <c r="G31" s="31" t="str">
        <f t="shared" si="0"/>
        <v>4.01/km</v>
      </c>
      <c r="H31" s="37">
        <f t="shared" si="1"/>
        <v>0.0035300925925925916</v>
      </c>
      <c r="I31" s="32">
        <f>F31-INDEX($F$5:$F$417,MATCH(D31,$D$5:$D$417,0))</f>
        <v>0.00269675925925926</v>
      </c>
    </row>
    <row r="32" spans="1:9" ht="18" customHeight="1">
      <c r="A32" s="30" t="s">
        <v>54</v>
      </c>
      <c r="B32" s="53" t="s">
        <v>331</v>
      </c>
      <c r="C32" s="53" t="s">
        <v>387</v>
      </c>
      <c r="D32" s="31" t="s">
        <v>154</v>
      </c>
      <c r="E32" s="53" t="s">
        <v>332</v>
      </c>
      <c r="F32" s="37">
        <v>0.020995370370370373</v>
      </c>
      <c r="G32" s="31" t="str">
        <f t="shared" si="0"/>
        <v>4.02/km</v>
      </c>
      <c r="H32" s="37">
        <f t="shared" si="1"/>
        <v>0.0035995370370370365</v>
      </c>
      <c r="I32" s="32">
        <f>F32-INDEX($F$5:$F$417,MATCH(D32,$D$5:$D$417,0))</f>
        <v>0.0016203703703703727</v>
      </c>
    </row>
    <row r="33" spans="1:9" ht="18" customHeight="1">
      <c r="A33" s="30" t="s">
        <v>55</v>
      </c>
      <c r="B33" s="53" t="s">
        <v>619</v>
      </c>
      <c r="C33" s="53" t="s">
        <v>326</v>
      </c>
      <c r="D33" s="31" t="s">
        <v>157</v>
      </c>
      <c r="E33" s="53" t="s">
        <v>620</v>
      </c>
      <c r="F33" s="37">
        <v>0.02108796296296296</v>
      </c>
      <c r="G33" s="31" t="str">
        <f t="shared" si="0"/>
        <v>4.03/km</v>
      </c>
      <c r="H33" s="37">
        <f t="shared" si="1"/>
        <v>0.003692129629629625</v>
      </c>
      <c r="I33" s="32">
        <f>F33-INDEX($F$5:$F$417,MATCH(D33,$D$5:$D$417,0))</f>
        <v>0.001666666666666667</v>
      </c>
    </row>
    <row r="34" spans="1:9" ht="18" customHeight="1">
      <c r="A34" s="30" t="s">
        <v>56</v>
      </c>
      <c r="B34" s="53" t="s">
        <v>390</v>
      </c>
      <c r="C34" s="53" t="s">
        <v>16</v>
      </c>
      <c r="D34" s="31" t="s">
        <v>154</v>
      </c>
      <c r="E34" s="53" t="s">
        <v>621</v>
      </c>
      <c r="F34" s="37">
        <v>0.021180555555555553</v>
      </c>
      <c r="G34" s="31" t="str">
        <f t="shared" si="0"/>
        <v>4.04/km</v>
      </c>
      <c r="H34" s="37">
        <f t="shared" si="1"/>
        <v>0.003784722222222217</v>
      </c>
      <c r="I34" s="32">
        <f>F34-INDEX($F$5:$F$417,MATCH(D34,$D$5:$D$417,0))</f>
        <v>0.0018055555555555533</v>
      </c>
    </row>
    <row r="35" spans="1:9" ht="18" customHeight="1">
      <c r="A35" s="30" t="s">
        <v>57</v>
      </c>
      <c r="B35" s="53" t="s">
        <v>622</v>
      </c>
      <c r="C35" s="53" t="s">
        <v>21</v>
      </c>
      <c r="D35" s="31" t="s">
        <v>157</v>
      </c>
      <c r="E35" s="53" t="s">
        <v>606</v>
      </c>
      <c r="F35" s="37">
        <v>0.02136574074074074</v>
      </c>
      <c r="G35" s="31" t="str">
        <f t="shared" si="0"/>
        <v>4.06/km</v>
      </c>
      <c r="H35" s="37">
        <f t="shared" si="1"/>
        <v>0.003969907407407405</v>
      </c>
      <c r="I35" s="32">
        <f>F35-INDEX($F$5:$F$417,MATCH(D35,$D$5:$D$417,0))</f>
        <v>0.0019444444444444466</v>
      </c>
    </row>
    <row r="36" spans="1:9" ht="18" customHeight="1">
      <c r="A36" s="30" t="s">
        <v>58</v>
      </c>
      <c r="B36" s="53" t="s">
        <v>623</v>
      </c>
      <c r="C36" s="53" t="s">
        <v>423</v>
      </c>
      <c r="D36" s="31" t="s">
        <v>594</v>
      </c>
      <c r="E36" s="53" t="s">
        <v>610</v>
      </c>
      <c r="F36" s="37">
        <v>0.021388888888888888</v>
      </c>
      <c r="G36" s="31" t="str">
        <f t="shared" si="0"/>
        <v>4.06/km</v>
      </c>
      <c r="H36" s="37">
        <f t="shared" si="1"/>
        <v>0.003993055555555552</v>
      </c>
      <c r="I36" s="32">
        <f>F36-INDEX($F$5:$F$417,MATCH(D36,$D$5:$D$417,0))</f>
        <v>0.00210648148148148</v>
      </c>
    </row>
    <row r="37" spans="1:9" ht="18" customHeight="1">
      <c r="A37" s="30" t="s">
        <v>59</v>
      </c>
      <c r="B37" s="53" t="s">
        <v>564</v>
      </c>
      <c r="C37" s="53" t="s">
        <v>324</v>
      </c>
      <c r="D37" s="31" t="s">
        <v>154</v>
      </c>
      <c r="E37" s="53" t="s">
        <v>545</v>
      </c>
      <c r="F37" s="37">
        <v>0.021504629629629627</v>
      </c>
      <c r="G37" s="31" t="str">
        <f aca="true" t="shared" si="2" ref="G37:G89">TEXT(INT((HOUR(F37)*3600+MINUTE(F37)*60+SECOND(F37))/$I$3/60),"0")&amp;"."&amp;TEXT(MOD((HOUR(F37)*3600+MINUTE(F37)*60+SECOND(F37))/$I$3,60),"00")&amp;"/km"</f>
        <v>4.08/km</v>
      </c>
      <c r="H37" s="37">
        <f aca="true" t="shared" si="3" ref="H37:H66">F37-$F$5</f>
        <v>0.004108796296296291</v>
      </c>
      <c r="I37" s="32">
        <f>F37-INDEX($F$5:$F$417,MATCH(D37,$D$5:$D$417,0))</f>
        <v>0.002129629629629627</v>
      </c>
    </row>
    <row r="38" spans="1:9" ht="18" customHeight="1">
      <c r="A38" s="30" t="s">
        <v>60</v>
      </c>
      <c r="B38" s="53" t="s">
        <v>349</v>
      </c>
      <c r="C38" s="53" t="s">
        <v>21</v>
      </c>
      <c r="D38" s="31" t="s">
        <v>156</v>
      </c>
      <c r="E38" s="53" t="s">
        <v>572</v>
      </c>
      <c r="F38" s="37">
        <v>0.021574074074074075</v>
      </c>
      <c r="G38" s="31" t="str">
        <f t="shared" si="2"/>
        <v>4.09/km</v>
      </c>
      <c r="H38" s="37">
        <f t="shared" si="3"/>
        <v>0.004178240740740739</v>
      </c>
      <c r="I38" s="32">
        <f>F38-INDEX($F$5:$F$417,MATCH(D38,$D$5:$D$417,0))</f>
        <v>0.0033449074074074076</v>
      </c>
    </row>
    <row r="39" spans="1:9" ht="18" customHeight="1">
      <c r="A39" s="30" t="s">
        <v>61</v>
      </c>
      <c r="B39" s="53" t="s">
        <v>336</v>
      </c>
      <c r="C39" s="53" t="s">
        <v>14</v>
      </c>
      <c r="D39" s="31" t="s">
        <v>155</v>
      </c>
      <c r="E39" s="53" t="s">
        <v>624</v>
      </c>
      <c r="F39" s="37">
        <v>0.021597222222222223</v>
      </c>
      <c r="G39" s="31" t="str">
        <f t="shared" si="2"/>
        <v>4.09/km</v>
      </c>
      <c r="H39" s="37">
        <f t="shared" si="3"/>
        <v>0.0042013888888888865</v>
      </c>
      <c r="I39" s="32">
        <f>F39-INDEX($F$5:$F$417,MATCH(D39,$D$5:$D$417,0))</f>
        <v>0.0034143518518518524</v>
      </c>
    </row>
    <row r="40" spans="1:9" ht="18" customHeight="1">
      <c r="A40" s="30" t="s">
        <v>62</v>
      </c>
      <c r="B40" s="53" t="s">
        <v>557</v>
      </c>
      <c r="C40" s="53" t="s">
        <v>16</v>
      </c>
      <c r="D40" s="31" t="s">
        <v>156</v>
      </c>
      <c r="E40" s="53" t="s">
        <v>332</v>
      </c>
      <c r="F40" s="37">
        <v>0.02162037037037037</v>
      </c>
      <c r="G40" s="31" t="str">
        <f t="shared" si="2"/>
        <v>4.09/km</v>
      </c>
      <c r="H40" s="37">
        <f t="shared" si="3"/>
        <v>0.004224537037037034</v>
      </c>
      <c r="I40" s="32">
        <f>F40-INDEX($F$5:$F$417,MATCH(D40,$D$5:$D$417,0))</f>
        <v>0.003391203703703702</v>
      </c>
    </row>
    <row r="41" spans="1:9" ht="18" customHeight="1">
      <c r="A41" s="30" t="s">
        <v>63</v>
      </c>
      <c r="B41" s="53" t="s">
        <v>625</v>
      </c>
      <c r="C41" s="53" t="s">
        <v>18</v>
      </c>
      <c r="D41" s="31" t="s">
        <v>156</v>
      </c>
      <c r="E41" s="53" t="s">
        <v>626</v>
      </c>
      <c r="F41" s="37">
        <v>0.021631944444444443</v>
      </c>
      <c r="G41" s="31" t="str">
        <f t="shared" si="2"/>
        <v>4.09/km</v>
      </c>
      <c r="H41" s="37">
        <f t="shared" si="3"/>
        <v>0.004236111111111107</v>
      </c>
      <c r="I41" s="32">
        <f>F41-INDEX($F$5:$F$417,MATCH(D41,$D$5:$D$417,0))</f>
        <v>0.0034027777777777754</v>
      </c>
    </row>
    <row r="42" spans="1:9" ht="18" customHeight="1">
      <c r="A42" s="30" t="s">
        <v>64</v>
      </c>
      <c r="B42" s="53" t="s">
        <v>627</v>
      </c>
      <c r="C42" s="53" t="s">
        <v>399</v>
      </c>
      <c r="D42" s="31" t="s">
        <v>594</v>
      </c>
      <c r="E42" s="53" t="s">
        <v>332</v>
      </c>
      <c r="F42" s="37">
        <v>0.021770833333333336</v>
      </c>
      <c r="G42" s="31" t="str">
        <f t="shared" si="2"/>
        <v>4.11/km</v>
      </c>
      <c r="H42" s="37">
        <f t="shared" si="3"/>
        <v>0.004375</v>
      </c>
      <c r="I42" s="32">
        <f>F42-INDEX($F$5:$F$417,MATCH(D42,$D$5:$D$417,0))</f>
        <v>0.0024884259259259287</v>
      </c>
    </row>
    <row r="43" spans="1:9" ht="18" customHeight="1">
      <c r="A43" s="30" t="s">
        <v>65</v>
      </c>
      <c r="B43" s="53" t="s">
        <v>403</v>
      </c>
      <c r="C43" s="53" t="s">
        <v>311</v>
      </c>
      <c r="D43" s="31" t="s">
        <v>155</v>
      </c>
      <c r="E43" s="53" t="s">
        <v>628</v>
      </c>
      <c r="F43" s="37">
        <v>0.021840277777777778</v>
      </c>
      <c r="G43" s="31" t="str">
        <f t="shared" si="2"/>
        <v>4.12/km</v>
      </c>
      <c r="H43" s="37">
        <f t="shared" si="3"/>
        <v>0.004444444444444442</v>
      </c>
      <c r="I43" s="32">
        <f>F43-INDEX($F$5:$F$417,MATCH(D43,$D$5:$D$417,0))</f>
        <v>0.003657407407407408</v>
      </c>
    </row>
    <row r="44" spans="1:9" ht="18" customHeight="1">
      <c r="A44" s="30" t="s">
        <v>66</v>
      </c>
      <c r="B44" s="53" t="s">
        <v>629</v>
      </c>
      <c r="C44" s="53" t="s">
        <v>20</v>
      </c>
      <c r="D44" s="31" t="s">
        <v>432</v>
      </c>
      <c r="E44" s="53" t="s">
        <v>572</v>
      </c>
      <c r="F44" s="37">
        <v>0.02193287037037037</v>
      </c>
      <c r="G44" s="31" t="str">
        <f t="shared" si="2"/>
        <v>4.13/km</v>
      </c>
      <c r="H44" s="37">
        <f t="shared" si="3"/>
        <v>0.004537037037037034</v>
      </c>
      <c r="I44" s="32">
        <f>F44-INDEX($F$5:$F$417,MATCH(D44,$D$5:$D$417,0))</f>
        <v>0.004537037037037034</v>
      </c>
    </row>
    <row r="45" spans="1:9" ht="18" customHeight="1">
      <c r="A45" s="30" t="s">
        <v>67</v>
      </c>
      <c r="B45" s="53" t="s">
        <v>630</v>
      </c>
      <c r="C45" s="53" t="s">
        <v>128</v>
      </c>
      <c r="D45" s="31" t="s">
        <v>155</v>
      </c>
      <c r="E45" s="53" t="s">
        <v>567</v>
      </c>
      <c r="F45" s="37">
        <v>0.021944444444444447</v>
      </c>
      <c r="G45" s="31" t="str">
        <f t="shared" si="2"/>
        <v>4.13/km</v>
      </c>
      <c r="H45" s="37">
        <f t="shared" si="3"/>
        <v>0.004548611111111111</v>
      </c>
      <c r="I45" s="32">
        <f>F45-INDEX($F$5:$F$417,MATCH(D45,$D$5:$D$417,0))</f>
        <v>0.003761574074074077</v>
      </c>
    </row>
    <row r="46" spans="1:9" ht="18" customHeight="1">
      <c r="A46" s="30" t="s">
        <v>68</v>
      </c>
      <c r="B46" s="53" t="s">
        <v>377</v>
      </c>
      <c r="C46" s="53" t="s">
        <v>378</v>
      </c>
      <c r="D46" s="31" t="s">
        <v>162</v>
      </c>
      <c r="E46" s="53" t="s">
        <v>379</v>
      </c>
      <c r="F46" s="37">
        <v>0.021956018518518517</v>
      </c>
      <c r="G46" s="31" t="str">
        <f t="shared" si="2"/>
        <v>4.13/km</v>
      </c>
      <c r="H46" s="37">
        <f t="shared" si="3"/>
        <v>0.004560185185185181</v>
      </c>
      <c r="I46" s="32">
        <f>F46-INDEX($F$5:$F$417,MATCH(D46,$D$5:$D$417,0))</f>
        <v>0</v>
      </c>
    </row>
    <row r="47" spans="1:9" ht="18" customHeight="1">
      <c r="A47" s="30" t="s">
        <v>69</v>
      </c>
      <c r="B47" s="53" t="s">
        <v>383</v>
      </c>
      <c r="C47" s="53" t="s">
        <v>384</v>
      </c>
      <c r="D47" s="31" t="s">
        <v>162</v>
      </c>
      <c r="E47" s="53" t="s">
        <v>574</v>
      </c>
      <c r="F47" s="37">
        <v>0.022060185185185183</v>
      </c>
      <c r="G47" s="31" t="str">
        <f t="shared" si="2"/>
        <v>4.14/km</v>
      </c>
      <c r="H47" s="37">
        <f t="shared" si="3"/>
        <v>0.004664351851851847</v>
      </c>
      <c r="I47" s="32">
        <f>F47-INDEX($F$5:$F$417,MATCH(D47,$D$5:$D$417,0))</f>
        <v>0.0001041666666666656</v>
      </c>
    </row>
    <row r="48" spans="1:9" ht="18" customHeight="1">
      <c r="A48" s="30" t="s">
        <v>70</v>
      </c>
      <c r="B48" s="53" t="s">
        <v>352</v>
      </c>
      <c r="C48" s="53" t="s">
        <v>342</v>
      </c>
      <c r="D48" s="31" t="s">
        <v>156</v>
      </c>
      <c r="E48" s="53" t="s">
        <v>571</v>
      </c>
      <c r="F48" s="37">
        <v>0.02210648148148148</v>
      </c>
      <c r="G48" s="31" t="str">
        <f t="shared" si="2"/>
        <v>4.15/km</v>
      </c>
      <c r="H48" s="37">
        <f t="shared" si="3"/>
        <v>0.004710648148148144</v>
      </c>
      <c r="I48" s="32">
        <f>F48-INDEX($F$5:$F$417,MATCH(D48,$D$5:$D$417,0))</f>
        <v>0.0038773148148148126</v>
      </c>
    </row>
    <row r="49" spans="1:9" ht="18" customHeight="1">
      <c r="A49" s="30" t="s">
        <v>71</v>
      </c>
      <c r="B49" s="53" t="s">
        <v>376</v>
      </c>
      <c r="C49" s="53" t="s">
        <v>41</v>
      </c>
      <c r="D49" s="31" t="s">
        <v>160</v>
      </c>
      <c r="E49" s="53" t="s">
        <v>572</v>
      </c>
      <c r="F49" s="37">
        <v>0.022129629629629628</v>
      </c>
      <c r="G49" s="31" t="str">
        <f t="shared" si="2"/>
        <v>4.15/km</v>
      </c>
      <c r="H49" s="37">
        <f t="shared" si="3"/>
        <v>0.0047337962962962915</v>
      </c>
      <c r="I49" s="32">
        <f>F49-INDEX($F$5:$F$417,MATCH(D49,$D$5:$D$417,0))</f>
        <v>0.0014583333333333323</v>
      </c>
    </row>
    <row r="50" spans="1:9" ht="18" customHeight="1">
      <c r="A50" s="30" t="s">
        <v>72</v>
      </c>
      <c r="B50" s="53" t="s">
        <v>631</v>
      </c>
      <c r="C50" s="53" t="s">
        <v>343</v>
      </c>
      <c r="D50" s="31" t="s">
        <v>155</v>
      </c>
      <c r="E50" s="53" t="s">
        <v>632</v>
      </c>
      <c r="F50" s="37">
        <v>0.022129629629629628</v>
      </c>
      <c r="G50" s="31" t="str">
        <f t="shared" si="2"/>
        <v>4.15/km</v>
      </c>
      <c r="H50" s="37">
        <f t="shared" si="3"/>
        <v>0.0047337962962962915</v>
      </c>
      <c r="I50" s="32">
        <f>F50-INDEX($F$5:$F$417,MATCH(D50,$D$5:$D$417,0))</f>
        <v>0.0039467592592592575</v>
      </c>
    </row>
    <row r="51" spans="1:9" ht="18" customHeight="1">
      <c r="A51" s="30" t="s">
        <v>73</v>
      </c>
      <c r="B51" s="53" t="s">
        <v>386</v>
      </c>
      <c r="C51" s="53" t="s">
        <v>20</v>
      </c>
      <c r="D51" s="31" t="s">
        <v>158</v>
      </c>
      <c r="E51" s="53" t="s">
        <v>633</v>
      </c>
      <c r="F51" s="37">
        <v>0.02217592592592593</v>
      </c>
      <c r="G51" s="31" t="str">
        <f t="shared" si="2"/>
        <v>4.15/km</v>
      </c>
      <c r="H51" s="37">
        <f t="shared" si="3"/>
        <v>0.004780092592592593</v>
      </c>
      <c r="I51" s="32">
        <f>F51-INDEX($F$5:$F$417,MATCH(D51,$D$5:$D$417,0))</f>
        <v>0.0022685185185185204</v>
      </c>
    </row>
    <row r="52" spans="1:9" ht="18" customHeight="1">
      <c r="A52" s="30" t="s">
        <v>74</v>
      </c>
      <c r="B52" s="53" t="s">
        <v>634</v>
      </c>
      <c r="C52" s="53" t="s">
        <v>17</v>
      </c>
      <c r="D52" s="31" t="s">
        <v>154</v>
      </c>
      <c r="E52" s="53" t="s">
        <v>578</v>
      </c>
      <c r="F52" s="37">
        <v>0.022303240740740738</v>
      </c>
      <c r="G52" s="31" t="str">
        <f t="shared" si="2"/>
        <v>4.17/km</v>
      </c>
      <c r="H52" s="37">
        <f t="shared" si="3"/>
        <v>0.004907407407407402</v>
      </c>
      <c r="I52" s="32">
        <f>F52-INDEX($F$5:$F$417,MATCH(D52,$D$5:$D$417,0))</f>
        <v>0.002928240740740738</v>
      </c>
    </row>
    <row r="53" spans="1:9" ht="18" customHeight="1">
      <c r="A53" s="30" t="s">
        <v>75</v>
      </c>
      <c r="B53" s="53" t="s">
        <v>556</v>
      </c>
      <c r="C53" s="53" t="s">
        <v>139</v>
      </c>
      <c r="D53" s="31" t="s">
        <v>158</v>
      </c>
      <c r="E53" s="53" t="s">
        <v>332</v>
      </c>
      <c r="F53" s="37">
        <v>0.022326388888888885</v>
      </c>
      <c r="G53" s="31" t="str">
        <f t="shared" si="2"/>
        <v>4.17/km</v>
      </c>
      <c r="H53" s="37">
        <f t="shared" si="3"/>
        <v>0.004930555555555549</v>
      </c>
      <c r="I53" s="32">
        <f>F53-INDEX($F$5:$F$417,MATCH(D53,$D$5:$D$417,0))</f>
        <v>0.002418981481481477</v>
      </c>
    </row>
    <row r="54" spans="1:9" ht="18" customHeight="1">
      <c r="A54" s="30" t="s">
        <v>76</v>
      </c>
      <c r="B54" s="53" t="s">
        <v>569</v>
      </c>
      <c r="C54" s="53" t="s">
        <v>137</v>
      </c>
      <c r="D54" s="31" t="s">
        <v>162</v>
      </c>
      <c r="E54" s="53" t="s">
        <v>462</v>
      </c>
      <c r="F54" s="37">
        <v>0.022326388888888885</v>
      </c>
      <c r="G54" s="31" t="str">
        <f t="shared" si="2"/>
        <v>4.17/km</v>
      </c>
      <c r="H54" s="37">
        <f t="shared" si="3"/>
        <v>0.004930555555555549</v>
      </c>
      <c r="I54" s="32">
        <f>F54-INDEX($F$5:$F$417,MATCH(D54,$D$5:$D$417,0))</f>
        <v>0.00037037037037036813</v>
      </c>
    </row>
    <row r="55" spans="1:9" ht="18" customHeight="1">
      <c r="A55" s="30" t="s">
        <v>77</v>
      </c>
      <c r="B55" s="53" t="s">
        <v>635</v>
      </c>
      <c r="C55" s="53" t="s">
        <v>345</v>
      </c>
      <c r="D55" s="31" t="s">
        <v>157</v>
      </c>
      <c r="E55" s="53" t="s">
        <v>636</v>
      </c>
      <c r="F55" s="37">
        <v>0.022534722222222223</v>
      </c>
      <c r="G55" s="31" t="str">
        <f t="shared" si="2"/>
        <v>4.20/km</v>
      </c>
      <c r="H55" s="37">
        <f t="shared" si="3"/>
        <v>0.005138888888888887</v>
      </c>
      <c r="I55" s="32">
        <f>F55-INDEX($F$5:$F$417,MATCH(D55,$D$5:$D$417,0))</f>
        <v>0.003113425925925929</v>
      </c>
    </row>
    <row r="56" spans="1:9" ht="18" customHeight="1">
      <c r="A56" s="30" t="s">
        <v>78</v>
      </c>
      <c r="B56" s="53" t="s">
        <v>637</v>
      </c>
      <c r="C56" s="53" t="s">
        <v>12</v>
      </c>
      <c r="D56" s="31" t="s">
        <v>155</v>
      </c>
      <c r="E56" s="53" t="s">
        <v>632</v>
      </c>
      <c r="F56" s="37">
        <v>0.022534722222222223</v>
      </c>
      <c r="G56" s="31" t="str">
        <f t="shared" si="2"/>
        <v>4.20/km</v>
      </c>
      <c r="H56" s="37">
        <f t="shared" si="3"/>
        <v>0.005138888888888887</v>
      </c>
      <c r="I56" s="32">
        <f>F56-INDEX($F$5:$F$417,MATCH(D56,$D$5:$D$417,0))</f>
        <v>0.004351851851851853</v>
      </c>
    </row>
    <row r="57" spans="1:9" ht="18" customHeight="1">
      <c r="A57" s="30" t="s">
        <v>79</v>
      </c>
      <c r="B57" s="53" t="s">
        <v>638</v>
      </c>
      <c r="C57" s="53" t="s">
        <v>312</v>
      </c>
      <c r="D57" s="31" t="s">
        <v>157</v>
      </c>
      <c r="E57" s="53" t="s">
        <v>575</v>
      </c>
      <c r="F57" s="37">
        <v>0.022662037037037036</v>
      </c>
      <c r="G57" s="31" t="str">
        <f t="shared" si="2"/>
        <v>4.21/km</v>
      </c>
      <c r="H57" s="37">
        <f t="shared" si="3"/>
        <v>0.0052662037037037</v>
      </c>
      <c r="I57" s="32">
        <f>F57-INDEX($F$5:$F$417,MATCH(D57,$D$5:$D$417,0))</f>
        <v>0.003240740740740742</v>
      </c>
    </row>
    <row r="58" spans="1:9" ht="18" customHeight="1">
      <c r="A58" s="30" t="s">
        <v>80</v>
      </c>
      <c r="B58" s="53" t="s">
        <v>639</v>
      </c>
      <c r="C58" s="53" t="s">
        <v>322</v>
      </c>
      <c r="D58" s="31" t="s">
        <v>156</v>
      </c>
      <c r="E58" s="53" t="s">
        <v>575</v>
      </c>
      <c r="F58" s="37">
        <v>0.022662037037037036</v>
      </c>
      <c r="G58" s="31" t="str">
        <f t="shared" si="2"/>
        <v>4.21/km</v>
      </c>
      <c r="H58" s="37">
        <f t="shared" si="3"/>
        <v>0.0052662037037037</v>
      </c>
      <c r="I58" s="32">
        <f>F58-INDEX($F$5:$F$417,MATCH(D58,$D$5:$D$417,0))</f>
        <v>0.004432870370370368</v>
      </c>
    </row>
    <row r="59" spans="1:9" ht="18" customHeight="1">
      <c r="A59" s="30" t="s">
        <v>81</v>
      </c>
      <c r="B59" s="53" t="s">
        <v>640</v>
      </c>
      <c r="C59" s="53" t="s">
        <v>641</v>
      </c>
      <c r="D59" s="31" t="s">
        <v>594</v>
      </c>
      <c r="E59" s="53" t="s">
        <v>636</v>
      </c>
      <c r="F59" s="37">
        <v>0.022673611111111113</v>
      </c>
      <c r="G59" s="31" t="str">
        <f t="shared" si="2"/>
        <v>4.21/km</v>
      </c>
      <c r="H59" s="37">
        <f t="shared" si="3"/>
        <v>0.005277777777777777</v>
      </c>
      <c r="I59" s="32">
        <f>F59-INDEX($F$5:$F$417,MATCH(D59,$D$5:$D$417,0))</f>
        <v>0.0033912037037037053</v>
      </c>
    </row>
    <row r="60" spans="1:9" ht="18" customHeight="1">
      <c r="A60" s="30" t="s">
        <v>82</v>
      </c>
      <c r="B60" s="53" t="s">
        <v>371</v>
      </c>
      <c r="C60" s="53" t="s">
        <v>326</v>
      </c>
      <c r="D60" s="31" t="s">
        <v>155</v>
      </c>
      <c r="E60" s="53" t="s">
        <v>572</v>
      </c>
      <c r="F60" s="37">
        <v>0.0228125</v>
      </c>
      <c r="G60" s="31" t="str">
        <f t="shared" si="2"/>
        <v>4.23/km</v>
      </c>
      <c r="H60" s="37">
        <f t="shared" si="3"/>
        <v>0.005416666666666663</v>
      </c>
      <c r="I60" s="32">
        <f>F60-INDEX($F$5:$F$417,MATCH(D60,$D$5:$D$417,0))</f>
        <v>0.004629629629629629</v>
      </c>
    </row>
    <row r="61" spans="1:9" ht="18" customHeight="1">
      <c r="A61" s="30" t="s">
        <v>83</v>
      </c>
      <c r="B61" s="53" t="s">
        <v>362</v>
      </c>
      <c r="C61" s="53" t="s">
        <v>313</v>
      </c>
      <c r="D61" s="31" t="s">
        <v>158</v>
      </c>
      <c r="E61" s="53" t="s">
        <v>642</v>
      </c>
      <c r="F61" s="37">
        <v>0.022939814814814816</v>
      </c>
      <c r="G61" s="31" t="str">
        <f t="shared" si="2"/>
        <v>4.24/km</v>
      </c>
      <c r="H61" s="37">
        <f t="shared" si="3"/>
        <v>0.00554398148148148</v>
      </c>
      <c r="I61" s="32">
        <f>F61-INDEX($F$5:$F$417,MATCH(D61,$D$5:$D$417,0))</f>
        <v>0.0030324074074074073</v>
      </c>
    </row>
    <row r="62" spans="1:9" ht="18" customHeight="1">
      <c r="A62" s="30" t="s">
        <v>84</v>
      </c>
      <c r="B62" s="53" t="s">
        <v>643</v>
      </c>
      <c r="C62" s="53" t="s">
        <v>446</v>
      </c>
      <c r="D62" s="31" t="s">
        <v>157</v>
      </c>
      <c r="E62" s="53" t="s">
        <v>610</v>
      </c>
      <c r="F62" s="37">
        <v>0.02298611111111111</v>
      </c>
      <c r="G62" s="31" t="str">
        <f t="shared" si="2"/>
        <v>4.25/km</v>
      </c>
      <c r="H62" s="37">
        <f t="shared" si="3"/>
        <v>0.005590277777777774</v>
      </c>
      <c r="I62" s="32">
        <f>F62-INDEX($F$5:$F$417,MATCH(D62,$D$5:$D$417,0))</f>
        <v>0.003564814814814816</v>
      </c>
    </row>
    <row r="63" spans="1:9" ht="18" customHeight="1">
      <c r="A63" s="30" t="s">
        <v>85</v>
      </c>
      <c r="B63" s="53" t="s">
        <v>372</v>
      </c>
      <c r="C63" s="53" t="s">
        <v>12</v>
      </c>
      <c r="D63" s="31" t="s">
        <v>160</v>
      </c>
      <c r="E63" s="53" t="s">
        <v>624</v>
      </c>
      <c r="F63" s="37">
        <v>0.022997685185185187</v>
      </c>
      <c r="G63" s="31" t="str">
        <f t="shared" si="2"/>
        <v>4.25/km</v>
      </c>
      <c r="H63" s="37">
        <f t="shared" si="3"/>
        <v>0.005601851851851851</v>
      </c>
      <c r="I63" s="32">
        <f>F63-INDEX($F$5:$F$417,MATCH(D63,$D$5:$D$417,0))</f>
        <v>0.0023263888888888917</v>
      </c>
    </row>
    <row r="64" spans="1:9" ht="18" customHeight="1">
      <c r="A64" s="30" t="s">
        <v>86</v>
      </c>
      <c r="B64" s="53" t="s">
        <v>644</v>
      </c>
      <c r="C64" s="53" t="s">
        <v>14</v>
      </c>
      <c r="D64" s="31" t="s">
        <v>160</v>
      </c>
      <c r="E64" s="53" t="s">
        <v>578</v>
      </c>
      <c r="F64" s="37">
        <v>0.023032407407407404</v>
      </c>
      <c r="G64" s="31" t="str">
        <f t="shared" si="2"/>
        <v>4.25/km</v>
      </c>
      <c r="H64" s="37">
        <f t="shared" si="3"/>
        <v>0.005636574074074068</v>
      </c>
      <c r="I64" s="32">
        <f>F64-INDEX($F$5:$F$417,MATCH(D64,$D$5:$D$417,0))</f>
        <v>0.002361111111111109</v>
      </c>
    </row>
    <row r="65" spans="1:9" ht="18" customHeight="1">
      <c r="A65" s="40" t="s">
        <v>87</v>
      </c>
      <c r="B65" s="55" t="s">
        <v>645</v>
      </c>
      <c r="C65" s="55" t="s">
        <v>17</v>
      </c>
      <c r="D65" s="41" t="s">
        <v>156</v>
      </c>
      <c r="E65" s="55" t="s">
        <v>297</v>
      </c>
      <c r="F65" s="42">
        <v>0.023078703703703702</v>
      </c>
      <c r="G65" s="41" t="str">
        <f t="shared" si="2"/>
        <v>4.26/km</v>
      </c>
      <c r="H65" s="42">
        <f t="shared" si="3"/>
        <v>0.005682870370370366</v>
      </c>
      <c r="I65" s="43">
        <f>F65-INDEX($F$5:$F$417,MATCH(D65,$D$5:$D$417,0))</f>
        <v>0.004849537037037034</v>
      </c>
    </row>
    <row r="66" spans="1:9" ht="18" customHeight="1">
      <c r="A66" s="40" t="s">
        <v>88</v>
      </c>
      <c r="B66" s="55" t="s">
        <v>355</v>
      </c>
      <c r="C66" s="55" t="s">
        <v>13</v>
      </c>
      <c r="D66" s="41" t="s">
        <v>157</v>
      </c>
      <c r="E66" s="55" t="s">
        <v>297</v>
      </c>
      <c r="F66" s="42">
        <v>0.02318287037037037</v>
      </c>
      <c r="G66" s="41" t="str">
        <f t="shared" si="2"/>
        <v>4.27/km</v>
      </c>
      <c r="H66" s="42">
        <f t="shared" si="3"/>
        <v>0.005787037037037035</v>
      </c>
      <c r="I66" s="43">
        <f>F66-INDEX($F$5:$F$417,MATCH(D66,$D$5:$D$417,0))</f>
        <v>0.003761574074074077</v>
      </c>
    </row>
    <row r="67" spans="1:9" ht="18" customHeight="1">
      <c r="A67" s="30" t="s">
        <v>89</v>
      </c>
      <c r="B67" s="53" t="s">
        <v>577</v>
      </c>
      <c r="C67" s="53" t="s">
        <v>128</v>
      </c>
      <c r="D67" s="31" t="s">
        <v>156</v>
      </c>
      <c r="E67" s="53" t="s">
        <v>621</v>
      </c>
      <c r="F67" s="37">
        <v>0.023229166666666665</v>
      </c>
      <c r="G67" s="31" t="str">
        <f t="shared" si="2"/>
        <v>4.28/km</v>
      </c>
      <c r="H67" s="37">
        <f aca="true" t="shared" si="4" ref="H67:H89">F67-$F$5</f>
        <v>0.005833333333333329</v>
      </c>
      <c r="I67" s="32">
        <f>F67-INDEX($F$5:$F$417,MATCH(D67,$D$5:$D$417,0))</f>
        <v>0.0049999999999999975</v>
      </c>
    </row>
    <row r="68" spans="1:9" ht="18" customHeight="1">
      <c r="A68" s="30" t="s">
        <v>90</v>
      </c>
      <c r="B68" s="53" t="s">
        <v>382</v>
      </c>
      <c r="C68" s="53" t="s">
        <v>310</v>
      </c>
      <c r="D68" s="31" t="s">
        <v>154</v>
      </c>
      <c r="E68" s="53" t="s">
        <v>572</v>
      </c>
      <c r="F68" s="37">
        <v>0.023240740740740742</v>
      </c>
      <c r="G68" s="31" t="str">
        <f t="shared" si="2"/>
        <v>4.28/km</v>
      </c>
      <c r="H68" s="37">
        <f t="shared" si="4"/>
        <v>0.005844907407407406</v>
      </c>
      <c r="I68" s="32">
        <f>F68-INDEX($F$5:$F$417,MATCH(D68,$D$5:$D$417,0))</f>
        <v>0.0038657407407407425</v>
      </c>
    </row>
    <row r="69" spans="1:9" ht="18" customHeight="1">
      <c r="A69" s="30" t="s">
        <v>91</v>
      </c>
      <c r="B69" s="53" t="s">
        <v>364</v>
      </c>
      <c r="C69" s="53" t="s">
        <v>41</v>
      </c>
      <c r="D69" s="31" t="s">
        <v>160</v>
      </c>
      <c r="E69" s="53" t="s">
        <v>572</v>
      </c>
      <c r="F69" s="37">
        <v>0.02332175925925926</v>
      </c>
      <c r="G69" s="31" t="str">
        <f t="shared" si="2"/>
        <v>4.29/km</v>
      </c>
      <c r="H69" s="37">
        <f t="shared" si="4"/>
        <v>0.005925925925925925</v>
      </c>
      <c r="I69" s="32">
        <f>F69-INDEX($F$5:$F$417,MATCH(D69,$D$5:$D$417,0))</f>
        <v>0.0026504629629629656</v>
      </c>
    </row>
    <row r="70" spans="1:9" ht="18" customHeight="1">
      <c r="A70" s="30" t="s">
        <v>92</v>
      </c>
      <c r="B70" s="53" t="s">
        <v>405</v>
      </c>
      <c r="C70" s="53" t="s">
        <v>18</v>
      </c>
      <c r="D70" s="31" t="s">
        <v>156</v>
      </c>
      <c r="E70" s="53" t="s">
        <v>586</v>
      </c>
      <c r="F70" s="37">
        <v>0.023344907407407408</v>
      </c>
      <c r="G70" s="31" t="str">
        <f t="shared" si="2"/>
        <v>4.29/km</v>
      </c>
      <c r="H70" s="37">
        <f t="shared" si="4"/>
        <v>0.005949074074074072</v>
      </c>
      <c r="I70" s="32">
        <f>F70-INDEX($F$5:$F$417,MATCH(D70,$D$5:$D$417,0))</f>
        <v>0.00511574074074074</v>
      </c>
    </row>
    <row r="71" spans="1:9" ht="18" customHeight="1">
      <c r="A71" s="30" t="s">
        <v>93</v>
      </c>
      <c r="B71" s="53" t="s">
        <v>453</v>
      </c>
      <c r="C71" s="53" t="s">
        <v>326</v>
      </c>
      <c r="D71" s="31" t="s">
        <v>158</v>
      </c>
      <c r="E71" s="53" t="s">
        <v>610</v>
      </c>
      <c r="F71" s="37">
        <v>0.02337962962962963</v>
      </c>
      <c r="G71" s="31" t="str">
        <f t="shared" si="2"/>
        <v>4.29/km</v>
      </c>
      <c r="H71" s="37">
        <f t="shared" si="4"/>
        <v>0.005983796296296293</v>
      </c>
      <c r="I71" s="32">
        <f>F71-INDEX($F$5:$F$417,MATCH(D71,$D$5:$D$417,0))</f>
        <v>0.0034722222222222203</v>
      </c>
    </row>
    <row r="72" spans="1:9" ht="18" customHeight="1">
      <c r="A72" s="30" t="s">
        <v>94</v>
      </c>
      <c r="B72" s="53" t="s">
        <v>589</v>
      </c>
      <c r="C72" s="53" t="s">
        <v>21</v>
      </c>
      <c r="D72" s="31" t="s">
        <v>155</v>
      </c>
      <c r="E72" s="53" t="s">
        <v>612</v>
      </c>
      <c r="F72" s="37">
        <v>0.023506944444444445</v>
      </c>
      <c r="G72" s="31" t="str">
        <f t="shared" si="2"/>
        <v>4.31/km</v>
      </c>
      <c r="H72" s="37">
        <f t="shared" si="4"/>
        <v>0.006111111111111109</v>
      </c>
      <c r="I72" s="32">
        <f>F72-INDEX($F$5:$F$417,MATCH(D72,$D$5:$D$417,0))</f>
        <v>0.005324074074074075</v>
      </c>
    </row>
    <row r="73" spans="1:9" ht="18" customHeight="1">
      <c r="A73" s="30" t="s">
        <v>95</v>
      </c>
      <c r="B73" s="53" t="s">
        <v>417</v>
      </c>
      <c r="C73" s="53" t="s">
        <v>126</v>
      </c>
      <c r="D73" s="31" t="s">
        <v>155</v>
      </c>
      <c r="E73" s="53" t="s">
        <v>572</v>
      </c>
      <c r="F73" s="37">
        <v>0.023645833333333335</v>
      </c>
      <c r="G73" s="31" t="str">
        <f t="shared" si="2"/>
        <v>4.32/km</v>
      </c>
      <c r="H73" s="37">
        <f t="shared" si="4"/>
        <v>0.006249999999999999</v>
      </c>
      <c r="I73" s="32">
        <f>F73-INDEX($F$5:$F$417,MATCH(D73,$D$5:$D$417,0))</f>
        <v>0.005462962962962965</v>
      </c>
    </row>
    <row r="74" spans="1:9" ht="18" customHeight="1">
      <c r="A74" s="30" t="s">
        <v>96</v>
      </c>
      <c r="B74" s="53" t="s">
        <v>646</v>
      </c>
      <c r="C74" s="53" t="s">
        <v>20</v>
      </c>
      <c r="D74" s="31" t="s">
        <v>156</v>
      </c>
      <c r="E74" s="53" t="s">
        <v>572</v>
      </c>
      <c r="F74" s="37">
        <v>0.023645833333333335</v>
      </c>
      <c r="G74" s="31" t="str">
        <f t="shared" si="2"/>
        <v>4.32/km</v>
      </c>
      <c r="H74" s="37">
        <f t="shared" si="4"/>
        <v>0.006249999999999999</v>
      </c>
      <c r="I74" s="32">
        <f>F74-INDEX($F$5:$F$417,MATCH(D74,$D$5:$D$417,0))</f>
        <v>0.005416666666666667</v>
      </c>
    </row>
    <row r="75" spans="1:9" ht="18" customHeight="1">
      <c r="A75" s="30" t="s">
        <v>97</v>
      </c>
      <c r="B75" s="53" t="s">
        <v>647</v>
      </c>
      <c r="C75" s="53" t="s">
        <v>301</v>
      </c>
      <c r="D75" s="31" t="s">
        <v>154</v>
      </c>
      <c r="E75" s="53" t="s">
        <v>610</v>
      </c>
      <c r="F75" s="37">
        <v>0.023680555555555555</v>
      </c>
      <c r="G75" s="31" t="str">
        <f t="shared" si="2"/>
        <v>4.33/km</v>
      </c>
      <c r="H75" s="37">
        <f t="shared" si="4"/>
        <v>0.006284722222222219</v>
      </c>
      <c r="I75" s="32">
        <f>F75-INDEX($F$5:$F$417,MATCH(D75,$D$5:$D$417,0))</f>
        <v>0.0043055555555555555</v>
      </c>
    </row>
    <row r="76" spans="1:9" ht="18" customHeight="1">
      <c r="A76" s="30" t="s">
        <v>98</v>
      </c>
      <c r="B76" s="53" t="s">
        <v>552</v>
      </c>
      <c r="C76" s="53" t="s">
        <v>129</v>
      </c>
      <c r="D76" s="31" t="s">
        <v>154</v>
      </c>
      <c r="E76" s="53" t="s">
        <v>632</v>
      </c>
      <c r="F76" s="37">
        <v>0.023715277777777776</v>
      </c>
      <c r="G76" s="31" t="str">
        <f t="shared" si="2"/>
        <v>4.33/km</v>
      </c>
      <c r="H76" s="37">
        <f t="shared" si="4"/>
        <v>0.00631944444444444</v>
      </c>
      <c r="I76" s="32">
        <f>F76-INDEX($F$5:$F$417,MATCH(D76,$D$5:$D$417,0))</f>
        <v>0.004340277777777776</v>
      </c>
    </row>
    <row r="77" spans="1:9" ht="18" customHeight="1">
      <c r="A77" s="30" t="s">
        <v>99</v>
      </c>
      <c r="B77" s="53" t="s">
        <v>410</v>
      </c>
      <c r="C77" s="53" t="s">
        <v>129</v>
      </c>
      <c r="D77" s="31" t="s">
        <v>594</v>
      </c>
      <c r="E77" s="53" t="s">
        <v>580</v>
      </c>
      <c r="F77" s="37">
        <v>0.02378472222222222</v>
      </c>
      <c r="G77" s="31" t="str">
        <f t="shared" si="2"/>
        <v>4.34/km</v>
      </c>
      <c r="H77" s="37">
        <f t="shared" si="4"/>
        <v>0.006388888888888885</v>
      </c>
      <c r="I77" s="32">
        <f>F77-INDEX($F$5:$F$417,MATCH(D77,$D$5:$D$417,0))</f>
        <v>0.004502314814814813</v>
      </c>
    </row>
    <row r="78" spans="1:9" ht="18" customHeight="1">
      <c r="A78" s="30" t="s">
        <v>100</v>
      </c>
      <c r="B78" s="53" t="s">
        <v>648</v>
      </c>
      <c r="C78" s="53" t="s">
        <v>338</v>
      </c>
      <c r="D78" s="31" t="s">
        <v>160</v>
      </c>
      <c r="E78" s="53" t="s">
        <v>620</v>
      </c>
      <c r="F78" s="37">
        <v>0.023807870370370368</v>
      </c>
      <c r="G78" s="31" t="str">
        <f t="shared" si="2"/>
        <v>4.34/km</v>
      </c>
      <c r="H78" s="37">
        <f t="shared" si="4"/>
        <v>0.006412037037037032</v>
      </c>
      <c r="I78" s="32">
        <f>F78-INDEX($F$5:$F$417,MATCH(D78,$D$5:$D$417,0))</f>
        <v>0.003136574074074073</v>
      </c>
    </row>
    <row r="79" spans="1:9" ht="18" customHeight="1">
      <c r="A79" s="30" t="s">
        <v>101</v>
      </c>
      <c r="B79" s="53" t="s">
        <v>649</v>
      </c>
      <c r="C79" s="53" t="s">
        <v>133</v>
      </c>
      <c r="D79" s="31" t="s">
        <v>155</v>
      </c>
      <c r="E79" s="53" t="s">
        <v>578</v>
      </c>
      <c r="F79" s="37">
        <v>0.02388888888888889</v>
      </c>
      <c r="G79" s="31" t="str">
        <f t="shared" si="2"/>
        <v>4.35/km</v>
      </c>
      <c r="H79" s="37">
        <f t="shared" si="4"/>
        <v>0.006493055555555554</v>
      </c>
      <c r="I79" s="32">
        <f>F79-INDEX($F$5:$F$417,MATCH(D79,$D$5:$D$417,0))</f>
        <v>0.00570601851851852</v>
      </c>
    </row>
    <row r="80" spans="1:9" ht="18" customHeight="1">
      <c r="A80" s="40" t="s">
        <v>102</v>
      </c>
      <c r="B80" s="55" t="s">
        <v>388</v>
      </c>
      <c r="C80" s="55" t="s">
        <v>23</v>
      </c>
      <c r="D80" s="41" t="s">
        <v>156</v>
      </c>
      <c r="E80" s="55" t="s">
        <v>297</v>
      </c>
      <c r="F80" s="42">
        <v>0.02390046296296296</v>
      </c>
      <c r="G80" s="41" t="str">
        <f t="shared" si="2"/>
        <v>4.35/km</v>
      </c>
      <c r="H80" s="42">
        <f t="shared" si="4"/>
        <v>0.006504629629629624</v>
      </c>
      <c r="I80" s="43">
        <f>F80-INDEX($F$5:$F$417,MATCH(D80,$D$5:$D$417,0))</f>
        <v>0.005671296296296292</v>
      </c>
    </row>
    <row r="81" spans="1:9" ht="18" customHeight="1">
      <c r="A81" s="30" t="s">
        <v>103</v>
      </c>
      <c r="B81" s="53" t="s">
        <v>380</v>
      </c>
      <c r="C81" s="53" t="s">
        <v>300</v>
      </c>
      <c r="D81" s="31" t="s">
        <v>158</v>
      </c>
      <c r="E81" s="53" t="s">
        <v>576</v>
      </c>
      <c r="F81" s="37">
        <v>0.023923611111111114</v>
      </c>
      <c r="G81" s="31" t="str">
        <f t="shared" si="2"/>
        <v>4.36/km</v>
      </c>
      <c r="H81" s="37">
        <f t="shared" si="4"/>
        <v>0.006527777777777778</v>
      </c>
      <c r="I81" s="32">
        <f>F81-INDEX($F$5:$F$417,MATCH(D81,$D$5:$D$417,0))</f>
        <v>0.004016203703703706</v>
      </c>
    </row>
    <row r="82" spans="1:9" ht="18" customHeight="1">
      <c r="A82" s="40" t="s">
        <v>104</v>
      </c>
      <c r="B82" s="55" t="s">
        <v>650</v>
      </c>
      <c r="C82" s="55" t="s">
        <v>134</v>
      </c>
      <c r="D82" s="41" t="s">
        <v>156</v>
      </c>
      <c r="E82" s="55" t="s">
        <v>297</v>
      </c>
      <c r="F82" s="42">
        <v>0.023923611111111114</v>
      </c>
      <c r="G82" s="41" t="str">
        <f t="shared" si="2"/>
        <v>4.36/km</v>
      </c>
      <c r="H82" s="42">
        <f t="shared" si="4"/>
        <v>0.006527777777777778</v>
      </c>
      <c r="I82" s="43">
        <f>F82-INDEX($F$5:$F$417,MATCH(D82,$D$5:$D$417,0))</f>
        <v>0.005694444444444446</v>
      </c>
    </row>
    <row r="83" spans="1:9" ht="18" customHeight="1">
      <c r="A83" s="30" t="s">
        <v>105</v>
      </c>
      <c r="B83" s="53" t="s">
        <v>651</v>
      </c>
      <c r="C83" s="53" t="s">
        <v>334</v>
      </c>
      <c r="D83" s="31" t="s">
        <v>160</v>
      </c>
      <c r="E83" s="53" t="s">
        <v>572</v>
      </c>
      <c r="F83" s="37">
        <v>0.02394675925925926</v>
      </c>
      <c r="G83" s="31" t="str">
        <f t="shared" si="2"/>
        <v>4.36/km</v>
      </c>
      <c r="H83" s="37">
        <f t="shared" si="4"/>
        <v>0.006550925925925925</v>
      </c>
      <c r="I83" s="32">
        <f>F83-INDEX($F$5:$F$417,MATCH(D83,$D$5:$D$417,0))</f>
        <v>0.003275462962962966</v>
      </c>
    </row>
    <row r="84" spans="1:9" ht="18" customHeight="1">
      <c r="A84" s="30" t="s">
        <v>106</v>
      </c>
      <c r="B84" s="53" t="s">
        <v>652</v>
      </c>
      <c r="C84" s="53" t="s">
        <v>20</v>
      </c>
      <c r="D84" s="31" t="s">
        <v>155</v>
      </c>
      <c r="E84" s="53" t="s">
        <v>653</v>
      </c>
      <c r="F84" s="37">
        <v>0.02396990740740741</v>
      </c>
      <c r="G84" s="31" t="str">
        <f t="shared" si="2"/>
        <v>4.36/km</v>
      </c>
      <c r="H84" s="37">
        <f t="shared" si="4"/>
        <v>0.0065740740740740725</v>
      </c>
      <c r="I84" s="32">
        <f>F84-INDEX($F$5:$F$417,MATCH(D84,$D$5:$D$417,0))</f>
        <v>0.0057870370370370385</v>
      </c>
    </row>
    <row r="85" spans="1:9" ht="18" customHeight="1">
      <c r="A85" s="30" t="s">
        <v>107</v>
      </c>
      <c r="B85" s="53" t="s">
        <v>344</v>
      </c>
      <c r="C85" s="53" t="s">
        <v>318</v>
      </c>
      <c r="D85" s="31" t="s">
        <v>154</v>
      </c>
      <c r="E85" s="53" t="s">
        <v>654</v>
      </c>
      <c r="F85" s="37">
        <v>0.023993055555555556</v>
      </c>
      <c r="G85" s="31" t="str">
        <f t="shared" si="2"/>
        <v>4.36/km</v>
      </c>
      <c r="H85" s="37">
        <f t="shared" si="4"/>
        <v>0.00659722222222222</v>
      </c>
      <c r="I85" s="32">
        <f>F85-INDEX($F$5:$F$417,MATCH(D85,$D$5:$D$417,0))</f>
        <v>0.004618055555555556</v>
      </c>
    </row>
    <row r="86" spans="1:9" ht="18" customHeight="1">
      <c r="A86" s="30" t="s">
        <v>108</v>
      </c>
      <c r="B86" s="53" t="s">
        <v>655</v>
      </c>
      <c r="C86" s="53" t="s">
        <v>401</v>
      </c>
      <c r="D86" s="31" t="s">
        <v>155</v>
      </c>
      <c r="E86" s="53" t="s">
        <v>572</v>
      </c>
      <c r="F86" s="37">
        <v>0.024039351851851853</v>
      </c>
      <c r="G86" s="31" t="str">
        <f t="shared" si="2"/>
        <v>4.37/km</v>
      </c>
      <c r="H86" s="37">
        <f t="shared" si="4"/>
        <v>0.006643518518518517</v>
      </c>
      <c r="I86" s="32">
        <f>F86-INDEX($F$5:$F$417,MATCH(D86,$D$5:$D$417,0))</f>
        <v>0.005856481481481483</v>
      </c>
    </row>
    <row r="87" spans="1:9" ht="18" customHeight="1">
      <c r="A87" s="40" t="s">
        <v>109</v>
      </c>
      <c r="B87" s="55" t="s">
        <v>566</v>
      </c>
      <c r="C87" s="55" t="s">
        <v>20</v>
      </c>
      <c r="D87" s="41" t="s">
        <v>155</v>
      </c>
      <c r="E87" s="55" t="s">
        <v>297</v>
      </c>
      <c r="F87" s="42">
        <v>0.02407407407407407</v>
      </c>
      <c r="G87" s="41" t="str">
        <f t="shared" si="2"/>
        <v>4.37/km</v>
      </c>
      <c r="H87" s="42">
        <f t="shared" si="4"/>
        <v>0.006678240740740735</v>
      </c>
      <c r="I87" s="43">
        <f>F87-INDEX($F$5:$F$417,MATCH(D87,$D$5:$D$417,0))</f>
        <v>0.005891203703703701</v>
      </c>
    </row>
    <row r="88" spans="1:9" ht="18" customHeight="1">
      <c r="A88" s="30" t="s">
        <v>110</v>
      </c>
      <c r="B88" s="53" t="s">
        <v>656</v>
      </c>
      <c r="C88" s="53" t="s">
        <v>126</v>
      </c>
      <c r="D88" s="31" t="s">
        <v>155</v>
      </c>
      <c r="E88" s="53" t="s">
        <v>624</v>
      </c>
      <c r="F88" s="37">
        <v>0.024097222222222225</v>
      </c>
      <c r="G88" s="31" t="str">
        <f t="shared" si="2"/>
        <v>4.38/km</v>
      </c>
      <c r="H88" s="37">
        <f t="shared" si="4"/>
        <v>0.006701388888888889</v>
      </c>
      <c r="I88" s="32">
        <f>F88-INDEX($F$5:$F$417,MATCH(D88,$D$5:$D$417,0))</f>
        <v>0.005914351851851855</v>
      </c>
    </row>
    <row r="89" spans="1:9" ht="18" customHeight="1">
      <c r="A89" s="30" t="s">
        <v>111</v>
      </c>
      <c r="B89" s="53" t="s">
        <v>657</v>
      </c>
      <c r="C89" s="53" t="s">
        <v>446</v>
      </c>
      <c r="D89" s="31" t="s">
        <v>154</v>
      </c>
      <c r="E89" s="53" t="s">
        <v>621</v>
      </c>
      <c r="F89" s="37">
        <v>0.024131944444444445</v>
      </c>
      <c r="G89" s="31" t="str">
        <f t="shared" si="2"/>
        <v>4.38/km</v>
      </c>
      <c r="H89" s="37">
        <f t="shared" si="4"/>
        <v>0.006736111111111109</v>
      </c>
      <c r="I89" s="32">
        <f>F89-INDEX($F$5:$F$417,MATCH(D89,$D$5:$D$417,0))</f>
        <v>0.004756944444444446</v>
      </c>
    </row>
    <row r="90" spans="1:9" ht="18" customHeight="1">
      <c r="A90" s="30" t="s">
        <v>112</v>
      </c>
      <c r="B90" s="53" t="s">
        <v>469</v>
      </c>
      <c r="C90" s="53" t="s">
        <v>356</v>
      </c>
      <c r="D90" s="31" t="s">
        <v>158</v>
      </c>
      <c r="E90" s="53" t="s">
        <v>463</v>
      </c>
      <c r="F90" s="37">
        <v>0.02414351851851852</v>
      </c>
      <c r="G90" s="31" t="str">
        <f aca="true" t="shared" si="5" ref="G90:G153">TEXT(INT((HOUR(F90)*3600+MINUTE(F90)*60+SECOND(F90))/$I$3/60),"0")&amp;"."&amp;TEXT(MOD((HOUR(F90)*3600+MINUTE(F90)*60+SECOND(F90))/$I$3,60),"00")&amp;"/km"</f>
        <v>4.38/km</v>
      </c>
      <c r="H90" s="37">
        <f aca="true" t="shared" si="6" ref="H90:H153">F90-$F$5</f>
        <v>0.006747685185185183</v>
      </c>
      <c r="I90" s="32">
        <f>F90-INDEX($F$5:$F$417,MATCH(D90,$D$5:$D$417,0))</f>
        <v>0.004236111111111111</v>
      </c>
    </row>
    <row r="91" spans="1:9" ht="18" customHeight="1">
      <c r="A91" s="30" t="s">
        <v>113</v>
      </c>
      <c r="B91" s="53" t="s">
        <v>658</v>
      </c>
      <c r="C91" s="53" t="s">
        <v>406</v>
      </c>
      <c r="D91" s="31" t="s">
        <v>595</v>
      </c>
      <c r="E91" s="53" t="s">
        <v>642</v>
      </c>
      <c r="F91" s="37">
        <v>0.02415509259259259</v>
      </c>
      <c r="G91" s="31" t="str">
        <f t="shared" si="5"/>
        <v>4.38/km</v>
      </c>
      <c r="H91" s="37">
        <f t="shared" si="6"/>
        <v>0.006759259259259253</v>
      </c>
      <c r="I91" s="32">
        <f>F91-INDEX($F$5:$F$417,MATCH(D91,$D$5:$D$417,0))</f>
        <v>0</v>
      </c>
    </row>
    <row r="92" spans="1:9" ht="18" customHeight="1">
      <c r="A92" s="30" t="s">
        <v>114</v>
      </c>
      <c r="B92" s="53" t="s">
        <v>385</v>
      </c>
      <c r="C92" s="53" t="s">
        <v>19</v>
      </c>
      <c r="D92" s="31" t="s">
        <v>160</v>
      </c>
      <c r="E92" s="53" t="s">
        <v>621</v>
      </c>
      <c r="F92" s="37">
        <v>0.024166666666666666</v>
      </c>
      <c r="G92" s="31" t="str">
        <f t="shared" si="5"/>
        <v>4.38/km</v>
      </c>
      <c r="H92" s="37">
        <f t="shared" si="6"/>
        <v>0.00677083333333333</v>
      </c>
      <c r="I92" s="32">
        <f>F92-INDEX($F$5:$F$417,MATCH(D92,$D$5:$D$417,0))</f>
        <v>0.003495370370370371</v>
      </c>
    </row>
    <row r="93" spans="1:9" ht="18" customHeight="1">
      <c r="A93" s="30" t="s">
        <v>115</v>
      </c>
      <c r="B93" s="53" t="s">
        <v>547</v>
      </c>
      <c r="C93" s="53" t="s">
        <v>18</v>
      </c>
      <c r="D93" s="31" t="s">
        <v>156</v>
      </c>
      <c r="E93" s="53" t="s">
        <v>573</v>
      </c>
      <c r="F93" s="37">
        <v>0.024201388888888887</v>
      </c>
      <c r="G93" s="31" t="str">
        <f t="shared" si="5"/>
        <v>4.39/km</v>
      </c>
      <c r="H93" s="37">
        <f t="shared" si="6"/>
        <v>0.006805555555555551</v>
      </c>
      <c r="I93" s="32">
        <f>F93-INDEX($F$5:$F$417,MATCH(D93,$D$5:$D$417,0))</f>
        <v>0.005972222222222219</v>
      </c>
    </row>
    <row r="94" spans="1:9" ht="18" customHeight="1">
      <c r="A94" s="30" t="s">
        <v>116</v>
      </c>
      <c r="B94" s="53" t="s">
        <v>659</v>
      </c>
      <c r="C94" s="53" t="s">
        <v>326</v>
      </c>
      <c r="D94" s="31" t="s">
        <v>156</v>
      </c>
      <c r="E94" s="53" t="s">
        <v>660</v>
      </c>
      <c r="F94" s="37">
        <v>0.024363425925925927</v>
      </c>
      <c r="G94" s="31" t="str">
        <f t="shared" si="5"/>
        <v>4.41/km</v>
      </c>
      <c r="H94" s="37">
        <f t="shared" si="6"/>
        <v>0.006967592592592591</v>
      </c>
      <c r="I94" s="32">
        <f>F94-INDEX($F$5:$F$417,MATCH(D94,$D$5:$D$417,0))</f>
        <v>0.0061342592592592594</v>
      </c>
    </row>
    <row r="95" spans="1:9" ht="18" customHeight="1">
      <c r="A95" s="30" t="s">
        <v>117</v>
      </c>
      <c r="B95" s="53" t="s">
        <v>661</v>
      </c>
      <c r="C95" s="53" t="s">
        <v>558</v>
      </c>
      <c r="D95" s="31" t="s">
        <v>155</v>
      </c>
      <c r="E95" s="53" t="s">
        <v>462</v>
      </c>
      <c r="F95" s="37">
        <v>0.024444444444444446</v>
      </c>
      <c r="G95" s="31" t="str">
        <f t="shared" si="5"/>
        <v>4.42/km</v>
      </c>
      <c r="H95" s="37">
        <f t="shared" si="6"/>
        <v>0.00704861111111111</v>
      </c>
      <c r="I95" s="32">
        <f>F95-INDEX($F$5:$F$417,MATCH(D95,$D$5:$D$417,0))</f>
        <v>0.006261574074074076</v>
      </c>
    </row>
    <row r="96" spans="1:9" ht="18" customHeight="1">
      <c r="A96" s="30" t="s">
        <v>118</v>
      </c>
      <c r="B96" s="53" t="s">
        <v>397</v>
      </c>
      <c r="C96" s="53" t="s">
        <v>361</v>
      </c>
      <c r="D96" s="31" t="s">
        <v>155</v>
      </c>
      <c r="E96" s="53" t="s">
        <v>621</v>
      </c>
      <c r="F96" s="37">
        <v>0.024537037037037038</v>
      </c>
      <c r="G96" s="31" t="str">
        <f t="shared" si="5"/>
        <v>4.43/km</v>
      </c>
      <c r="H96" s="37">
        <f t="shared" si="6"/>
        <v>0.007141203703703702</v>
      </c>
      <c r="I96" s="32">
        <f>F96-INDEX($F$5:$F$417,MATCH(D96,$D$5:$D$417,0))</f>
        <v>0.006354166666666668</v>
      </c>
    </row>
    <row r="97" spans="1:9" ht="18" customHeight="1">
      <c r="A97" s="30" t="s">
        <v>119</v>
      </c>
      <c r="B97" s="53" t="s">
        <v>398</v>
      </c>
      <c r="C97" s="53" t="s">
        <v>129</v>
      </c>
      <c r="D97" s="31" t="s">
        <v>158</v>
      </c>
      <c r="E97" s="53" t="s">
        <v>624</v>
      </c>
      <c r="F97" s="37">
        <v>0.02459490740740741</v>
      </c>
      <c r="G97" s="31" t="str">
        <f t="shared" si="5"/>
        <v>4.43/km</v>
      </c>
      <c r="H97" s="37">
        <f t="shared" si="6"/>
        <v>0.007199074074074073</v>
      </c>
      <c r="I97" s="32">
        <f>F97-INDEX($F$5:$F$417,MATCH(D97,$D$5:$D$417,0))</f>
        <v>0.004687500000000001</v>
      </c>
    </row>
    <row r="98" spans="1:9" ht="18" customHeight="1">
      <c r="A98" s="30" t="s">
        <v>120</v>
      </c>
      <c r="B98" s="53" t="s">
        <v>662</v>
      </c>
      <c r="C98" s="53" t="s">
        <v>128</v>
      </c>
      <c r="D98" s="31" t="s">
        <v>158</v>
      </c>
      <c r="E98" s="53" t="s">
        <v>663</v>
      </c>
      <c r="F98" s="37">
        <v>0.02461805555555556</v>
      </c>
      <c r="G98" s="31" t="str">
        <f t="shared" si="5"/>
        <v>4.44/km</v>
      </c>
      <c r="H98" s="37">
        <f t="shared" si="6"/>
        <v>0.007222222222222224</v>
      </c>
      <c r="I98" s="32">
        <f>F98-INDEX($F$5:$F$417,MATCH(D98,$D$5:$D$417,0))</f>
        <v>0.004710648148148151</v>
      </c>
    </row>
    <row r="99" spans="1:9" ht="18" customHeight="1">
      <c r="A99" s="40" t="s">
        <v>121</v>
      </c>
      <c r="B99" s="55" t="s">
        <v>472</v>
      </c>
      <c r="C99" s="55" t="s">
        <v>20</v>
      </c>
      <c r="D99" s="41" t="s">
        <v>155</v>
      </c>
      <c r="E99" s="55" t="s">
        <v>297</v>
      </c>
      <c r="F99" s="42">
        <v>0.02466435185185185</v>
      </c>
      <c r="G99" s="41" t="str">
        <f t="shared" si="5"/>
        <v>4.44/km</v>
      </c>
      <c r="H99" s="42">
        <f t="shared" si="6"/>
        <v>0.0072685185185185144</v>
      </c>
      <c r="I99" s="43">
        <f>F99-INDEX($F$5:$F$417,MATCH(D99,$D$5:$D$417,0))</f>
        <v>0.00648148148148148</v>
      </c>
    </row>
    <row r="100" spans="1:9" ht="18" customHeight="1">
      <c r="A100" s="30" t="s">
        <v>122</v>
      </c>
      <c r="B100" s="53" t="s">
        <v>664</v>
      </c>
      <c r="C100" s="53" t="s">
        <v>129</v>
      </c>
      <c r="D100" s="31" t="s">
        <v>156</v>
      </c>
      <c r="E100" s="53" t="s">
        <v>580</v>
      </c>
      <c r="F100" s="37">
        <v>0.02466435185185185</v>
      </c>
      <c r="G100" s="31" t="str">
        <f t="shared" si="5"/>
        <v>4.44/km</v>
      </c>
      <c r="H100" s="37">
        <f t="shared" si="6"/>
        <v>0.0072685185185185144</v>
      </c>
      <c r="I100" s="32">
        <f>F100-INDEX($F$5:$F$417,MATCH(D100,$D$5:$D$417,0))</f>
        <v>0.006435185185185183</v>
      </c>
    </row>
    <row r="101" spans="1:9" ht="18" customHeight="1">
      <c r="A101" s="30" t="s">
        <v>123</v>
      </c>
      <c r="B101" s="53" t="s">
        <v>434</v>
      </c>
      <c r="C101" s="53" t="s">
        <v>369</v>
      </c>
      <c r="D101" s="31" t="s">
        <v>156</v>
      </c>
      <c r="E101" s="53" t="s">
        <v>572</v>
      </c>
      <c r="F101" s="37">
        <v>0.02466435185185185</v>
      </c>
      <c r="G101" s="31" t="str">
        <f t="shared" si="5"/>
        <v>4.44/km</v>
      </c>
      <c r="H101" s="37">
        <f t="shared" si="6"/>
        <v>0.0072685185185185144</v>
      </c>
      <c r="I101" s="32">
        <f>F101-INDEX($F$5:$F$417,MATCH(D101,$D$5:$D$417,0))</f>
        <v>0.006435185185185183</v>
      </c>
    </row>
    <row r="102" spans="1:9" ht="18" customHeight="1">
      <c r="A102" s="30" t="s">
        <v>124</v>
      </c>
      <c r="B102" s="53" t="s">
        <v>665</v>
      </c>
      <c r="C102" s="53" t="s">
        <v>317</v>
      </c>
      <c r="D102" s="31" t="s">
        <v>594</v>
      </c>
      <c r="E102" s="53" t="s">
        <v>612</v>
      </c>
      <c r="F102" s="37">
        <v>0.024710648148148148</v>
      </c>
      <c r="G102" s="31" t="str">
        <f t="shared" si="5"/>
        <v>4.45/km</v>
      </c>
      <c r="H102" s="37">
        <f t="shared" si="6"/>
        <v>0.007314814814814812</v>
      </c>
      <c r="I102" s="32">
        <f>F102-INDEX($F$5:$F$417,MATCH(D102,$D$5:$D$417,0))</f>
        <v>0.00542824074074074</v>
      </c>
    </row>
    <row r="103" spans="1:9" ht="18" customHeight="1">
      <c r="A103" s="30" t="s">
        <v>125</v>
      </c>
      <c r="B103" s="53" t="s">
        <v>666</v>
      </c>
      <c r="C103" s="53" t="s">
        <v>21</v>
      </c>
      <c r="D103" s="31" t="s">
        <v>158</v>
      </c>
      <c r="E103" s="53" t="s">
        <v>621</v>
      </c>
      <c r="F103" s="37">
        <v>0.024756944444444443</v>
      </c>
      <c r="G103" s="31" t="str">
        <f t="shared" si="5"/>
        <v>4.45/km</v>
      </c>
      <c r="H103" s="37">
        <f t="shared" si="6"/>
        <v>0.0073611111111111065</v>
      </c>
      <c r="I103" s="32">
        <f>F103-INDEX($F$5:$F$417,MATCH(D103,$D$5:$D$417,0))</f>
        <v>0.004849537037037034</v>
      </c>
    </row>
    <row r="104" spans="1:9" ht="18" customHeight="1">
      <c r="A104" s="30" t="s">
        <v>166</v>
      </c>
      <c r="B104" s="53" t="s">
        <v>667</v>
      </c>
      <c r="C104" s="53" t="s">
        <v>326</v>
      </c>
      <c r="D104" s="31" t="s">
        <v>158</v>
      </c>
      <c r="E104" s="53" t="s">
        <v>624</v>
      </c>
      <c r="F104" s="37">
        <v>0.02476851851851852</v>
      </c>
      <c r="G104" s="31" t="str">
        <f t="shared" si="5"/>
        <v>4.45/km</v>
      </c>
      <c r="H104" s="37">
        <f t="shared" si="6"/>
        <v>0.0073726851851851835</v>
      </c>
      <c r="I104" s="32">
        <f>F104-INDEX($F$5:$F$417,MATCH(D104,$D$5:$D$417,0))</f>
        <v>0.004861111111111111</v>
      </c>
    </row>
    <row r="105" spans="1:9" ht="18" customHeight="1">
      <c r="A105" s="40" t="s">
        <v>167</v>
      </c>
      <c r="B105" s="55" t="s">
        <v>415</v>
      </c>
      <c r="C105" s="55" t="s">
        <v>127</v>
      </c>
      <c r="D105" s="41" t="s">
        <v>155</v>
      </c>
      <c r="E105" s="55" t="s">
        <v>297</v>
      </c>
      <c r="F105" s="42">
        <v>0.02478009259259259</v>
      </c>
      <c r="G105" s="41" t="str">
        <f t="shared" si="5"/>
        <v>4.45/km</v>
      </c>
      <c r="H105" s="42">
        <f t="shared" si="6"/>
        <v>0.007384259259259254</v>
      </c>
      <c r="I105" s="43">
        <f>F105-INDEX($F$5:$F$417,MATCH(D105,$D$5:$D$417,0))</f>
        <v>0.00659722222222222</v>
      </c>
    </row>
    <row r="106" spans="1:9" ht="18" customHeight="1">
      <c r="A106" s="30" t="s">
        <v>168</v>
      </c>
      <c r="B106" s="53" t="s">
        <v>555</v>
      </c>
      <c r="C106" s="53" t="s">
        <v>141</v>
      </c>
      <c r="D106" s="31" t="s">
        <v>163</v>
      </c>
      <c r="E106" s="53" t="s">
        <v>578</v>
      </c>
      <c r="F106" s="37">
        <v>0.024849537037037035</v>
      </c>
      <c r="G106" s="31" t="str">
        <f t="shared" si="5"/>
        <v>4.46/km</v>
      </c>
      <c r="H106" s="37">
        <f t="shared" si="6"/>
        <v>0.0074537037037036985</v>
      </c>
      <c r="I106" s="32">
        <f>F106-INDEX($F$5:$F$417,MATCH(D106,$D$5:$D$417,0))</f>
        <v>0</v>
      </c>
    </row>
    <row r="107" spans="1:9" ht="18" customHeight="1">
      <c r="A107" s="30" t="s">
        <v>169</v>
      </c>
      <c r="B107" s="53" t="s">
        <v>402</v>
      </c>
      <c r="C107" s="53" t="s">
        <v>12</v>
      </c>
      <c r="D107" s="31" t="s">
        <v>158</v>
      </c>
      <c r="E107" s="53" t="s">
        <v>572</v>
      </c>
      <c r="F107" s="37">
        <v>0.02488425925925926</v>
      </c>
      <c r="G107" s="31" t="str">
        <f t="shared" si="5"/>
        <v>4.47/km</v>
      </c>
      <c r="H107" s="37">
        <f t="shared" si="6"/>
        <v>0.007488425925925923</v>
      </c>
      <c r="I107" s="32">
        <f>F107-INDEX($F$5:$F$417,MATCH(D107,$D$5:$D$417,0))</f>
        <v>0.00497685185185185</v>
      </c>
    </row>
    <row r="108" spans="1:9" ht="18" customHeight="1">
      <c r="A108" s="30" t="s">
        <v>170</v>
      </c>
      <c r="B108" s="53" t="s">
        <v>668</v>
      </c>
      <c r="C108" s="53" t="s">
        <v>139</v>
      </c>
      <c r="D108" s="31" t="s">
        <v>158</v>
      </c>
      <c r="E108" s="53" t="s">
        <v>669</v>
      </c>
      <c r="F108" s="37">
        <v>0.024930555555555553</v>
      </c>
      <c r="G108" s="31" t="str">
        <f t="shared" si="5"/>
        <v>4.47/km</v>
      </c>
      <c r="H108" s="37">
        <f t="shared" si="6"/>
        <v>0.007534722222222217</v>
      </c>
      <c r="I108" s="32">
        <f>F108-INDEX($F$5:$F$417,MATCH(D108,$D$5:$D$417,0))</f>
        <v>0.005023148148148145</v>
      </c>
    </row>
    <row r="109" spans="1:9" ht="18" customHeight="1">
      <c r="A109" s="30" t="s">
        <v>171</v>
      </c>
      <c r="B109" s="53" t="s">
        <v>400</v>
      </c>
      <c r="C109" s="53" t="s">
        <v>346</v>
      </c>
      <c r="D109" s="31" t="s">
        <v>163</v>
      </c>
      <c r="E109" s="53" t="s">
        <v>615</v>
      </c>
      <c r="F109" s="37">
        <v>0.02496527777777778</v>
      </c>
      <c r="G109" s="31" t="str">
        <f t="shared" si="5"/>
        <v>4.48/km</v>
      </c>
      <c r="H109" s="37">
        <f t="shared" si="6"/>
        <v>0.007569444444444445</v>
      </c>
      <c r="I109" s="32">
        <f>F109-INDEX($F$5:$F$417,MATCH(D109,$D$5:$D$417,0))</f>
        <v>0.00011574074074074611</v>
      </c>
    </row>
    <row r="110" spans="1:9" ht="18" customHeight="1">
      <c r="A110" s="30" t="s">
        <v>172</v>
      </c>
      <c r="B110" s="53" t="s">
        <v>421</v>
      </c>
      <c r="C110" s="53" t="s">
        <v>21</v>
      </c>
      <c r="D110" s="31" t="s">
        <v>158</v>
      </c>
      <c r="E110" s="53" t="s">
        <v>624</v>
      </c>
      <c r="F110" s="37">
        <v>0.0250462962962963</v>
      </c>
      <c r="G110" s="31" t="str">
        <f t="shared" si="5"/>
        <v>4.49/km</v>
      </c>
      <c r="H110" s="37">
        <f t="shared" si="6"/>
        <v>0.007650462962962963</v>
      </c>
      <c r="I110" s="32">
        <f>F110-INDEX($F$5:$F$417,MATCH(D110,$D$5:$D$417,0))</f>
        <v>0.005138888888888891</v>
      </c>
    </row>
    <row r="111" spans="1:9" ht="18" customHeight="1">
      <c r="A111" s="30" t="s">
        <v>173</v>
      </c>
      <c r="B111" s="53" t="s">
        <v>147</v>
      </c>
      <c r="C111" s="53" t="s">
        <v>670</v>
      </c>
      <c r="D111" s="31" t="s">
        <v>162</v>
      </c>
      <c r="E111" s="53" t="s">
        <v>612</v>
      </c>
      <c r="F111" s="37">
        <v>0.0250462962962963</v>
      </c>
      <c r="G111" s="31" t="str">
        <f t="shared" si="5"/>
        <v>4.49/km</v>
      </c>
      <c r="H111" s="37">
        <f t="shared" si="6"/>
        <v>0.007650462962962963</v>
      </c>
      <c r="I111" s="32">
        <f>F111-INDEX($F$5:$F$417,MATCH(D111,$D$5:$D$417,0))</f>
        <v>0.003090277777777782</v>
      </c>
    </row>
    <row r="112" spans="1:9" ht="18" customHeight="1">
      <c r="A112" s="30" t="s">
        <v>174</v>
      </c>
      <c r="B112" s="53" t="s">
        <v>671</v>
      </c>
      <c r="C112" s="53" t="s">
        <v>360</v>
      </c>
      <c r="D112" s="31" t="s">
        <v>162</v>
      </c>
      <c r="E112" s="53" t="s">
        <v>612</v>
      </c>
      <c r="F112" s="37">
        <v>0.0250462962962963</v>
      </c>
      <c r="G112" s="31" t="str">
        <f t="shared" si="5"/>
        <v>4.49/km</v>
      </c>
      <c r="H112" s="37">
        <f t="shared" si="6"/>
        <v>0.007650462962962963</v>
      </c>
      <c r="I112" s="32">
        <f>F112-INDEX($F$5:$F$417,MATCH(D112,$D$5:$D$417,0))</f>
        <v>0.003090277777777782</v>
      </c>
    </row>
    <row r="113" spans="1:9" ht="18" customHeight="1">
      <c r="A113" s="30" t="s">
        <v>175</v>
      </c>
      <c r="B113" s="53" t="s">
        <v>549</v>
      </c>
      <c r="C113" s="53" t="s">
        <v>148</v>
      </c>
      <c r="D113" s="31" t="s">
        <v>159</v>
      </c>
      <c r="E113" s="53" t="s">
        <v>586</v>
      </c>
      <c r="F113" s="37">
        <v>0.025104166666666664</v>
      </c>
      <c r="G113" s="31" t="str">
        <f t="shared" si="5"/>
        <v>4.49/km</v>
      </c>
      <c r="H113" s="37">
        <f t="shared" si="6"/>
        <v>0.0077083333333333275</v>
      </c>
      <c r="I113" s="32">
        <f>F113-INDEX($F$5:$F$417,MATCH(D113,$D$5:$D$417,0))</f>
        <v>0</v>
      </c>
    </row>
    <row r="114" spans="1:9" ht="18" customHeight="1">
      <c r="A114" s="30" t="s">
        <v>176</v>
      </c>
      <c r="B114" s="53" t="s">
        <v>672</v>
      </c>
      <c r="C114" s="53" t="s">
        <v>135</v>
      </c>
      <c r="D114" s="31" t="s">
        <v>155</v>
      </c>
      <c r="E114" s="53" t="s">
        <v>669</v>
      </c>
      <c r="F114" s="37">
        <v>0.02512731481481481</v>
      </c>
      <c r="G114" s="31" t="str">
        <f t="shared" si="5"/>
        <v>4.49/km</v>
      </c>
      <c r="H114" s="37">
        <f t="shared" si="6"/>
        <v>0.007731481481481475</v>
      </c>
      <c r="I114" s="32">
        <f>F114-INDEX($F$5:$F$417,MATCH(D114,$D$5:$D$417,0))</f>
        <v>0.006944444444444441</v>
      </c>
    </row>
    <row r="115" spans="1:9" ht="18" customHeight="1">
      <c r="A115" s="40" t="s">
        <v>177</v>
      </c>
      <c r="B115" s="55" t="s">
        <v>404</v>
      </c>
      <c r="C115" s="55" t="s">
        <v>424</v>
      </c>
      <c r="D115" s="41" t="s">
        <v>163</v>
      </c>
      <c r="E115" s="55" t="s">
        <v>297</v>
      </c>
      <c r="F115" s="42">
        <v>0.02513888888888889</v>
      </c>
      <c r="G115" s="41" t="str">
        <f t="shared" si="5"/>
        <v>4.50/km</v>
      </c>
      <c r="H115" s="42">
        <f t="shared" si="6"/>
        <v>0.007743055555555555</v>
      </c>
      <c r="I115" s="43">
        <f>F115-INDEX($F$5:$F$417,MATCH(D115,$D$5:$D$417,0))</f>
        <v>0.0002893518518518566</v>
      </c>
    </row>
    <row r="116" spans="1:9" ht="18" customHeight="1">
      <c r="A116" s="30" t="s">
        <v>178</v>
      </c>
      <c r="B116" s="53" t="s">
        <v>476</v>
      </c>
      <c r="C116" s="53" t="s">
        <v>479</v>
      </c>
      <c r="D116" s="31" t="s">
        <v>158</v>
      </c>
      <c r="E116" s="53" t="s">
        <v>578</v>
      </c>
      <c r="F116" s="37">
        <v>0.02515046296296296</v>
      </c>
      <c r="G116" s="31" t="str">
        <f t="shared" si="5"/>
        <v>4.50/km</v>
      </c>
      <c r="H116" s="37">
        <f t="shared" si="6"/>
        <v>0.007754629629629625</v>
      </c>
      <c r="I116" s="32">
        <f>F116-INDEX($F$5:$F$417,MATCH(D116,$D$5:$D$417,0))</f>
        <v>0.005243055555555553</v>
      </c>
    </row>
    <row r="117" spans="1:9" ht="18" customHeight="1">
      <c r="A117" s="30" t="s">
        <v>179</v>
      </c>
      <c r="B117" s="53" t="s">
        <v>373</v>
      </c>
      <c r="C117" s="53" t="s">
        <v>153</v>
      </c>
      <c r="D117" s="31" t="s">
        <v>158</v>
      </c>
      <c r="E117" s="53" t="s">
        <v>610</v>
      </c>
      <c r="F117" s="37">
        <v>0.02517361111111111</v>
      </c>
      <c r="G117" s="31" t="str">
        <f t="shared" si="5"/>
        <v>4.50/km</v>
      </c>
      <c r="H117" s="37">
        <f t="shared" si="6"/>
        <v>0.007777777777777772</v>
      </c>
      <c r="I117" s="32">
        <f>F117-INDEX($F$5:$F$417,MATCH(D117,$D$5:$D$417,0))</f>
        <v>0.0052662037037037</v>
      </c>
    </row>
    <row r="118" spans="1:9" ht="18" customHeight="1">
      <c r="A118" s="30" t="s">
        <v>180</v>
      </c>
      <c r="B118" s="53" t="s">
        <v>565</v>
      </c>
      <c r="C118" s="53" t="s">
        <v>23</v>
      </c>
      <c r="D118" s="31" t="s">
        <v>155</v>
      </c>
      <c r="E118" s="53" t="s">
        <v>673</v>
      </c>
      <c r="F118" s="37">
        <v>0.02521990740740741</v>
      </c>
      <c r="G118" s="31" t="str">
        <f t="shared" si="5"/>
        <v>4.51/km</v>
      </c>
      <c r="H118" s="37">
        <f t="shared" si="6"/>
        <v>0.007824074074074074</v>
      </c>
      <c r="I118" s="32">
        <f>F118-INDEX($F$5:$F$417,MATCH(D118,$D$5:$D$417,0))</f>
        <v>0.0070370370370370396</v>
      </c>
    </row>
    <row r="119" spans="1:9" ht="18" customHeight="1">
      <c r="A119" s="40" t="s">
        <v>181</v>
      </c>
      <c r="B119" s="55" t="s">
        <v>674</v>
      </c>
      <c r="C119" s="55" t="s">
        <v>408</v>
      </c>
      <c r="D119" s="41" t="s">
        <v>164</v>
      </c>
      <c r="E119" s="55" t="s">
        <v>297</v>
      </c>
      <c r="F119" s="42">
        <v>0.025277777777777777</v>
      </c>
      <c r="G119" s="41" t="str">
        <f t="shared" si="5"/>
        <v>4.51/km</v>
      </c>
      <c r="H119" s="42">
        <f t="shared" si="6"/>
        <v>0.007881944444444441</v>
      </c>
      <c r="I119" s="43">
        <f>F119-INDEX($F$5:$F$417,MATCH(D119,$D$5:$D$417,0))</f>
        <v>0</v>
      </c>
    </row>
    <row r="120" spans="1:9" ht="18" customHeight="1">
      <c r="A120" s="30" t="s">
        <v>182</v>
      </c>
      <c r="B120" s="53" t="s">
        <v>422</v>
      </c>
      <c r="C120" s="53" t="s">
        <v>675</v>
      </c>
      <c r="D120" s="31" t="s">
        <v>161</v>
      </c>
      <c r="E120" s="53" t="s">
        <v>612</v>
      </c>
      <c r="F120" s="37">
        <v>0.02533564814814815</v>
      </c>
      <c r="G120" s="31" t="str">
        <f t="shared" si="5"/>
        <v>4.52/km</v>
      </c>
      <c r="H120" s="37">
        <f t="shared" si="6"/>
        <v>0.007939814814814813</v>
      </c>
      <c r="I120" s="32">
        <f>F120-INDEX($F$5:$F$417,MATCH(D120,$D$5:$D$417,0))</f>
        <v>0</v>
      </c>
    </row>
    <row r="121" spans="1:9" ht="18" customHeight="1">
      <c r="A121" s="30" t="s">
        <v>183</v>
      </c>
      <c r="B121" s="53" t="s">
        <v>411</v>
      </c>
      <c r="C121" s="53" t="s">
        <v>412</v>
      </c>
      <c r="D121" s="31" t="s">
        <v>161</v>
      </c>
      <c r="E121" s="53" t="s">
        <v>580</v>
      </c>
      <c r="F121" s="37">
        <v>0.025381944444444443</v>
      </c>
      <c r="G121" s="31" t="str">
        <f t="shared" si="5"/>
        <v>4.52/km</v>
      </c>
      <c r="H121" s="37">
        <f t="shared" si="6"/>
        <v>0.007986111111111107</v>
      </c>
      <c r="I121" s="32">
        <f>F121-INDEX($F$5:$F$417,MATCH(D121,$D$5:$D$417,0))</f>
        <v>4.629629629629428E-05</v>
      </c>
    </row>
    <row r="122" spans="1:9" ht="18" customHeight="1">
      <c r="A122" s="30" t="s">
        <v>184</v>
      </c>
      <c r="B122" s="53" t="s">
        <v>394</v>
      </c>
      <c r="C122" s="53" t="s">
        <v>18</v>
      </c>
      <c r="D122" s="31" t="s">
        <v>158</v>
      </c>
      <c r="E122" s="53" t="s">
        <v>572</v>
      </c>
      <c r="F122" s="37">
        <v>0.02542824074074074</v>
      </c>
      <c r="G122" s="31" t="str">
        <f t="shared" si="5"/>
        <v>4.53/km</v>
      </c>
      <c r="H122" s="37">
        <f t="shared" si="6"/>
        <v>0.008032407407407405</v>
      </c>
      <c r="I122" s="32">
        <f>F122-INDEX($F$5:$F$417,MATCH(D122,$D$5:$D$417,0))</f>
        <v>0.0055208333333333325</v>
      </c>
    </row>
    <row r="123" spans="1:9" ht="18" customHeight="1">
      <c r="A123" s="30" t="s">
        <v>185</v>
      </c>
      <c r="B123" s="53" t="s">
        <v>376</v>
      </c>
      <c r="C123" s="53" t="s">
        <v>353</v>
      </c>
      <c r="D123" s="31" t="s">
        <v>160</v>
      </c>
      <c r="E123" s="53" t="s">
        <v>572</v>
      </c>
      <c r="F123" s="37">
        <v>0.025474537037037035</v>
      </c>
      <c r="G123" s="31" t="str">
        <f t="shared" si="5"/>
        <v>4.53/km</v>
      </c>
      <c r="H123" s="37">
        <f t="shared" si="6"/>
        <v>0.008078703703703699</v>
      </c>
      <c r="I123" s="32">
        <f>F123-INDEX($F$5:$F$417,MATCH(D123,$D$5:$D$417,0))</f>
        <v>0.00480324074074074</v>
      </c>
    </row>
    <row r="124" spans="1:9" ht="18" customHeight="1">
      <c r="A124" s="30" t="s">
        <v>186</v>
      </c>
      <c r="B124" s="53" t="s">
        <v>676</v>
      </c>
      <c r="C124" s="53" t="s">
        <v>677</v>
      </c>
      <c r="D124" s="31" t="s">
        <v>162</v>
      </c>
      <c r="E124" s="53" t="s">
        <v>632</v>
      </c>
      <c r="F124" s="37">
        <v>0.025486111111111112</v>
      </c>
      <c r="G124" s="31" t="str">
        <f t="shared" si="5"/>
        <v>4.54/km</v>
      </c>
      <c r="H124" s="37">
        <f t="shared" si="6"/>
        <v>0.008090277777777776</v>
      </c>
      <c r="I124" s="32">
        <f>F124-INDEX($F$5:$F$417,MATCH(D124,$D$5:$D$417,0))</f>
        <v>0.003530092592592595</v>
      </c>
    </row>
    <row r="125" spans="1:9" ht="18" customHeight="1">
      <c r="A125" s="30" t="s">
        <v>187</v>
      </c>
      <c r="B125" s="53" t="s">
        <v>678</v>
      </c>
      <c r="C125" s="53" t="s">
        <v>328</v>
      </c>
      <c r="D125" s="31" t="s">
        <v>154</v>
      </c>
      <c r="E125" s="53" t="s">
        <v>632</v>
      </c>
      <c r="F125" s="37">
        <v>0.025532407407407406</v>
      </c>
      <c r="G125" s="31" t="str">
        <f t="shared" si="5"/>
        <v>4.54/km</v>
      </c>
      <c r="H125" s="37">
        <f t="shared" si="6"/>
        <v>0.00813657407407407</v>
      </c>
      <c r="I125" s="32">
        <f>F125-INDEX($F$5:$F$417,MATCH(D125,$D$5:$D$417,0))</f>
        <v>0.006157407407407407</v>
      </c>
    </row>
    <row r="126" spans="1:9" ht="18" customHeight="1">
      <c r="A126" s="30" t="s">
        <v>188</v>
      </c>
      <c r="B126" s="53" t="s">
        <v>416</v>
      </c>
      <c r="C126" s="53" t="s">
        <v>41</v>
      </c>
      <c r="D126" s="31" t="s">
        <v>160</v>
      </c>
      <c r="E126" s="53" t="s">
        <v>624</v>
      </c>
      <c r="F126" s="37">
        <v>0.025555555555555554</v>
      </c>
      <c r="G126" s="31" t="str">
        <f t="shared" si="5"/>
        <v>4.54/km</v>
      </c>
      <c r="H126" s="37">
        <f t="shared" si="6"/>
        <v>0.008159722222222218</v>
      </c>
      <c r="I126" s="32">
        <f>F126-INDEX($F$5:$F$417,MATCH(D126,$D$5:$D$417,0))</f>
        <v>0.004884259259259258</v>
      </c>
    </row>
    <row r="127" spans="1:9" ht="18" customHeight="1">
      <c r="A127" s="30" t="s">
        <v>189</v>
      </c>
      <c r="B127" s="53" t="s">
        <v>367</v>
      </c>
      <c r="C127" s="53" t="s">
        <v>312</v>
      </c>
      <c r="D127" s="31" t="s">
        <v>156</v>
      </c>
      <c r="E127" s="53" t="s">
        <v>572</v>
      </c>
      <c r="F127" s="37">
        <v>0.02585648148148148</v>
      </c>
      <c r="G127" s="31" t="str">
        <f t="shared" si="5"/>
        <v>4.58/km</v>
      </c>
      <c r="H127" s="37">
        <f t="shared" si="6"/>
        <v>0.008460648148148144</v>
      </c>
      <c r="I127" s="32">
        <f>F127-INDEX($F$5:$F$417,MATCH(D127,$D$5:$D$417,0))</f>
        <v>0.0076273148148148125</v>
      </c>
    </row>
    <row r="128" spans="1:9" ht="18" customHeight="1">
      <c r="A128" s="30" t="s">
        <v>190</v>
      </c>
      <c r="B128" s="53" t="s">
        <v>679</v>
      </c>
      <c r="C128" s="53" t="s">
        <v>588</v>
      </c>
      <c r="D128" s="31" t="s">
        <v>163</v>
      </c>
      <c r="E128" s="53" t="s">
        <v>621</v>
      </c>
      <c r="F128" s="37">
        <v>0.025983796296296297</v>
      </c>
      <c r="G128" s="31" t="str">
        <f t="shared" si="5"/>
        <v>4.59/km</v>
      </c>
      <c r="H128" s="37">
        <f t="shared" si="6"/>
        <v>0.00858796296296296</v>
      </c>
      <c r="I128" s="32">
        <f>F128-INDEX($F$5:$F$417,MATCH(D128,$D$5:$D$417,0))</f>
        <v>0.001134259259259262</v>
      </c>
    </row>
    <row r="129" spans="1:9" ht="18" customHeight="1">
      <c r="A129" s="30" t="s">
        <v>191</v>
      </c>
      <c r="B129" s="53" t="s">
        <v>680</v>
      </c>
      <c r="C129" s="53" t="s">
        <v>138</v>
      </c>
      <c r="D129" s="31" t="s">
        <v>155</v>
      </c>
      <c r="E129" s="53" t="s">
        <v>681</v>
      </c>
      <c r="F129" s="37">
        <v>0.025995370370370367</v>
      </c>
      <c r="G129" s="31" t="str">
        <f t="shared" si="5"/>
        <v>4.59/km</v>
      </c>
      <c r="H129" s="37">
        <f t="shared" si="6"/>
        <v>0.00859953703703703</v>
      </c>
      <c r="I129" s="32">
        <f>F129-INDEX($F$5:$F$417,MATCH(D129,$D$5:$D$417,0))</f>
        <v>0.0078124999999999965</v>
      </c>
    </row>
    <row r="130" spans="1:9" ht="18" customHeight="1">
      <c r="A130" s="30" t="s">
        <v>192</v>
      </c>
      <c r="B130" s="53" t="s">
        <v>682</v>
      </c>
      <c r="C130" s="53" t="s">
        <v>430</v>
      </c>
      <c r="D130" s="31" t="s">
        <v>156</v>
      </c>
      <c r="E130" s="53" t="s">
        <v>621</v>
      </c>
      <c r="F130" s="37">
        <v>0.026053240740740738</v>
      </c>
      <c r="G130" s="31" t="str">
        <f t="shared" si="5"/>
        <v>5.00/km</v>
      </c>
      <c r="H130" s="37">
        <f t="shared" si="6"/>
        <v>0.008657407407407402</v>
      </c>
      <c r="I130" s="32">
        <f>F130-INDEX($F$5:$F$417,MATCH(D130,$D$5:$D$417,0))</f>
        <v>0.00782407407407407</v>
      </c>
    </row>
    <row r="131" spans="1:9" ht="18" customHeight="1">
      <c r="A131" s="30" t="s">
        <v>193</v>
      </c>
      <c r="B131" s="53" t="s">
        <v>683</v>
      </c>
      <c r="C131" s="53" t="s">
        <v>139</v>
      </c>
      <c r="D131" s="31" t="s">
        <v>163</v>
      </c>
      <c r="E131" s="53" t="s">
        <v>621</v>
      </c>
      <c r="F131" s="37">
        <v>0.026053240740740738</v>
      </c>
      <c r="G131" s="31" t="str">
        <f t="shared" si="5"/>
        <v>5.00/km</v>
      </c>
      <c r="H131" s="37">
        <f t="shared" si="6"/>
        <v>0.008657407407407402</v>
      </c>
      <c r="I131" s="32">
        <f>F131-INDEX($F$5:$F$417,MATCH(D131,$D$5:$D$417,0))</f>
        <v>0.0012037037037037034</v>
      </c>
    </row>
    <row r="132" spans="1:9" ht="18" customHeight="1">
      <c r="A132" s="30" t="s">
        <v>194</v>
      </c>
      <c r="B132" s="53" t="s">
        <v>363</v>
      </c>
      <c r="C132" s="53" t="s">
        <v>18</v>
      </c>
      <c r="D132" s="31" t="s">
        <v>160</v>
      </c>
      <c r="E132" s="53" t="s">
        <v>624</v>
      </c>
      <c r="F132" s="37">
        <v>0.026053240740740738</v>
      </c>
      <c r="G132" s="31" t="str">
        <f t="shared" si="5"/>
        <v>5.00/km</v>
      </c>
      <c r="H132" s="37">
        <f t="shared" si="6"/>
        <v>0.008657407407407402</v>
      </c>
      <c r="I132" s="32">
        <f>F132-INDEX($F$5:$F$417,MATCH(D132,$D$5:$D$417,0))</f>
        <v>0.005381944444444443</v>
      </c>
    </row>
    <row r="133" spans="1:9" ht="18" customHeight="1">
      <c r="A133" s="40" t="s">
        <v>195</v>
      </c>
      <c r="B133" s="55" t="s">
        <v>418</v>
      </c>
      <c r="C133" s="55" t="s">
        <v>153</v>
      </c>
      <c r="D133" s="41" t="s">
        <v>155</v>
      </c>
      <c r="E133" s="55" t="s">
        <v>297</v>
      </c>
      <c r="F133" s="42">
        <v>0.026076388888888885</v>
      </c>
      <c r="G133" s="41" t="str">
        <f t="shared" si="5"/>
        <v>5.00/km</v>
      </c>
      <c r="H133" s="42">
        <f t="shared" si="6"/>
        <v>0.008680555555555549</v>
      </c>
      <c r="I133" s="43">
        <f>F133-INDEX($F$5:$F$417,MATCH(D133,$D$5:$D$417,0))</f>
        <v>0.007893518518518515</v>
      </c>
    </row>
    <row r="134" spans="1:9" ht="18" customHeight="1">
      <c r="A134" s="40" t="s">
        <v>196</v>
      </c>
      <c r="B134" s="55" t="s">
        <v>551</v>
      </c>
      <c r="C134" s="55" t="s">
        <v>139</v>
      </c>
      <c r="D134" s="41" t="s">
        <v>158</v>
      </c>
      <c r="E134" s="55" t="s">
        <v>297</v>
      </c>
      <c r="F134" s="42">
        <v>0.026099537037037036</v>
      </c>
      <c r="G134" s="41" t="str">
        <f t="shared" si="5"/>
        <v>5.01/km</v>
      </c>
      <c r="H134" s="42">
        <f t="shared" si="6"/>
        <v>0.0087037037037037</v>
      </c>
      <c r="I134" s="43">
        <f>F134-INDEX($F$5:$F$417,MATCH(D134,$D$5:$D$417,0))</f>
        <v>0.006192129629629627</v>
      </c>
    </row>
    <row r="135" spans="1:9" ht="18" customHeight="1">
      <c r="A135" s="30" t="s">
        <v>197</v>
      </c>
      <c r="B135" s="53" t="s">
        <v>684</v>
      </c>
      <c r="C135" s="53" t="s">
        <v>306</v>
      </c>
      <c r="D135" s="31" t="s">
        <v>157</v>
      </c>
      <c r="E135" s="53" t="s">
        <v>621</v>
      </c>
      <c r="F135" s="37">
        <v>0.026111111111111113</v>
      </c>
      <c r="G135" s="31" t="str">
        <f t="shared" si="5"/>
        <v>5.01/km</v>
      </c>
      <c r="H135" s="37">
        <f t="shared" si="6"/>
        <v>0.008715277777777777</v>
      </c>
      <c r="I135" s="32">
        <f>F135-INDEX($F$5:$F$417,MATCH(D135,$D$5:$D$417,0))</f>
        <v>0.006689814814814819</v>
      </c>
    </row>
    <row r="136" spans="1:9" ht="18" customHeight="1">
      <c r="A136" s="30" t="s">
        <v>198</v>
      </c>
      <c r="B136" s="53" t="s">
        <v>425</v>
      </c>
      <c r="C136" s="53" t="s">
        <v>322</v>
      </c>
      <c r="D136" s="31" t="s">
        <v>154</v>
      </c>
      <c r="E136" s="53" t="s">
        <v>615</v>
      </c>
      <c r="F136" s="37">
        <v>0.026111111111111113</v>
      </c>
      <c r="G136" s="31" t="str">
        <f t="shared" si="5"/>
        <v>5.01/km</v>
      </c>
      <c r="H136" s="37">
        <f t="shared" si="6"/>
        <v>0.008715277777777777</v>
      </c>
      <c r="I136" s="32">
        <f>F136-INDEX($F$5:$F$417,MATCH(D136,$D$5:$D$417,0))</f>
        <v>0.006736111111111113</v>
      </c>
    </row>
    <row r="137" spans="1:9" ht="18" customHeight="1">
      <c r="A137" s="30" t="s">
        <v>199</v>
      </c>
      <c r="B137" s="53" t="s">
        <v>428</v>
      </c>
      <c r="C137" s="53" t="s">
        <v>141</v>
      </c>
      <c r="D137" s="31" t="s">
        <v>163</v>
      </c>
      <c r="E137" s="53" t="s">
        <v>572</v>
      </c>
      <c r="F137" s="37">
        <v>0.026122685185185183</v>
      </c>
      <c r="G137" s="31" t="str">
        <f t="shared" si="5"/>
        <v>5.01/km</v>
      </c>
      <c r="H137" s="37">
        <f t="shared" si="6"/>
        <v>0.008726851851851847</v>
      </c>
      <c r="I137" s="32">
        <f>F137-INDEX($F$5:$F$417,MATCH(D137,$D$5:$D$417,0))</f>
        <v>0.0012731481481481483</v>
      </c>
    </row>
    <row r="138" spans="1:9" ht="18" customHeight="1">
      <c r="A138" s="30" t="s">
        <v>200</v>
      </c>
      <c r="B138" s="53" t="s">
        <v>409</v>
      </c>
      <c r="C138" s="53" t="s">
        <v>384</v>
      </c>
      <c r="D138" s="31" t="s">
        <v>165</v>
      </c>
      <c r="E138" s="53" t="s">
        <v>621</v>
      </c>
      <c r="F138" s="37">
        <v>0.02614583333333333</v>
      </c>
      <c r="G138" s="31" t="str">
        <f t="shared" si="5"/>
        <v>5.01/km</v>
      </c>
      <c r="H138" s="37">
        <f t="shared" si="6"/>
        <v>0.008749999999999994</v>
      </c>
      <c r="I138" s="32">
        <f>F138-INDEX($F$5:$F$417,MATCH(D138,$D$5:$D$417,0))</f>
        <v>0</v>
      </c>
    </row>
    <row r="139" spans="1:9" ht="18" customHeight="1">
      <c r="A139" s="30" t="s">
        <v>201</v>
      </c>
      <c r="B139" s="53" t="s">
        <v>685</v>
      </c>
      <c r="C139" s="53" t="s">
        <v>131</v>
      </c>
      <c r="D139" s="31" t="s">
        <v>163</v>
      </c>
      <c r="E139" s="53" t="s">
        <v>332</v>
      </c>
      <c r="F139" s="37">
        <v>0.02619212962962963</v>
      </c>
      <c r="G139" s="31" t="str">
        <f t="shared" si="5"/>
        <v>5.02/km</v>
      </c>
      <c r="H139" s="37">
        <f t="shared" si="6"/>
        <v>0.008796296296296295</v>
      </c>
      <c r="I139" s="32">
        <f>F139-INDEX($F$5:$F$417,MATCH(D139,$D$5:$D$417,0))</f>
        <v>0.0013425925925925966</v>
      </c>
    </row>
    <row r="140" spans="1:9" ht="18" customHeight="1">
      <c r="A140" s="30" t="s">
        <v>202</v>
      </c>
      <c r="B140" s="53" t="s">
        <v>419</v>
      </c>
      <c r="C140" s="53" t="s">
        <v>420</v>
      </c>
      <c r="D140" s="31" t="s">
        <v>154</v>
      </c>
      <c r="E140" s="53" t="s">
        <v>572</v>
      </c>
      <c r="F140" s="37">
        <v>0.026203703703703705</v>
      </c>
      <c r="G140" s="31" t="str">
        <f t="shared" si="5"/>
        <v>5.02/km</v>
      </c>
      <c r="H140" s="37">
        <f t="shared" si="6"/>
        <v>0.008807870370370369</v>
      </c>
      <c r="I140" s="32">
        <f>F140-INDEX($F$5:$F$417,MATCH(D140,$D$5:$D$417,0))</f>
        <v>0.006828703703703705</v>
      </c>
    </row>
    <row r="141" spans="1:9" ht="18" customHeight="1">
      <c r="A141" s="40" t="s">
        <v>203</v>
      </c>
      <c r="B141" s="55" t="s">
        <v>368</v>
      </c>
      <c r="C141" s="55" t="s">
        <v>20</v>
      </c>
      <c r="D141" s="41" t="s">
        <v>154</v>
      </c>
      <c r="E141" s="55" t="s">
        <v>297</v>
      </c>
      <c r="F141" s="42">
        <v>0.026226851851851852</v>
      </c>
      <c r="G141" s="41" t="str">
        <f t="shared" si="5"/>
        <v>5.02/km</v>
      </c>
      <c r="H141" s="42">
        <f t="shared" si="6"/>
        <v>0.008831018518518516</v>
      </c>
      <c r="I141" s="43">
        <f>F141-INDEX($F$5:$F$417,MATCH(D141,$D$5:$D$417,0))</f>
        <v>0.006851851851851852</v>
      </c>
    </row>
    <row r="142" spans="1:9" ht="18" customHeight="1">
      <c r="A142" s="30" t="s">
        <v>204</v>
      </c>
      <c r="B142" s="53" t="s">
        <v>686</v>
      </c>
      <c r="C142" s="53" t="s">
        <v>339</v>
      </c>
      <c r="D142" s="31" t="s">
        <v>156</v>
      </c>
      <c r="E142" s="53" t="s">
        <v>572</v>
      </c>
      <c r="F142" s="37">
        <v>0.026331018518518517</v>
      </c>
      <c r="G142" s="31" t="str">
        <f t="shared" si="5"/>
        <v>5.03/km</v>
      </c>
      <c r="H142" s="37">
        <f t="shared" si="6"/>
        <v>0.008935185185185181</v>
      </c>
      <c r="I142" s="32">
        <f>F142-INDEX($F$5:$F$417,MATCH(D142,$D$5:$D$417,0))</f>
        <v>0.00810185185185185</v>
      </c>
    </row>
    <row r="143" spans="1:9" ht="18" customHeight="1">
      <c r="A143" s="30" t="s">
        <v>205</v>
      </c>
      <c r="B143" s="53" t="s">
        <v>414</v>
      </c>
      <c r="C143" s="53" t="s">
        <v>452</v>
      </c>
      <c r="D143" s="31" t="s">
        <v>687</v>
      </c>
      <c r="E143" s="53" t="s">
        <v>572</v>
      </c>
      <c r="F143" s="37">
        <v>0.026342592592592588</v>
      </c>
      <c r="G143" s="31" t="str">
        <f t="shared" si="5"/>
        <v>5.03/km</v>
      </c>
      <c r="H143" s="37">
        <f t="shared" si="6"/>
        <v>0.008946759259259252</v>
      </c>
      <c r="I143" s="32">
        <f>F143-INDEX($F$5:$F$417,MATCH(D143,$D$5:$D$417,0))</f>
        <v>0</v>
      </c>
    </row>
    <row r="144" spans="1:9" ht="18" customHeight="1">
      <c r="A144" s="30" t="s">
        <v>206</v>
      </c>
      <c r="B144" s="53" t="s">
        <v>441</v>
      </c>
      <c r="C144" s="53" t="s">
        <v>12</v>
      </c>
      <c r="D144" s="31" t="s">
        <v>158</v>
      </c>
      <c r="E144" s="53" t="s">
        <v>572</v>
      </c>
      <c r="F144" s="37">
        <v>0.026412037037037036</v>
      </c>
      <c r="G144" s="31" t="str">
        <f t="shared" si="5"/>
        <v>5.04/km</v>
      </c>
      <c r="H144" s="37">
        <f t="shared" si="6"/>
        <v>0.0090162037037037</v>
      </c>
      <c r="I144" s="32">
        <f>F144-INDEX($F$5:$F$417,MATCH(D144,$D$5:$D$417,0))</f>
        <v>0.006504629629629628</v>
      </c>
    </row>
    <row r="145" spans="1:9" ht="18" customHeight="1">
      <c r="A145" s="30" t="s">
        <v>207</v>
      </c>
      <c r="B145" s="53" t="s">
        <v>552</v>
      </c>
      <c r="C145" s="53" t="s">
        <v>141</v>
      </c>
      <c r="D145" s="31" t="s">
        <v>162</v>
      </c>
      <c r="E145" s="53" t="s">
        <v>632</v>
      </c>
      <c r="F145" s="37">
        <v>0.02642361111111111</v>
      </c>
      <c r="G145" s="31" t="str">
        <f t="shared" si="5"/>
        <v>5.04/km</v>
      </c>
      <c r="H145" s="37">
        <f t="shared" si="6"/>
        <v>0.009027777777777773</v>
      </c>
      <c r="I145" s="32">
        <f>F145-INDEX($F$5:$F$417,MATCH(D145,$D$5:$D$417,0))</f>
        <v>0.0044675925925925924</v>
      </c>
    </row>
    <row r="146" spans="1:9" ht="18" customHeight="1">
      <c r="A146" s="30" t="s">
        <v>208</v>
      </c>
      <c r="B146" s="53" t="s">
        <v>438</v>
      </c>
      <c r="C146" s="53" t="s">
        <v>342</v>
      </c>
      <c r="D146" s="31" t="s">
        <v>154</v>
      </c>
      <c r="E146" s="53" t="s">
        <v>612</v>
      </c>
      <c r="F146" s="37">
        <v>0.026504629629629628</v>
      </c>
      <c r="G146" s="31" t="str">
        <f t="shared" si="5"/>
        <v>5.05/km</v>
      </c>
      <c r="H146" s="37">
        <f t="shared" si="6"/>
        <v>0.009108796296296292</v>
      </c>
      <c r="I146" s="32">
        <f>F146-INDEX($F$5:$F$417,MATCH(D146,$D$5:$D$417,0))</f>
        <v>0.007129629629629628</v>
      </c>
    </row>
    <row r="147" spans="1:9" ht="18" customHeight="1">
      <c r="A147" s="30" t="s">
        <v>209</v>
      </c>
      <c r="B147" s="53" t="s">
        <v>688</v>
      </c>
      <c r="C147" s="53" t="s">
        <v>321</v>
      </c>
      <c r="D147" s="31" t="s">
        <v>687</v>
      </c>
      <c r="E147" s="53" t="s">
        <v>572</v>
      </c>
      <c r="F147" s="37">
        <v>0.0265625</v>
      </c>
      <c r="G147" s="31" t="str">
        <f t="shared" si="5"/>
        <v>5.06/km</v>
      </c>
      <c r="H147" s="37">
        <f t="shared" si="6"/>
        <v>0.009166666666666663</v>
      </c>
      <c r="I147" s="32">
        <f>F147-INDEX($F$5:$F$417,MATCH(D147,$D$5:$D$417,0))</f>
        <v>0.00021990740740741171</v>
      </c>
    </row>
    <row r="148" spans="1:9" ht="18" customHeight="1">
      <c r="A148" s="30" t="s">
        <v>210</v>
      </c>
      <c r="B148" s="53" t="s">
        <v>429</v>
      </c>
      <c r="C148" s="53" t="s">
        <v>22</v>
      </c>
      <c r="D148" s="31" t="s">
        <v>158</v>
      </c>
      <c r="E148" s="53" t="s">
        <v>621</v>
      </c>
      <c r="F148" s="37">
        <v>0.026585648148148146</v>
      </c>
      <c r="G148" s="31" t="str">
        <f t="shared" si="5"/>
        <v>5.06/km</v>
      </c>
      <c r="H148" s="37">
        <f t="shared" si="6"/>
        <v>0.00918981481481481</v>
      </c>
      <c r="I148" s="32">
        <f>F148-INDEX($F$5:$F$417,MATCH(D148,$D$5:$D$417,0))</f>
        <v>0.006678240740740738</v>
      </c>
    </row>
    <row r="149" spans="1:9" ht="18" customHeight="1">
      <c r="A149" s="30" t="s">
        <v>211</v>
      </c>
      <c r="B149" s="53" t="s">
        <v>149</v>
      </c>
      <c r="C149" s="53" t="s">
        <v>21</v>
      </c>
      <c r="D149" s="31" t="s">
        <v>687</v>
      </c>
      <c r="E149" s="53" t="s">
        <v>615</v>
      </c>
      <c r="F149" s="37">
        <v>0.02667824074074074</v>
      </c>
      <c r="G149" s="31" t="str">
        <f t="shared" si="5"/>
        <v>5.07/km</v>
      </c>
      <c r="H149" s="37">
        <f t="shared" si="6"/>
        <v>0.009282407407407402</v>
      </c>
      <c r="I149" s="32">
        <f>F149-INDEX($F$5:$F$417,MATCH(D149,$D$5:$D$417,0))</f>
        <v>0.0003356481481481509</v>
      </c>
    </row>
    <row r="150" spans="1:9" ht="18" customHeight="1">
      <c r="A150" s="40" t="s">
        <v>212</v>
      </c>
      <c r="B150" s="55" t="s">
        <v>415</v>
      </c>
      <c r="C150" s="55" t="s">
        <v>308</v>
      </c>
      <c r="D150" s="41" t="s">
        <v>595</v>
      </c>
      <c r="E150" s="55" t="s">
        <v>297</v>
      </c>
      <c r="F150" s="42">
        <v>0.02681712962962963</v>
      </c>
      <c r="G150" s="41" t="str">
        <f t="shared" si="5"/>
        <v>5.09/km</v>
      </c>
      <c r="H150" s="42">
        <f t="shared" si="6"/>
        <v>0.009421296296296296</v>
      </c>
      <c r="I150" s="43">
        <f>F150-INDEX($F$5:$F$417,MATCH(D150,$D$5:$D$417,0))</f>
        <v>0.0026620370370370426</v>
      </c>
    </row>
    <row r="151" spans="1:9" ht="18" customHeight="1">
      <c r="A151" s="30" t="s">
        <v>213</v>
      </c>
      <c r="B151" s="53" t="s">
        <v>443</v>
      </c>
      <c r="C151" s="53" t="s">
        <v>134</v>
      </c>
      <c r="D151" s="31" t="s">
        <v>155</v>
      </c>
      <c r="E151" s="53" t="s">
        <v>663</v>
      </c>
      <c r="F151" s="37">
        <v>0.02685185185185185</v>
      </c>
      <c r="G151" s="31" t="str">
        <f t="shared" si="5"/>
        <v>5.09/km</v>
      </c>
      <c r="H151" s="37">
        <f t="shared" si="6"/>
        <v>0.009456018518518513</v>
      </c>
      <c r="I151" s="32">
        <f>F151-INDEX($F$5:$F$417,MATCH(D151,$D$5:$D$417,0))</f>
        <v>0.008668981481481479</v>
      </c>
    </row>
    <row r="152" spans="1:9" ht="18" customHeight="1">
      <c r="A152" s="30" t="s">
        <v>214</v>
      </c>
      <c r="B152" s="53" t="s">
        <v>689</v>
      </c>
      <c r="C152" s="53" t="s">
        <v>14</v>
      </c>
      <c r="D152" s="31" t="s">
        <v>160</v>
      </c>
      <c r="E152" s="53" t="s">
        <v>572</v>
      </c>
      <c r="F152" s="37">
        <v>0.02685185185185185</v>
      </c>
      <c r="G152" s="31" t="str">
        <f t="shared" si="5"/>
        <v>5.09/km</v>
      </c>
      <c r="H152" s="37">
        <f t="shared" si="6"/>
        <v>0.009456018518518513</v>
      </c>
      <c r="I152" s="32">
        <f>F152-INDEX($F$5:$F$417,MATCH(D152,$D$5:$D$417,0))</f>
        <v>0.006180555555555554</v>
      </c>
    </row>
    <row r="153" spans="1:9" ht="18" customHeight="1">
      <c r="A153" s="40" t="s">
        <v>215</v>
      </c>
      <c r="B153" s="55" t="s">
        <v>690</v>
      </c>
      <c r="C153" s="55" t="s">
        <v>146</v>
      </c>
      <c r="D153" s="41" t="s">
        <v>160</v>
      </c>
      <c r="E153" s="55" t="s">
        <v>297</v>
      </c>
      <c r="F153" s="42">
        <v>0.026898148148148147</v>
      </c>
      <c r="G153" s="41" t="str">
        <f t="shared" si="5"/>
        <v>5.10/km</v>
      </c>
      <c r="H153" s="42">
        <f t="shared" si="6"/>
        <v>0.00950231481481481</v>
      </c>
      <c r="I153" s="43">
        <f>F153-INDEX($F$5:$F$417,MATCH(D153,$D$5:$D$417,0))</f>
        <v>0.0062268518518518515</v>
      </c>
    </row>
    <row r="154" spans="1:9" ht="18" customHeight="1">
      <c r="A154" s="30" t="s">
        <v>216</v>
      </c>
      <c r="B154" s="53" t="s">
        <v>590</v>
      </c>
      <c r="C154" s="53" t="s">
        <v>139</v>
      </c>
      <c r="D154" s="31" t="s">
        <v>155</v>
      </c>
      <c r="E154" s="53" t="s">
        <v>621</v>
      </c>
      <c r="F154" s="37">
        <v>0.026909722222222224</v>
      </c>
      <c r="G154" s="31" t="str">
        <f aca="true" t="shared" si="7" ref="G154:G204">TEXT(INT((HOUR(F154)*3600+MINUTE(F154)*60+SECOND(F154))/$I$3/60),"0")&amp;"."&amp;TEXT(MOD((HOUR(F154)*3600+MINUTE(F154)*60+SECOND(F154))/$I$3,60),"00")&amp;"/km"</f>
        <v>5.10/km</v>
      </c>
      <c r="H154" s="37">
        <f aca="true" t="shared" si="8" ref="H154:H204">F154-$F$5</f>
        <v>0.009513888888888888</v>
      </c>
      <c r="I154" s="32">
        <f>F154-INDEX($F$5:$F$417,MATCH(D154,$D$5:$D$417,0))</f>
        <v>0.008726851851851854</v>
      </c>
    </row>
    <row r="155" spans="1:9" ht="18" customHeight="1">
      <c r="A155" s="30" t="s">
        <v>217</v>
      </c>
      <c r="B155" s="53" t="s">
        <v>437</v>
      </c>
      <c r="C155" s="53" t="s">
        <v>17</v>
      </c>
      <c r="D155" s="31" t="s">
        <v>156</v>
      </c>
      <c r="E155" s="53" t="s">
        <v>572</v>
      </c>
      <c r="F155" s="37">
        <v>0.02695601851851852</v>
      </c>
      <c r="G155" s="31" t="str">
        <f t="shared" si="7"/>
        <v>5.11/km</v>
      </c>
      <c r="H155" s="37">
        <f t="shared" si="8"/>
        <v>0.009560185185185185</v>
      </c>
      <c r="I155" s="32">
        <f>F155-INDEX($F$5:$F$417,MATCH(D155,$D$5:$D$417,0))</f>
        <v>0.008726851851851854</v>
      </c>
    </row>
    <row r="156" spans="1:9" ht="18" customHeight="1">
      <c r="A156" s="30" t="s">
        <v>218</v>
      </c>
      <c r="B156" s="53" t="s">
        <v>691</v>
      </c>
      <c r="C156" s="53" t="s">
        <v>133</v>
      </c>
      <c r="D156" s="31" t="s">
        <v>156</v>
      </c>
      <c r="E156" s="53" t="s">
        <v>624</v>
      </c>
      <c r="F156" s="37">
        <v>0.02710648148148148</v>
      </c>
      <c r="G156" s="31" t="str">
        <f t="shared" si="7"/>
        <v>5.12/km</v>
      </c>
      <c r="H156" s="37">
        <f t="shared" si="8"/>
        <v>0.009710648148148145</v>
      </c>
      <c r="I156" s="32">
        <f>F156-INDEX($F$5:$F$417,MATCH(D156,$D$5:$D$417,0))</f>
        <v>0.008877314814814814</v>
      </c>
    </row>
    <row r="157" spans="1:9" ht="18" customHeight="1">
      <c r="A157" s="30" t="s">
        <v>219</v>
      </c>
      <c r="B157" s="53" t="s">
        <v>692</v>
      </c>
      <c r="C157" s="53" t="s">
        <v>12</v>
      </c>
      <c r="D157" s="31" t="s">
        <v>160</v>
      </c>
      <c r="E157" s="53" t="s">
        <v>624</v>
      </c>
      <c r="F157" s="37">
        <v>0.02715277777777778</v>
      </c>
      <c r="G157" s="31" t="str">
        <f t="shared" si="7"/>
        <v>5.13/km</v>
      </c>
      <c r="H157" s="37">
        <f t="shared" si="8"/>
        <v>0.009756944444444443</v>
      </c>
      <c r="I157" s="32">
        <f>F157-INDEX($F$5:$F$417,MATCH(D157,$D$5:$D$417,0))</f>
        <v>0.006481481481481484</v>
      </c>
    </row>
    <row r="158" spans="1:9" ht="18" customHeight="1">
      <c r="A158" s="30" t="s">
        <v>220</v>
      </c>
      <c r="B158" s="53" t="s">
        <v>365</v>
      </c>
      <c r="C158" s="53" t="s">
        <v>366</v>
      </c>
      <c r="D158" s="31" t="s">
        <v>160</v>
      </c>
      <c r="E158" s="53" t="s">
        <v>632</v>
      </c>
      <c r="F158" s="37">
        <v>0.027245370370370368</v>
      </c>
      <c r="G158" s="31" t="str">
        <f t="shared" si="7"/>
        <v>5.14/km</v>
      </c>
      <c r="H158" s="37">
        <f t="shared" si="8"/>
        <v>0.009849537037037032</v>
      </c>
      <c r="I158" s="32">
        <f>F158-INDEX($F$5:$F$417,MATCH(D158,$D$5:$D$417,0))</f>
        <v>0.0065740740740740725</v>
      </c>
    </row>
    <row r="159" spans="1:9" ht="18" customHeight="1">
      <c r="A159" s="30" t="s">
        <v>221</v>
      </c>
      <c r="B159" s="53" t="s">
        <v>693</v>
      </c>
      <c r="C159" s="53" t="s">
        <v>140</v>
      </c>
      <c r="D159" s="31" t="s">
        <v>162</v>
      </c>
      <c r="E159" s="53" t="s">
        <v>632</v>
      </c>
      <c r="F159" s="37">
        <v>0.027256944444444445</v>
      </c>
      <c r="G159" s="31" t="str">
        <f t="shared" si="7"/>
        <v>5.14/km</v>
      </c>
      <c r="H159" s="37">
        <f t="shared" si="8"/>
        <v>0.009861111111111109</v>
      </c>
      <c r="I159" s="32">
        <f>F159-INDEX($F$5:$F$417,MATCH(D159,$D$5:$D$417,0))</f>
        <v>0.005300925925925928</v>
      </c>
    </row>
    <row r="160" spans="1:9" ht="18" customHeight="1">
      <c r="A160" s="30" t="s">
        <v>222</v>
      </c>
      <c r="B160" s="53" t="s">
        <v>694</v>
      </c>
      <c r="C160" s="53" t="s">
        <v>133</v>
      </c>
      <c r="D160" s="31" t="s">
        <v>155</v>
      </c>
      <c r="E160" s="53" t="s">
        <v>621</v>
      </c>
      <c r="F160" s="37">
        <v>0.027291666666666662</v>
      </c>
      <c r="G160" s="31" t="str">
        <f t="shared" si="7"/>
        <v>5.14/km</v>
      </c>
      <c r="H160" s="37">
        <f t="shared" si="8"/>
        <v>0.009895833333333326</v>
      </c>
      <c r="I160" s="32">
        <f>F160-INDEX($F$5:$F$417,MATCH(D160,$D$5:$D$417,0))</f>
        <v>0.009108796296296292</v>
      </c>
    </row>
    <row r="161" spans="1:9" ht="18" customHeight="1">
      <c r="A161" s="30" t="s">
        <v>223</v>
      </c>
      <c r="B161" s="53" t="s">
        <v>695</v>
      </c>
      <c r="C161" s="53" t="s">
        <v>467</v>
      </c>
      <c r="D161" s="31" t="s">
        <v>595</v>
      </c>
      <c r="E161" s="53" t="s">
        <v>636</v>
      </c>
      <c r="F161" s="37">
        <v>0.027314814814814816</v>
      </c>
      <c r="G161" s="31" t="str">
        <f t="shared" si="7"/>
        <v>5.15/km</v>
      </c>
      <c r="H161" s="37">
        <f t="shared" si="8"/>
        <v>0.00991898148148148</v>
      </c>
      <c r="I161" s="32">
        <f>F161-INDEX($F$5:$F$417,MATCH(D161,$D$5:$D$417,0))</f>
        <v>0.003159722222222227</v>
      </c>
    </row>
    <row r="162" spans="1:9" ht="18" customHeight="1">
      <c r="A162" s="40" t="s">
        <v>224</v>
      </c>
      <c r="B162" s="55" t="s">
        <v>584</v>
      </c>
      <c r="C162" s="55" t="s">
        <v>696</v>
      </c>
      <c r="D162" s="41" t="s">
        <v>155</v>
      </c>
      <c r="E162" s="55" t="s">
        <v>297</v>
      </c>
      <c r="F162" s="42">
        <v>0.027337962962962963</v>
      </c>
      <c r="G162" s="41" t="str">
        <f t="shared" si="7"/>
        <v>5.15/km</v>
      </c>
      <c r="H162" s="42">
        <f t="shared" si="8"/>
        <v>0.009942129629629627</v>
      </c>
      <c r="I162" s="43">
        <f>F162-INDEX($F$5:$F$417,MATCH(D162,$D$5:$D$417,0))</f>
        <v>0.009155092592592593</v>
      </c>
    </row>
    <row r="163" spans="1:9" ht="18" customHeight="1">
      <c r="A163" s="40" t="s">
        <v>225</v>
      </c>
      <c r="B163" s="55" t="s">
        <v>481</v>
      </c>
      <c r="C163" s="55" t="s">
        <v>381</v>
      </c>
      <c r="D163" s="41" t="s">
        <v>157</v>
      </c>
      <c r="E163" s="55" t="s">
        <v>297</v>
      </c>
      <c r="F163" s="42">
        <v>0.02736111111111111</v>
      </c>
      <c r="G163" s="41" t="str">
        <f t="shared" si="7"/>
        <v>5.15/km</v>
      </c>
      <c r="H163" s="42">
        <f t="shared" si="8"/>
        <v>0.009965277777777774</v>
      </c>
      <c r="I163" s="43">
        <f>F163-INDEX($F$5:$F$417,MATCH(D163,$D$5:$D$417,0))</f>
        <v>0.007939814814814816</v>
      </c>
    </row>
    <row r="164" spans="1:9" ht="18" customHeight="1">
      <c r="A164" s="30" t="s">
        <v>226</v>
      </c>
      <c r="B164" s="53" t="s">
        <v>470</v>
      </c>
      <c r="C164" s="53" t="s">
        <v>20</v>
      </c>
      <c r="D164" s="31" t="s">
        <v>155</v>
      </c>
      <c r="E164" s="53" t="s">
        <v>572</v>
      </c>
      <c r="F164" s="37">
        <v>0.027384259259259257</v>
      </c>
      <c r="G164" s="31" t="str">
        <f t="shared" si="7"/>
        <v>5.15/km</v>
      </c>
      <c r="H164" s="37">
        <f t="shared" si="8"/>
        <v>0.009988425925925921</v>
      </c>
      <c r="I164" s="32">
        <f>F164-INDEX($F$5:$F$417,MATCH(D164,$D$5:$D$417,0))</f>
        <v>0.009201388888888887</v>
      </c>
    </row>
    <row r="165" spans="1:9" ht="18" customHeight="1">
      <c r="A165" s="40" t="s">
        <v>227</v>
      </c>
      <c r="B165" s="55" t="s">
        <v>697</v>
      </c>
      <c r="C165" s="55" t="s">
        <v>131</v>
      </c>
      <c r="D165" s="41" t="s">
        <v>163</v>
      </c>
      <c r="E165" s="55" t="s">
        <v>297</v>
      </c>
      <c r="F165" s="42">
        <v>0.027407407407407408</v>
      </c>
      <c r="G165" s="41" t="str">
        <f t="shared" si="7"/>
        <v>5.16/km</v>
      </c>
      <c r="H165" s="42">
        <f t="shared" si="8"/>
        <v>0.010011574074074072</v>
      </c>
      <c r="I165" s="43">
        <f>F165-INDEX($F$5:$F$417,MATCH(D165,$D$5:$D$417,0))</f>
        <v>0.0025578703703703735</v>
      </c>
    </row>
    <row r="166" spans="1:9" ht="18" customHeight="1">
      <c r="A166" s="30" t="s">
        <v>228</v>
      </c>
      <c r="B166" s="53" t="s">
        <v>698</v>
      </c>
      <c r="C166" s="53" t="s">
        <v>313</v>
      </c>
      <c r="D166" s="31" t="s">
        <v>155</v>
      </c>
      <c r="E166" s="53" t="s">
        <v>621</v>
      </c>
      <c r="F166" s="37">
        <v>0.027418981481481485</v>
      </c>
      <c r="G166" s="31" t="str">
        <f t="shared" si="7"/>
        <v>5.16/km</v>
      </c>
      <c r="H166" s="37">
        <f t="shared" si="8"/>
        <v>0.010023148148148149</v>
      </c>
      <c r="I166" s="32">
        <f>F166-INDEX($F$5:$F$417,MATCH(D166,$D$5:$D$417,0))</f>
        <v>0.009236111111111115</v>
      </c>
    </row>
    <row r="167" spans="1:9" ht="18" customHeight="1">
      <c r="A167" s="40" t="s">
        <v>229</v>
      </c>
      <c r="B167" s="55" t="s">
        <v>699</v>
      </c>
      <c r="C167" s="55" t="s">
        <v>18</v>
      </c>
      <c r="D167" s="41" t="s">
        <v>156</v>
      </c>
      <c r="E167" s="55" t="s">
        <v>297</v>
      </c>
      <c r="F167" s="42">
        <v>0.027430555555555555</v>
      </c>
      <c r="G167" s="41" t="str">
        <f t="shared" si="7"/>
        <v>5.16/km</v>
      </c>
      <c r="H167" s="42">
        <f t="shared" si="8"/>
        <v>0.01003472222222222</v>
      </c>
      <c r="I167" s="43">
        <f>F167-INDEX($F$5:$F$417,MATCH(D167,$D$5:$D$417,0))</f>
        <v>0.009201388888888887</v>
      </c>
    </row>
    <row r="168" spans="1:9" ht="18" customHeight="1">
      <c r="A168" s="30" t="s">
        <v>230</v>
      </c>
      <c r="B168" s="53" t="s">
        <v>700</v>
      </c>
      <c r="C168" s="53" t="s">
        <v>19</v>
      </c>
      <c r="D168" s="31" t="s">
        <v>154</v>
      </c>
      <c r="E168" s="53" t="s">
        <v>572</v>
      </c>
      <c r="F168" s="37">
        <v>0.027430555555555555</v>
      </c>
      <c r="G168" s="31" t="str">
        <f t="shared" si="7"/>
        <v>5.16/km</v>
      </c>
      <c r="H168" s="37">
        <f t="shared" si="8"/>
        <v>0.01003472222222222</v>
      </c>
      <c r="I168" s="32">
        <f>F168-INDEX($F$5:$F$417,MATCH(D168,$D$5:$D$417,0))</f>
        <v>0.008055555555555555</v>
      </c>
    </row>
    <row r="169" spans="1:9" ht="18" customHeight="1">
      <c r="A169" s="30" t="s">
        <v>231</v>
      </c>
      <c r="B169" s="53" t="s">
        <v>426</v>
      </c>
      <c r="C169" s="53" t="s">
        <v>420</v>
      </c>
      <c r="D169" s="31" t="s">
        <v>158</v>
      </c>
      <c r="E169" s="53" t="s">
        <v>572</v>
      </c>
      <c r="F169" s="37">
        <v>0.027511574074074074</v>
      </c>
      <c r="G169" s="31" t="str">
        <f t="shared" si="7"/>
        <v>5.17/km</v>
      </c>
      <c r="H169" s="37">
        <f t="shared" si="8"/>
        <v>0.010115740740740738</v>
      </c>
      <c r="I169" s="32">
        <f>F169-INDEX($F$5:$F$417,MATCH(D169,$D$5:$D$417,0))</f>
        <v>0.007604166666666665</v>
      </c>
    </row>
    <row r="170" spans="1:9" ht="18" customHeight="1">
      <c r="A170" s="30" t="s">
        <v>232</v>
      </c>
      <c r="B170" s="53" t="s">
        <v>701</v>
      </c>
      <c r="C170" s="53" t="s">
        <v>440</v>
      </c>
      <c r="D170" s="31" t="s">
        <v>162</v>
      </c>
      <c r="E170" s="53" t="s">
        <v>332</v>
      </c>
      <c r="F170" s="37">
        <v>0.02758101851851852</v>
      </c>
      <c r="G170" s="31" t="str">
        <f t="shared" si="7"/>
        <v>5.18/km</v>
      </c>
      <c r="H170" s="37">
        <f t="shared" si="8"/>
        <v>0.010185185185185183</v>
      </c>
      <c r="I170" s="32">
        <f>F170-INDEX($F$5:$F$417,MATCH(D170,$D$5:$D$417,0))</f>
        <v>0.0056250000000000015</v>
      </c>
    </row>
    <row r="171" spans="1:9" ht="18" customHeight="1">
      <c r="A171" s="30" t="s">
        <v>233</v>
      </c>
      <c r="B171" s="53" t="s">
        <v>582</v>
      </c>
      <c r="C171" s="53" t="s">
        <v>143</v>
      </c>
      <c r="D171" s="31" t="s">
        <v>162</v>
      </c>
      <c r="E171" s="53" t="s">
        <v>621</v>
      </c>
      <c r="F171" s="37">
        <v>0.027592592592592596</v>
      </c>
      <c r="G171" s="31" t="str">
        <f t="shared" si="7"/>
        <v>5.18/km</v>
      </c>
      <c r="H171" s="37">
        <f t="shared" si="8"/>
        <v>0.01019675925925926</v>
      </c>
      <c r="I171" s="32">
        <f>F171-INDEX($F$5:$F$417,MATCH(D171,$D$5:$D$417,0))</f>
        <v>0.005636574074074079</v>
      </c>
    </row>
    <row r="172" spans="1:9" ht="18" customHeight="1">
      <c r="A172" s="30" t="s">
        <v>234</v>
      </c>
      <c r="B172" s="53" t="s">
        <v>319</v>
      </c>
      <c r="C172" s="53" t="s">
        <v>129</v>
      </c>
      <c r="D172" s="31" t="s">
        <v>154</v>
      </c>
      <c r="E172" s="53" t="s">
        <v>612</v>
      </c>
      <c r="F172" s="37">
        <v>0.027615740740740743</v>
      </c>
      <c r="G172" s="31" t="str">
        <f t="shared" si="7"/>
        <v>5.18/km</v>
      </c>
      <c r="H172" s="37">
        <f t="shared" si="8"/>
        <v>0.010219907407407407</v>
      </c>
      <c r="I172" s="32">
        <f>F172-INDEX($F$5:$F$417,MATCH(D172,$D$5:$D$417,0))</f>
        <v>0.008240740740740743</v>
      </c>
    </row>
    <row r="173" spans="1:9" ht="18" customHeight="1">
      <c r="A173" s="30" t="s">
        <v>235</v>
      </c>
      <c r="B173" s="53" t="s">
        <v>560</v>
      </c>
      <c r="C173" s="53" t="s">
        <v>18</v>
      </c>
      <c r="D173" s="31" t="s">
        <v>156</v>
      </c>
      <c r="E173" s="53" t="s">
        <v>578</v>
      </c>
      <c r="F173" s="37">
        <v>0.02763888888888889</v>
      </c>
      <c r="G173" s="31" t="str">
        <f t="shared" si="7"/>
        <v>5.18/km</v>
      </c>
      <c r="H173" s="37">
        <f t="shared" si="8"/>
        <v>0.010243055555555554</v>
      </c>
      <c r="I173" s="32">
        <f>F173-INDEX($F$5:$F$417,MATCH(D173,$D$5:$D$417,0))</f>
        <v>0.009409722222222222</v>
      </c>
    </row>
    <row r="174" spans="1:9" ht="18" customHeight="1">
      <c r="A174" s="30" t="s">
        <v>236</v>
      </c>
      <c r="B174" s="53" t="s">
        <v>442</v>
      </c>
      <c r="C174" s="53" t="s">
        <v>299</v>
      </c>
      <c r="D174" s="31" t="s">
        <v>165</v>
      </c>
      <c r="E174" s="53" t="s">
        <v>612</v>
      </c>
      <c r="F174" s="37">
        <v>0.027650462962962963</v>
      </c>
      <c r="G174" s="31" t="str">
        <f t="shared" si="7"/>
        <v>5.19/km</v>
      </c>
      <c r="H174" s="37">
        <f t="shared" si="8"/>
        <v>0.010254629629629627</v>
      </c>
      <c r="I174" s="32">
        <f>F174-INDEX($F$5:$F$417,MATCH(D174,$D$5:$D$417,0))</f>
        <v>0.0015046296296296335</v>
      </c>
    </row>
    <row r="175" spans="1:9" ht="18" customHeight="1">
      <c r="A175" s="30" t="s">
        <v>237</v>
      </c>
      <c r="B175" s="53" t="s">
        <v>431</v>
      </c>
      <c r="C175" s="53" t="s">
        <v>141</v>
      </c>
      <c r="D175" s="31" t="s">
        <v>163</v>
      </c>
      <c r="E175" s="53" t="s">
        <v>621</v>
      </c>
      <c r="F175" s="37">
        <v>0.0278125</v>
      </c>
      <c r="G175" s="31" t="str">
        <f t="shared" si="7"/>
        <v>5.20/km</v>
      </c>
      <c r="H175" s="37">
        <f t="shared" si="8"/>
        <v>0.010416666666666664</v>
      </c>
      <c r="I175" s="32">
        <f>F175-INDEX($F$5:$F$417,MATCH(D175,$D$5:$D$417,0))</f>
        <v>0.002962962962962966</v>
      </c>
    </row>
    <row r="176" spans="1:9" ht="18" customHeight="1">
      <c r="A176" s="30" t="s">
        <v>238</v>
      </c>
      <c r="B176" s="53" t="s">
        <v>439</v>
      </c>
      <c r="C176" s="53" t="s">
        <v>141</v>
      </c>
      <c r="D176" s="31" t="s">
        <v>164</v>
      </c>
      <c r="E176" s="53" t="s">
        <v>621</v>
      </c>
      <c r="F176" s="37">
        <v>0.027939814814814817</v>
      </c>
      <c r="G176" s="31" t="str">
        <f t="shared" si="7"/>
        <v>5.22/km</v>
      </c>
      <c r="H176" s="37">
        <f t="shared" si="8"/>
        <v>0.01054398148148148</v>
      </c>
      <c r="I176" s="32">
        <f>F176-INDEX($F$5:$F$417,MATCH(D176,$D$5:$D$417,0))</f>
        <v>0.002662037037037039</v>
      </c>
    </row>
    <row r="177" spans="1:9" ht="18" customHeight="1">
      <c r="A177" s="30" t="s">
        <v>239</v>
      </c>
      <c r="B177" s="53" t="s">
        <v>468</v>
      </c>
      <c r="C177" s="53" t="s">
        <v>484</v>
      </c>
      <c r="D177" s="31" t="s">
        <v>158</v>
      </c>
      <c r="E177" s="53" t="s">
        <v>673</v>
      </c>
      <c r="F177" s="37">
        <v>0.028078703703703703</v>
      </c>
      <c r="G177" s="31" t="str">
        <f t="shared" si="7"/>
        <v>5.23/km</v>
      </c>
      <c r="H177" s="37">
        <f t="shared" si="8"/>
        <v>0.010682870370370367</v>
      </c>
      <c r="I177" s="32">
        <f>F177-INDEX($F$5:$F$417,MATCH(D177,$D$5:$D$417,0))</f>
        <v>0.008171296296296295</v>
      </c>
    </row>
    <row r="178" spans="1:9" ht="18" customHeight="1">
      <c r="A178" s="30" t="s">
        <v>240</v>
      </c>
      <c r="B178" s="53" t="s">
        <v>702</v>
      </c>
      <c r="C178" s="53" t="s">
        <v>381</v>
      </c>
      <c r="D178" s="31" t="s">
        <v>687</v>
      </c>
      <c r="E178" s="53" t="s">
        <v>567</v>
      </c>
      <c r="F178" s="37">
        <v>0.028113425925925927</v>
      </c>
      <c r="G178" s="31" t="str">
        <f t="shared" si="7"/>
        <v>5.24/km</v>
      </c>
      <c r="H178" s="37">
        <f t="shared" si="8"/>
        <v>0.010717592592592591</v>
      </c>
      <c r="I178" s="32">
        <f>F178-INDEX($F$5:$F$417,MATCH(D178,$D$5:$D$417,0))</f>
        <v>0.0017708333333333395</v>
      </c>
    </row>
    <row r="179" spans="1:9" ht="18" customHeight="1">
      <c r="A179" s="40" t="s">
        <v>241</v>
      </c>
      <c r="B179" s="55" t="s">
        <v>581</v>
      </c>
      <c r="C179" s="55" t="s">
        <v>19</v>
      </c>
      <c r="D179" s="41" t="s">
        <v>155</v>
      </c>
      <c r="E179" s="55" t="s">
        <v>297</v>
      </c>
      <c r="F179" s="42">
        <v>0.02820601851851852</v>
      </c>
      <c r="G179" s="41" t="str">
        <f t="shared" si="7"/>
        <v>5.25/km</v>
      </c>
      <c r="H179" s="42">
        <f t="shared" si="8"/>
        <v>0.010810185185185183</v>
      </c>
      <c r="I179" s="43">
        <f>F179-INDEX($F$5:$F$417,MATCH(D179,$D$5:$D$417,0))</f>
        <v>0.010023148148148149</v>
      </c>
    </row>
    <row r="180" spans="1:9" ht="18" customHeight="1">
      <c r="A180" s="30" t="s">
        <v>242</v>
      </c>
      <c r="B180" s="53" t="s">
        <v>703</v>
      </c>
      <c r="C180" s="53" t="s">
        <v>20</v>
      </c>
      <c r="D180" s="31" t="s">
        <v>154</v>
      </c>
      <c r="E180" s="53" t="s">
        <v>572</v>
      </c>
      <c r="F180" s="37">
        <v>0.028287037037037038</v>
      </c>
      <c r="G180" s="31" t="str">
        <f t="shared" si="7"/>
        <v>5.26/km</v>
      </c>
      <c r="H180" s="37">
        <f t="shared" si="8"/>
        <v>0.010891203703703702</v>
      </c>
      <c r="I180" s="32">
        <f>F180-INDEX($F$5:$F$417,MATCH(D180,$D$5:$D$417,0))</f>
        <v>0.008912037037037038</v>
      </c>
    </row>
    <row r="181" spans="1:9" ht="18" customHeight="1">
      <c r="A181" s="30" t="s">
        <v>243</v>
      </c>
      <c r="B181" s="53" t="s">
        <v>704</v>
      </c>
      <c r="C181" s="53" t="s">
        <v>315</v>
      </c>
      <c r="D181" s="31" t="s">
        <v>687</v>
      </c>
      <c r="E181" s="53" t="s">
        <v>621</v>
      </c>
      <c r="F181" s="37">
        <v>0.028344907407407412</v>
      </c>
      <c r="G181" s="31" t="str">
        <f t="shared" si="7"/>
        <v>5.27/km</v>
      </c>
      <c r="H181" s="37">
        <f t="shared" si="8"/>
        <v>0.010949074074074076</v>
      </c>
      <c r="I181" s="32">
        <f>F181-INDEX($F$5:$F$417,MATCH(D181,$D$5:$D$417,0))</f>
        <v>0.002002314814814825</v>
      </c>
    </row>
    <row r="182" spans="1:9" ht="18" customHeight="1">
      <c r="A182" s="30" t="s">
        <v>244</v>
      </c>
      <c r="B182" s="53" t="s">
        <v>705</v>
      </c>
      <c r="C182" s="53" t="s">
        <v>358</v>
      </c>
      <c r="D182" s="31" t="s">
        <v>164</v>
      </c>
      <c r="E182" s="53" t="s">
        <v>621</v>
      </c>
      <c r="F182" s="37">
        <v>0.028344907407407412</v>
      </c>
      <c r="G182" s="31" t="str">
        <f t="shared" si="7"/>
        <v>5.27/km</v>
      </c>
      <c r="H182" s="37">
        <f t="shared" si="8"/>
        <v>0.010949074074074076</v>
      </c>
      <c r="I182" s="32">
        <f>F182-INDEX($F$5:$F$417,MATCH(D182,$D$5:$D$417,0))</f>
        <v>0.003067129629629635</v>
      </c>
    </row>
    <row r="183" spans="1:9" ht="18" customHeight="1">
      <c r="A183" s="30" t="s">
        <v>245</v>
      </c>
      <c r="B183" s="53" t="s">
        <v>456</v>
      </c>
      <c r="C183" s="53" t="s">
        <v>312</v>
      </c>
      <c r="D183" s="31" t="s">
        <v>157</v>
      </c>
      <c r="E183" s="53" t="s">
        <v>572</v>
      </c>
      <c r="F183" s="37">
        <v>0.028402777777777777</v>
      </c>
      <c r="G183" s="31" t="str">
        <f t="shared" si="7"/>
        <v>5.27/km</v>
      </c>
      <c r="H183" s="37">
        <f t="shared" si="8"/>
        <v>0.01100694444444444</v>
      </c>
      <c r="I183" s="32">
        <f>F183-INDEX($F$5:$F$417,MATCH(D183,$D$5:$D$417,0))</f>
        <v>0.008981481481481483</v>
      </c>
    </row>
    <row r="184" spans="1:9" ht="18" customHeight="1">
      <c r="A184" s="30" t="s">
        <v>246</v>
      </c>
      <c r="B184" s="53" t="s">
        <v>461</v>
      </c>
      <c r="C184" s="53" t="s">
        <v>18</v>
      </c>
      <c r="D184" s="31" t="s">
        <v>160</v>
      </c>
      <c r="E184" s="53" t="s">
        <v>578</v>
      </c>
      <c r="F184" s="37">
        <v>0.02847222222222222</v>
      </c>
      <c r="G184" s="31" t="str">
        <f t="shared" si="7"/>
        <v>5.28/km</v>
      </c>
      <c r="H184" s="37">
        <f t="shared" si="8"/>
        <v>0.011076388888888886</v>
      </c>
      <c r="I184" s="32">
        <f>F184-INDEX($F$5:$F$417,MATCH(D184,$D$5:$D$417,0))</f>
        <v>0.007800925925925926</v>
      </c>
    </row>
    <row r="185" spans="1:9" ht="18" customHeight="1">
      <c r="A185" s="30" t="s">
        <v>247</v>
      </c>
      <c r="B185" s="53" t="s">
        <v>706</v>
      </c>
      <c r="C185" s="53" t="s">
        <v>447</v>
      </c>
      <c r="D185" s="31" t="s">
        <v>160</v>
      </c>
      <c r="E185" s="53" t="s">
        <v>621</v>
      </c>
      <c r="F185" s="37">
        <v>0.028680555555555553</v>
      </c>
      <c r="G185" s="31" t="str">
        <f t="shared" si="7"/>
        <v>5.30/km</v>
      </c>
      <c r="H185" s="37">
        <f t="shared" si="8"/>
        <v>0.011284722222222217</v>
      </c>
      <c r="I185" s="32">
        <f>F185-INDEX($F$5:$F$417,MATCH(D185,$D$5:$D$417,0))</f>
        <v>0.008009259259259258</v>
      </c>
    </row>
    <row r="186" spans="1:9" ht="18" customHeight="1">
      <c r="A186" s="30" t="s">
        <v>248</v>
      </c>
      <c r="B186" s="53" t="s">
        <v>707</v>
      </c>
      <c r="C186" s="53" t="s">
        <v>322</v>
      </c>
      <c r="D186" s="31" t="s">
        <v>154</v>
      </c>
      <c r="E186" s="53" t="s">
        <v>621</v>
      </c>
      <c r="F186" s="37">
        <v>0.02872685185185185</v>
      </c>
      <c r="G186" s="31" t="str">
        <f t="shared" si="7"/>
        <v>5.31/km</v>
      </c>
      <c r="H186" s="37">
        <f t="shared" si="8"/>
        <v>0.011331018518518515</v>
      </c>
      <c r="I186" s="32">
        <f>F186-INDEX($F$5:$F$417,MATCH(D186,$D$5:$D$417,0))</f>
        <v>0.00935185185185185</v>
      </c>
    </row>
    <row r="187" spans="1:9" ht="18" customHeight="1">
      <c r="A187" s="30" t="s">
        <v>249</v>
      </c>
      <c r="B187" s="53" t="s">
        <v>449</v>
      </c>
      <c r="C187" s="53" t="s">
        <v>395</v>
      </c>
      <c r="D187" s="31" t="s">
        <v>163</v>
      </c>
      <c r="E187" s="53" t="s">
        <v>621</v>
      </c>
      <c r="F187" s="37">
        <v>0.02872685185185185</v>
      </c>
      <c r="G187" s="31" t="str">
        <f t="shared" si="7"/>
        <v>5.31/km</v>
      </c>
      <c r="H187" s="37">
        <f t="shared" si="8"/>
        <v>0.011331018518518515</v>
      </c>
      <c r="I187" s="32">
        <f>F187-INDEX($F$5:$F$417,MATCH(D187,$D$5:$D$417,0))</f>
        <v>0.003877314814814816</v>
      </c>
    </row>
    <row r="188" spans="1:9" ht="18" customHeight="1">
      <c r="A188" s="30" t="s">
        <v>250</v>
      </c>
      <c r="B188" s="53" t="s">
        <v>708</v>
      </c>
      <c r="C188" s="53" t="s">
        <v>130</v>
      </c>
      <c r="D188" s="31" t="s">
        <v>163</v>
      </c>
      <c r="E188" s="53" t="s">
        <v>621</v>
      </c>
      <c r="F188" s="37">
        <v>0.028749999999999998</v>
      </c>
      <c r="G188" s="31" t="str">
        <f t="shared" si="7"/>
        <v>5.31/km</v>
      </c>
      <c r="H188" s="37">
        <f t="shared" si="8"/>
        <v>0.011354166666666662</v>
      </c>
      <c r="I188" s="32">
        <f>F188-INDEX($F$5:$F$417,MATCH(D188,$D$5:$D$417,0))</f>
        <v>0.003900462962962963</v>
      </c>
    </row>
    <row r="189" spans="1:9" ht="18" customHeight="1">
      <c r="A189" s="30" t="s">
        <v>251</v>
      </c>
      <c r="B189" s="53" t="s">
        <v>150</v>
      </c>
      <c r="C189" s="53" t="s">
        <v>709</v>
      </c>
      <c r="D189" s="31" t="s">
        <v>162</v>
      </c>
      <c r="E189" s="53" t="s">
        <v>621</v>
      </c>
      <c r="F189" s="37">
        <v>0.028749999999999998</v>
      </c>
      <c r="G189" s="31" t="str">
        <f t="shared" si="7"/>
        <v>5.31/km</v>
      </c>
      <c r="H189" s="37">
        <f t="shared" si="8"/>
        <v>0.011354166666666662</v>
      </c>
      <c r="I189" s="32">
        <f>F189-INDEX($F$5:$F$417,MATCH(D189,$D$5:$D$417,0))</f>
        <v>0.006793981481481481</v>
      </c>
    </row>
    <row r="190" spans="1:9" ht="18" customHeight="1">
      <c r="A190" s="30" t="s">
        <v>252</v>
      </c>
      <c r="B190" s="53" t="s">
        <v>460</v>
      </c>
      <c r="C190" s="53" t="s">
        <v>14</v>
      </c>
      <c r="D190" s="31" t="s">
        <v>158</v>
      </c>
      <c r="E190" s="53" t="s">
        <v>710</v>
      </c>
      <c r="F190" s="37">
        <v>0.028854166666666667</v>
      </c>
      <c r="G190" s="31" t="str">
        <f t="shared" si="7"/>
        <v>5.32/km</v>
      </c>
      <c r="H190" s="37">
        <f t="shared" si="8"/>
        <v>0.01145833333333333</v>
      </c>
      <c r="I190" s="32">
        <f>F190-INDEX($F$5:$F$417,MATCH(D190,$D$5:$D$417,0))</f>
        <v>0.008946759259259258</v>
      </c>
    </row>
    <row r="191" spans="1:9" ht="18" customHeight="1">
      <c r="A191" s="30" t="s">
        <v>253</v>
      </c>
      <c r="B191" s="53" t="s">
        <v>464</v>
      </c>
      <c r="C191" s="53" t="s">
        <v>407</v>
      </c>
      <c r="D191" s="31" t="s">
        <v>159</v>
      </c>
      <c r="E191" s="53" t="s">
        <v>572</v>
      </c>
      <c r="F191" s="37">
        <v>0.028854166666666667</v>
      </c>
      <c r="G191" s="31" t="str">
        <f t="shared" si="7"/>
        <v>5.32/km</v>
      </c>
      <c r="H191" s="37">
        <f t="shared" si="8"/>
        <v>0.01145833333333333</v>
      </c>
      <c r="I191" s="32">
        <f>F191-INDEX($F$5:$F$417,MATCH(D191,$D$5:$D$417,0))</f>
        <v>0.0037500000000000033</v>
      </c>
    </row>
    <row r="192" spans="1:9" ht="18" customHeight="1">
      <c r="A192" s="30" t="s">
        <v>254</v>
      </c>
      <c r="B192" s="53" t="s">
        <v>711</v>
      </c>
      <c r="C192" s="53" t="s">
        <v>554</v>
      </c>
      <c r="D192" s="31" t="s">
        <v>163</v>
      </c>
      <c r="E192" s="53" t="s">
        <v>573</v>
      </c>
      <c r="F192" s="37">
        <v>0.028877314814814817</v>
      </c>
      <c r="G192" s="31" t="str">
        <f t="shared" si="7"/>
        <v>5.33/km</v>
      </c>
      <c r="H192" s="37">
        <f t="shared" si="8"/>
        <v>0.011481481481481481</v>
      </c>
      <c r="I192" s="32">
        <f>F192-INDEX($F$5:$F$417,MATCH(D192,$D$5:$D$417,0))</f>
        <v>0.004027777777777783</v>
      </c>
    </row>
    <row r="193" spans="1:9" ht="18" customHeight="1">
      <c r="A193" s="30" t="s">
        <v>255</v>
      </c>
      <c r="B193" s="53" t="s">
        <v>712</v>
      </c>
      <c r="C193" s="53" t="s">
        <v>454</v>
      </c>
      <c r="D193" s="31" t="s">
        <v>163</v>
      </c>
      <c r="E193" s="53" t="s">
        <v>572</v>
      </c>
      <c r="F193" s="37">
        <v>0.02892361111111111</v>
      </c>
      <c r="G193" s="31" t="str">
        <f t="shared" si="7"/>
        <v>5.33/km</v>
      </c>
      <c r="H193" s="37">
        <f t="shared" si="8"/>
        <v>0.011527777777777772</v>
      </c>
      <c r="I193" s="32">
        <f>F193-INDEX($F$5:$F$417,MATCH(D193,$D$5:$D$417,0))</f>
        <v>0.004074074074074074</v>
      </c>
    </row>
    <row r="194" spans="1:9" ht="18" customHeight="1">
      <c r="A194" s="30" t="s">
        <v>256</v>
      </c>
      <c r="B194" s="53" t="s">
        <v>713</v>
      </c>
      <c r="C194" s="53" t="s">
        <v>298</v>
      </c>
      <c r="D194" s="31" t="s">
        <v>687</v>
      </c>
      <c r="E194" s="53" t="s">
        <v>413</v>
      </c>
      <c r="F194" s="37">
        <v>0.029027777777777777</v>
      </c>
      <c r="G194" s="31" t="str">
        <f t="shared" si="7"/>
        <v>5.34/km</v>
      </c>
      <c r="H194" s="37">
        <f t="shared" si="8"/>
        <v>0.011631944444444441</v>
      </c>
      <c r="I194" s="32">
        <f>F194-INDEX($F$5:$F$417,MATCH(D194,$D$5:$D$417,0))</f>
        <v>0.0026851851851851898</v>
      </c>
    </row>
    <row r="195" spans="1:9" ht="18" customHeight="1">
      <c r="A195" s="30" t="s">
        <v>257</v>
      </c>
      <c r="B195" s="53" t="s">
        <v>341</v>
      </c>
      <c r="C195" s="53" t="s">
        <v>395</v>
      </c>
      <c r="D195" s="31" t="s">
        <v>163</v>
      </c>
      <c r="E195" s="53" t="s">
        <v>610</v>
      </c>
      <c r="F195" s="37">
        <v>0.029074074074074075</v>
      </c>
      <c r="G195" s="31" t="str">
        <f t="shared" si="7"/>
        <v>5.35/km</v>
      </c>
      <c r="H195" s="37">
        <f t="shared" si="8"/>
        <v>0.011678240740740739</v>
      </c>
      <c r="I195" s="32">
        <f>F195-INDEX($F$5:$F$417,MATCH(D195,$D$5:$D$417,0))</f>
        <v>0.0042245370370370405</v>
      </c>
    </row>
    <row r="196" spans="1:9" ht="18" customHeight="1">
      <c r="A196" s="30" t="s">
        <v>258</v>
      </c>
      <c r="B196" s="53" t="s">
        <v>145</v>
      </c>
      <c r="C196" s="53" t="s">
        <v>18</v>
      </c>
      <c r="D196" s="31" t="s">
        <v>158</v>
      </c>
      <c r="E196" s="53" t="s">
        <v>624</v>
      </c>
      <c r="F196" s="37">
        <v>0.029120370370370366</v>
      </c>
      <c r="G196" s="31" t="str">
        <f t="shared" si="7"/>
        <v>5.35/km</v>
      </c>
      <c r="H196" s="37">
        <f t="shared" si="8"/>
        <v>0.01172453703703703</v>
      </c>
      <c r="I196" s="32">
        <f>F196-INDEX($F$5:$F$417,MATCH(D196,$D$5:$D$417,0))</f>
        <v>0.009212962962962958</v>
      </c>
    </row>
    <row r="197" spans="1:9" ht="18" customHeight="1">
      <c r="A197" s="40" t="s">
        <v>259</v>
      </c>
      <c r="B197" s="55" t="s">
        <v>714</v>
      </c>
      <c r="C197" s="55" t="s">
        <v>12</v>
      </c>
      <c r="D197" s="41" t="s">
        <v>594</v>
      </c>
      <c r="E197" s="55" t="s">
        <v>297</v>
      </c>
      <c r="F197" s="42">
        <v>0.029155092592592594</v>
      </c>
      <c r="G197" s="41" t="str">
        <f t="shared" si="7"/>
        <v>5.36/km</v>
      </c>
      <c r="H197" s="42">
        <f t="shared" si="8"/>
        <v>0.011759259259259257</v>
      </c>
      <c r="I197" s="43">
        <f>F197-INDEX($F$5:$F$417,MATCH(D197,$D$5:$D$417,0))</f>
        <v>0.009872685185185186</v>
      </c>
    </row>
    <row r="198" spans="1:9" ht="18" customHeight="1">
      <c r="A198" s="30" t="s">
        <v>260</v>
      </c>
      <c r="B198" s="53" t="s">
        <v>468</v>
      </c>
      <c r="C198" s="53" t="s">
        <v>455</v>
      </c>
      <c r="D198" s="31" t="s">
        <v>163</v>
      </c>
      <c r="E198" s="53" t="s">
        <v>673</v>
      </c>
      <c r="F198" s="37">
        <v>0.02935185185185185</v>
      </c>
      <c r="G198" s="31" t="str">
        <f t="shared" si="7"/>
        <v>5.38/km</v>
      </c>
      <c r="H198" s="37">
        <f t="shared" si="8"/>
        <v>0.011956018518518515</v>
      </c>
      <c r="I198" s="32">
        <f>F198-INDEX($F$5:$F$417,MATCH(D198,$D$5:$D$417,0))</f>
        <v>0.004502314814814817</v>
      </c>
    </row>
    <row r="199" spans="1:9" ht="18" customHeight="1">
      <c r="A199" s="30" t="s">
        <v>261</v>
      </c>
      <c r="B199" s="53" t="s">
        <v>715</v>
      </c>
      <c r="C199" s="53" t="s">
        <v>144</v>
      </c>
      <c r="D199" s="31" t="s">
        <v>162</v>
      </c>
      <c r="E199" s="53" t="s">
        <v>621</v>
      </c>
      <c r="F199" s="37">
        <v>0.029444444444444443</v>
      </c>
      <c r="G199" s="31" t="str">
        <f t="shared" si="7"/>
        <v>5.39/km</v>
      </c>
      <c r="H199" s="37">
        <f t="shared" si="8"/>
        <v>0.012048611111111107</v>
      </c>
      <c r="I199" s="32">
        <f>F199-INDEX($F$5:$F$417,MATCH(D199,$D$5:$D$417,0))</f>
        <v>0.007488425925925926</v>
      </c>
    </row>
    <row r="200" spans="1:9" ht="18" customHeight="1">
      <c r="A200" s="30" t="s">
        <v>262</v>
      </c>
      <c r="B200" s="53" t="s">
        <v>716</v>
      </c>
      <c r="C200" s="53" t="s">
        <v>152</v>
      </c>
      <c r="D200" s="31" t="s">
        <v>163</v>
      </c>
      <c r="E200" s="53" t="s">
        <v>621</v>
      </c>
      <c r="F200" s="37">
        <v>0.029629629629629627</v>
      </c>
      <c r="G200" s="31" t="str">
        <f t="shared" si="7"/>
        <v>5.41/km</v>
      </c>
      <c r="H200" s="37">
        <f t="shared" si="8"/>
        <v>0.012233796296296291</v>
      </c>
      <c r="I200" s="32">
        <f>F200-INDEX($F$5:$F$417,MATCH(D200,$D$5:$D$417,0))</f>
        <v>0.004780092592592593</v>
      </c>
    </row>
    <row r="201" spans="1:9" ht="18" customHeight="1">
      <c r="A201" s="30" t="s">
        <v>263</v>
      </c>
      <c r="B201" s="53" t="s">
        <v>563</v>
      </c>
      <c r="C201" s="53" t="s">
        <v>318</v>
      </c>
      <c r="D201" s="31" t="s">
        <v>155</v>
      </c>
      <c r="E201" s="53" t="s">
        <v>578</v>
      </c>
      <c r="F201" s="37">
        <v>0.029652777777777778</v>
      </c>
      <c r="G201" s="31" t="str">
        <f t="shared" si="7"/>
        <v>5.42/km</v>
      </c>
      <c r="H201" s="37">
        <f t="shared" si="8"/>
        <v>0.012256944444444442</v>
      </c>
      <c r="I201" s="32">
        <f>F201-INDEX($F$5:$F$417,MATCH(D201,$D$5:$D$417,0))</f>
        <v>0.011469907407407408</v>
      </c>
    </row>
    <row r="202" spans="1:9" ht="18" customHeight="1">
      <c r="A202" s="30" t="s">
        <v>264</v>
      </c>
      <c r="B202" s="53" t="s">
        <v>465</v>
      </c>
      <c r="C202" s="53" t="s">
        <v>317</v>
      </c>
      <c r="D202" s="31" t="s">
        <v>160</v>
      </c>
      <c r="E202" s="53" t="s">
        <v>710</v>
      </c>
      <c r="F202" s="37">
        <v>0.029687500000000002</v>
      </c>
      <c r="G202" s="31" t="str">
        <f t="shared" si="7"/>
        <v>5.42/km</v>
      </c>
      <c r="H202" s="37">
        <f t="shared" si="8"/>
        <v>0.012291666666666666</v>
      </c>
      <c r="I202" s="32">
        <f>F202-INDEX($F$5:$F$417,MATCH(D202,$D$5:$D$417,0))</f>
        <v>0.009016203703703707</v>
      </c>
    </row>
    <row r="203" spans="1:9" ht="18" customHeight="1">
      <c r="A203" s="40" t="s">
        <v>265</v>
      </c>
      <c r="B203" s="55" t="s">
        <v>561</v>
      </c>
      <c r="C203" s="55" t="s">
        <v>130</v>
      </c>
      <c r="D203" s="41" t="s">
        <v>162</v>
      </c>
      <c r="E203" s="55" t="s">
        <v>297</v>
      </c>
      <c r="F203" s="42">
        <v>0.029699074074074072</v>
      </c>
      <c r="G203" s="41" t="str">
        <f t="shared" si="7"/>
        <v>5.42/km</v>
      </c>
      <c r="H203" s="42">
        <f t="shared" si="8"/>
        <v>0.012303240740740736</v>
      </c>
      <c r="I203" s="43">
        <f>F203-INDEX($F$5:$F$417,MATCH(D203,$D$5:$D$417,0))</f>
        <v>0.007743055555555555</v>
      </c>
    </row>
    <row r="204" spans="1:9" ht="18" customHeight="1">
      <c r="A204" s="30" t="s">
        <v>266</v>
      </c>
      <c r="B204" s="53" t="s">
        <v>568</v>
      </c>
      <c r="C204" s="53" t="s">
        <v>129</v>
      </c>
      <c r="D204" s="31" t="s">
        <v>156</v>
      </c>
      <c r="E204" s="53" t="s">
        <v>612</v>
      </c>
      <c r="F204" s="37">
        <v>0.0297337962962963</v>
      </c>
      <c r="G204" s="31" t="str">
        <f t="shared" si="7"/>
        <v>5.43/km</v>
      </c>
      <c r="H204" s="37">
        <f t="shared" si="8"/>
        <v>0.012337962962962964</v>
      </c>
      <c r="I204" s="32">
        <f>F204-INDEX($F$5:$F$417,MATCH(D204,$D$5:$D$417,0))</f>
        <v>0.011504629629629632</v>
      </c>
    </row>
    <row r="205" spans="1:9" ht="18" customHeight="1">
      <c r="A205" s="30" t="s">
        <v>267</v>
      </c>
      <c r="B205" s="53" t="s">
        <v>457</v>
      </c>
      <c r="C205" s="53" t="s">
        <v>458</v>
      </c>
      <c r="D205" s="31" t="s">
        <v>155</v>
      </c>
      <c r="E205" s="53" t="s">
        <v>612</v>
      </c>
      <c r="F205" s="37">
        <v>0.0297337962962963</v>
      </c>
      <c r="G205" s="31" t="str">
        <f aca="true" t="shared" si="9" ref="G205:G268">TEXT(INT((HOUR(F205)*3600+MINUTE(F205)*60+SECOND(F205))/$I$3/60),"0")&amp;"."&amp;TEXT(MOD((HOUR(F205)*3600+MINUTE(F205)*60+SECOND(F205))/$I$3,60),"00")&amp;"/km"</f>
        <v>5.43/km</v>
      </c>
      <c r="H205" s="37">
        <f aca="true" t="shared" si="10" ref="H205:H268">F205-$F$5</f>
        <v>0.012337962962962964</v>
      </c>
      <c r="I205" s="32">
        <f>F205-INDEX($F$5:$F$417,MATCH(D205,$D$5:$D$417,0))</f>
        <v>0.01155092592592593</v>
      </c>
    </row>
    <row r="206" spans="1:9" ht="18" customHeight="1">
      <c r="A206" s="30" t="s">
        <v>268</v>
      </c>
      <c r="B206" s="53" t="s">
        <v>617</v>
      </c>
      <c r="C206" s="53" t="s">
        <v>23</v>
      </c>
      <c r="D206" s="31" t="s">
        <v>154</v>
      </c>
      <c r="E206" s="53" t="s">
        <v>612</v>
      </c>
      <c r="F206" s="37">
        <v>0.0297337962962963</v>
      </c>
      <c r="G206" s="31" t="str">
        <f t="shared" si="9"/>
        <v>5.43/km</v>
      </c>
      <c r="H206" s="37">
        <f t="shared" si="10"/>
        <v>0.012337962962962964</v>
      </c>
      <c r="I206" s="32">
        <f>F206-INDEX($F$5:$F$417,MATCH(D206,$D$5:$D$417,0))</f>
        <v>0.0103587962962963</v>
      </c>
    </row>
    <row r="207" spans="1:9" ht="18" customHeight="1">
      <c r="A207" s="30" t="s">
        <v>269</v>
      </c>
      <c r="B207" s="53" t="s">
        <v>348</v>
      </c>
      <c r="C207" s="53" t="s">
        <v>20</v>
      </c>
      <c r="D207" s="31" t="s">
        <v>155</v>
      </c>
      <c r="E207" s="53" t="s">
        <v>632</v>
      </c>
      <c r="F207" s="37">
        <v>0.029780092592592594</v>
      </c>
      <c r="G207" s="31" t="str">
        <f t="shared" si="9"/>
        <v>5.43/km</v>
      </c>
      <c r="H207" s="37">
        <f t="shared" si="10"/>
        <v>0.012384259259259258</v>
      </c>
      <c r="I207" s="32">
        <f>F207-INDEX($F$5:$F$417,MATCH(D207,$D$5:$D$417,0))</f>
        <v>0.011597222222222224</v>
      </c>
    </row>
    <row r="208" spans="1:9" ht="18" customHeight="1">
      <c r="A208" s="30" t="s">
        <v>270</v>
      </c>
      <c r="B208" s="53" t="s">
        <v>351</v>
      </c>
      <c r="C208" s="53" t="s">
        <v>22</v>
      </c>
      <c r="D208" s="31" t="s">
        <v>158</v>
      </c>
      <c r="E208" s="53" t="s">
        <v>632</v>
      </c>
      <c r="F208" s="37">
        <v>0.029780092592592594</v>
      </c>
      <c r="G208" s="31" t="str">
        <f t="shared" si="9"/>
        <v>5.43/km</v>
      </c>
      <c r="H208" s="37">
        <f t="shared" si="10"/>
        <v>0.012384259259259258</v>
      </c>
      <c r="I208" s="32">
        <f>F208-INDEX($F$5:$F$417,MATCH(D208,$D$5:$D$417,0))</f>
        <v>0.009872685185185186</v>
      </c>
    </row>
    <row r="209" spans="1:9" ht="18" customHeight="1">
      <c r="A209" s="30" t="s">
        <v>271</v>
      </c>
      <c r="B209" s="53" t="s">
        <v>444</v>
      </c>
      <c r="C209" s="53" t="s">
        <v>445</v>
      </c>
      <c r="D209" s="31" t="s">
        <v>155</v>
      </c>
      <c r="E209" s="53" t="s">
        <v>663</v>
      </c>
      <c r="F209" s="37">
        <v>0.029826388888888892</v>
      </c>
      <c r="G209" s="31" t="str">
        <f t="shared" si="9"/>
        <v>5.44/km</v>
      </c>
      <c r="H209" s="37">
        <f t="shared" si="10"/>
        <v>0.012430555555555556</v>
      </c>
      <c r="I209" s="32">
        <f>F209-INDEX($F$5:$F$417,MATCH(D209,$D$5:$D$417,0))</f>
        <v>0.011643518518518522</v>
      </c>
    </row>
    <row r="210" spans="1:9" ht="18" customHeight="1">
      <c r="A210" s="40" t="s">
        <v>272</v>
      </c>
      <c r="B210" s="55" t="s">
        <v>151</v>
      </c>
      <c r="C210" s="55" t="s">
        <v>131</v>
      </c>
      <c r="D210" s="41" t="s">
        <v>159</v>
      </c>
      <c r="E210" s="55" t="s">
        <v>297</v>
      </c>
      <c r="F210" s="42">
        <v>0.029837962962962965</v>
      </c>
      <c r="G210" s="41" t="str">
        <f t="shared" si="9"/>
        <v>5.44/km</v>
      </c>
      <c r="H210" s="42">
        <f t="shared" si="10"/>
        <v>0.01244212962962963</v>
      </c>
      <c r="I210" s="43">
        <f>F210-INDEX($F$5:$F$417,MATCH(D210,$D$5:$D$417,0))</f>
        <v>0.004733796296296302</v>
      </c>
    </row>
    <row r="211" spans="1:9" ht="18" customHeight="1">
      <c r="A211" s="30" t="s">
        <v>273</v>
      </c>
      <c r="B211" s="53" t="s">
        <v>717</v>
      </c>
      <c r="C211" s="53" t="s">
        <v>718</v>
      </c>
      <c r="D211" s="31" t="s">
        <v>164</v>
      </c>
      <c r="E211" s="53" t="s">
        <v>580</v>
      </c>
      <c r="F211" s="37">
        <v>0.029849537037037036</v>
      </c>
      <c r="G211" s="31" t="str">
        <f t="shared" si="9"/>
        <v>5.44/km</v>
      </c>
      <c r="H211" s="37">
        <f t="shared" si="10"/>
        <v>0.0124537037037037</v>
      </c>
      <c r="I211" s="32">
        <f>F211-INDEX($F$5:$F$417,MATCH(D211,$D$5:$D$417,0))</f>
        <v>0.004571759259259258</v>
      </c>
    </row>
    <row r="212" spans="1:9" ht="18" customHeight="1">
      <c r="A212" s="30" t="s">
        <v>274</v>
      </c>
      <c r="B212" s="53" t="s">
        <v>350</v>
      </c>
      <c r="C212" s="53" t="s">
        <v>143</v>
      </c>
      <c r="D212" s="31" t="s">
        <v>159</v>
      </c>
      <c r="E212" s="53" t="s">
        <v>621</v>
      </c>
      <c r="F212" s="37">
        <v>0.029953703703703705</v>
      </c>
      <c r="G212" s="31" t="str">
        <f t="shared" si="9"/>
        <v>5.45/km</v>
      </c>
      <c r="H212" s="37">
        <f t="shared" si="10"/>
        <v>0.012557870370370369</v>
      </c>
      <c r="I212" s="32">
        <f>F212-INDEX($F$5:$F$417,MATCH(D212,$D$5:$D$417,0))</f>
        <v>0.004849537037037041</v>
      </c>
    </row>
    <row r="213" spans="1:9" ht="18" customHeight="1">
      <c r="A213" s="40" t="s">
        <v>275</v>
      </c>
      <c r="B213" s="55" t="s">
        <v>719</v>
      </c>
      <c r="C213" s="55" t="s">
        <v>16</v>
      </c>
      <c r="D213" s="41" t="s">
        <v>158</v>
      </c>
      <c r="E213" s="55" t="s">
        <v>297</v>
      </c>
      <c r="F213" s="42">
        <v>0.030034722222222223</v>
      </c>
      <c r="G213" s="41" t="str">
        <f t="shared" si="9"/>
        <v>5.46/km</v>
      </c>
      <c r="H213" s="42">
        <f t="shared" si="10"/>
        <v>0.012638888888888887</v>
      </c>
      <c r="I213" s="43">
        <f>F213-INDEX($F$5:$F$417,MATCH(D213,$D$5:$D$417,0))</f>
        <v>0.010127314814814815</v>
      </c>
    </row>
    <row r="214" spans="1:9" ht="18" customHeight="1">
      <c r="A214" s="30" t="s">
        <v>276</v>
      </c>
      <c r="B214" s="53" t="s">
        <v>720</v>
      </c>
      <c r="C214" s="53" t="s">
        <v>25</v>
      </c>
      <c r="D214" s="31" t="s">
        <v>687</v>
      </c>
      <c r="E214" s="53" t="s">
        <v>572</v>
      </c>
      <c r="F214" s="37">
        <v>0.030104166666666668</v>
      </c>
      <c r="G214" s="31" t="str">
        <f t="shared" si="9"/>
        <v>5.47/km</v>
      </c>
      <c r="H214" s="37">
        <f t="shared" si="10"/>
        <v>0.012708333333333332</v>
      </c>
      <c r="I214" s="32">
        <f>F214-INDEX($F$5:$F$417,MATCH(D214,$D$5:$D$417,0))</f>
        <v>0.0037615740740740804</v>
      </c>
    </row>
    <row r="215" spans="1:9" ht="18" customHeight="1">
      <c r="A215" s="30" t="s">
        <v>277</v>
      </c>
      <c r="B215" s="53" t="s">
        <v>370</v>
      </c>
      <c r="C215" s="53" t="s">
        <v>466</v>
      </c>
      <c r="D215" s="31" t="s">
        <v>164</v>
      </c>
      <c r="E215" s="53" t="s">
        <v>612</v>
      </c>
      <c r="F215" s="37">
        <v>0.030115740740740738</v>
      </c>
      <c r="G215" s="31" t="str">
        <f t="shared" si="9"/>
        <v>5.47/km</v>
      </c>
      <c r="H215" s="37">
        <f t="shared" si="10"/>
        <v>0.012719907407407402</v>
      </c>
      <c r="I215" s="32">
        <f>F215-INDEX($F$5:$F$417,MATCH(D215,$D$5:$D$417,0))</f>
        <v>0.004837962962962961</v>
      </c>
    </row>
    <row r="216" spans="1:9" ht="18" customHeight="1">
      <c r="A216" s="30" t="s">
        <v>278</v>
      </c>
      <c r="B216" s="53" t="s">
        <v>721</v>
      </c>
      <c r="C216" s="53" t="s">
        <v>384</v>
      </c>
      <c r="D216" s="31" t="s">
        <v>162</v>
      </c>
      <c r="E216" s="53" t="s">
        <v>571</v>
      </c>
      <c r="F216" s="37">
        <v>0.030173611111111113</v>
      </c>
      <c r="G216" s="31" t="str">
        <f t="shared" si="9"/>
        <v>5.48/km</v>
      </c>
      <c r="H216" s="37">
        <f t="shared" si="10"/>
        <v>0.012777777777777777</v>
      </c>
      <c r="I216" s="32">
        <f>F216-INDEX($F$5:$F$417,MATCH(D216,$D$5:$D$417,0))</f>
        <v>0.008217592592592596</v>
      </c>
    </row>
    <row r="217" spans="1:9" ht="18" customHeight="1">
      <c r="A217" s="30" t="s">
        <v>279</v>
      </c>
      <c r="B217" s="53" t="s">
        <v>474</v>
      </c>
      <c r="C217" s="53" t="s">
        <v>20</v>
      </c>
      <c r="D217" s="31" t="s">
        <v>155</v>
      </c>
      <c r="E217" s="53" t="s">
        <v>335</v>
      </c>
      <c r="F217" s="37">
        <v>0.030497685185185183</v>
      </c>
      <c r="G217" s="31" t="str">
        <f t="shared" si="9"/>
        <v>5.51/km</v>
      </c>
      <c r="H217" s="37">
        <f t="shared" si="10"/>
        <v>0.013101851851851847</v>
      </c>
      <c r="I217" s="32">
        <f>F217-INDEX($F$5:$F$417,MATCH(D217,$D$5:$D$417,0))</f>
        <v>0.012314814814814813</v>
      </c>
    </row>
    <row r="218" spans="1:9" ht="18" customHeight="1">
      <c r="A218" s="30" t="s">
        <v>280</v>
      </c>
      <c r="B218" s="53" t="s">
        <v>722</v>
      </c>
      <c r="C218" s="53" t="s">
        <v>18</v>
      </c>
      <c r="D218" s="31" t="s">
        <v>158</v>
      </c>
      <c r="E218" s="53" t="s">
        <v>624</v>
      </c>
      <c r="F218" s="37">
        <v>0.03053240740740741</v>
      </c>
      <c r="G218" s="31" t="str">
        <f t="shared" si="9"/>
        <v>5.52/km</v>
      </c>
      <c r="H218" s="37">
        <f t="shared" si="10"/>
        <v>0.013136574074074075</v>
      </c>
      <c r="I218" s="32">
        <f>F218-INDEX($F$5:$F$417,MATCH(D218,$D$5:$D$417,0))</f>
        <v>0.010625000000000002</v>
      </c>
    </row>
    <row r="219" spans="1:9" ht="18" customHeight="1">
      <c r="A219" s="30" t="s">
        <v>281</v>
      </c>
      <c r="B219" s="53" t="s">
        <v>393</v>
      </c>
      <c r="C219" s="53" t="s">
        <v>141</v>
      </c>
      <c r="D219" s="31" t="s">
        <v>162</v>
      </c>
      <c r="E219" s="53" t="s">
        <v>624</v>
      </c>
      <c r="F219" s="37">
        <v>0.03053240740740741</v>
      </c>
      <c r="G219" s="31" t="str">
        <f t="shared" si="9"/>
        <v>5.52/km</v>
      </c>
      <c r="H219" s="37">
        <f t="shared" si="10"/>
        <v>0.013136574074074075</v>
      </c>
      <c r="I219" s="32">
        <f>F219-INDEX($F$5:$F$417,MATCH(D219,$D$5:$D$417,0))</f>
        <v>0.008576388888888894</v>
      </c>
    </row>
    <row r="220" spans="1:9" ht="18" customHeight="1">
      <c r="A220" s="30" t="s">
        <v>282</v>
      </c>
      <c r="B220" s="53" t="s">
        <v>475</v>
      </c>
      <c r="C220" s="53" t="s">
        <v>16</v>
      </c>
      <c r="D220" s="31" t="s">
        <v>158</v>
      </c>
      <c r="E220" s="53" t="s">
        <v>624</v>
      </c>
      <c r="F220" s="37">
        <v>0.03053240740740741</v>
      </c>
      <c r="G220" s="31" t="str">
        <f t="shared" si="9"/>
        <v>5.52/km</v>
      </c>
      <c r="H220" s="37">
        <f t="shared" si="10"/>
        <v>0.013136574074074075</v>
      </c>
      <c r="I220" s="32">
        <f>F220-INDEX($F$5:$F$417,MATCH(D220,$D$5:$D$417,0))</f>
        <v>0.010625000000000002</v>
      </c>
    </row>
    <row r="221" spans="1:9" ht="18" customHeight="1">
      <c r="A221" s="30" t="s">
        <v>283</v>
      </c>
      <c r="B221" s="53" t="s">
        <v>563</v>
      </c>
      <c r="C221" s="53" t="s">
        <v>550</v>
      </c>
      <c r="D221" s="31" t="s">
        <v>164</v>
      </c>
      <c r="E221" s="53" t="s">
        <v>610</v>
      </c>
      <c r="F221" s="37">
        <v>0.0305787037037037</v>
      </c>
      <c r="G221" s="31" t="str">
        <f t="shared" si="9"/>
        <v>5.52/km</v>
      </c>
      <c r="H221" s="37">
        <f t="shared" si="10"/>
        <v>0.013182870370370366</v>
      </c>
      <c r="I221" s="32">
        <f>F221-INDEX($F$5:$F$417,MATCH(D221,$D$5:$D$417,0))</f>
        <v>0.005300925925925924</v>
      </c>
    </row>
    <row r="222" spans="1:9" ht="18" customHeight="1">
      <c r="A222" s="30" t="s">
        <v>284</v>
      </c>
      <c r="B222" s="53" t="s">
        <v>583</v>
      </c>
      <c r="C222" s="53" t="s">
        <v>360</v>
      </c>
      <c r="D222" s="31" t="s">
        <v>159</v>
      </c>
      <c r="E222" s="53" t="s">
        <v>572</v>
      </c>
      <c r="F222" s="37">
        <v>0.03068287037037037</v>
      </c>
      <c r="G222" s="31" t="str">
        <f t="shared" si="9"/>
        <v>5.53/km</v>
      </c>
      <c r="H222" s="37">
        <f t="shared" si="10"/>
        <v>0.013287037037037035</v>
      </c>
      <c r="I222" s="32">
        <f>F222-INDEX($F$5:$F$417,MATCH(D222,$D$5:$D$417,0))</f>
        <v>0.005578703703703707</v>
      </c>
    </row>
    <row r="223" spans="1:9" ht="18" customHeight="1">
      <c r="A223" s="30" t="s">
        <v>285</v>
      </c>
      <c r="B223" s="53" t="s">
        <v>723</v>
      </c>
      <c r="C223" s="53" t="s">
        <v>132</v>
      </c>
      <c r="D223" s="31" t="s">
        <v>163</v>
      </c>
      <c r="E223" s="53" t="s">
        <v>578</v>
      </c>
      <c r="F223" s="37">
        <v>0.03072916666666667</v>
      </c>
      <c r="G223" s="31" t="str">
        <f t="shared" si="9"/>
        <v>5.54/km</v>
      </c>
      <c r="H223" s="37">
        <f t="shared" si="10"/>
        <v>0.013333333333333332</v>
      </c>
      <c r="I223" s="32">
        <f>F223-INDEX($F$5:$F$417,MATCH(D223,$D$5:$D$417,0))</f>
        <v>0.005879629629629634</v>
      </c>
    </row>
    <row r="224" spans="1:9" ht="18" customHeight="1">
      <c r="A224" s="30" t="s">
        <v>286</v>
      </c>
      <c r="B224" s="53" t="s">
        <v>562</v>
      </c>
      <c r="C224" s="53" t="s">
        <v>724</v>
      </c>
      <c r="D224" s="31" t="s">
        <v>163</v>
      </c>
      <c r="E224" s="53" t="s">
        <v>572</v>
      </c>
      <c r="F224" s="37">
        <v>0.031157407407407408</v>
      </c>
      <c r="G224" s="31" t="str">
        <f t="shared" si="9"/>
        <v>5.59/km</v>
      </c>
      <c r="H224" s="37">
        <f t="shared" si="10"/>
        <v>0.013761574074074072</v>
      </c>
      <c r="I224" s="32">
        <f>F224-INDEX($F$5:$F$417,MATCH(D224,$D$5:$D$417,0))</f>
        <v>0.006307870370370373</v>
      </c>
    </row>
    <row r="225" spans="1:9" ht="18" customHeight="1">
      <c r="A225" s="30" t="s">
        <v>287</v>
      </c>
      <c r="B225" s="53" t="s">
        <v>372</v>
      </c>
      <c r="C225" s="53" t="s">
        <v>136</v>
      </c>
      <c r="D225" s="31" t="s">
        <v>595</v>
      </c>
      <c r="E225" s="53" t="s">
        <v>624</v>
      </c>
      <c r="F225" s="37">
        <v>0.03119212962962963</v>
      </c>
      <c r="G225" s="31" t="str">
        <f t="shared" si="9"/>
        <v>5.59/km</v>
      </c>
      <c r="H225" s="37">
        <f t="shared" si="10"/>
        <v>0.013796296296296293</v>
      </c>
      <c r="I225" s="32">
        <f>F225-INDEX($F$5:$F$417,MATCH(D225,$D$5:$D$417,0))</f>
        <v>0.0070370370370370396</v>
      </c>
    </row>
    <row r="226" spans="1:9" ht="18" customHeight="1">
      <c r="A226" s="30" t="s">
        <v>288</v>
      </c>
      <c r="B226" s="53" t="s">
        <v>725</v>
      </c>
      <c r="C226" s="53" t="s">
        <v>375</v>
      </c>
      <c r="D226" s="31" t="s">
        <v>161</v>
      </c>
      <c r="E226" s="53" t="s">
        <v>571</v>
      </c>
      <c r="F226" s="37">
        <v>0.03131944444444445</v>
      </c>
      <c r="G226" s="31" t="str">
        <f t="shared" si="9"/>
        <v>6.01/km</v>
      </c>
      <c r="H226" s="37">
        <f t="shared" si="10"/>
        <v>0.013923611111111112</v>
      </c>
      <c r="I226" s="32">
        <f>F226-INDEX($F$5:$F$417,MATCH(D226,$D$5:$D$417,0))</f>
        <v>0.0059837962962962996</v>
      </c>
    </row>
    <row r="227" spans="1:9" ht="18" customHeight="1">
      <c r="A227" s="30" t="s">
        <v>289</v>
      </c>
      <c r="B227" s="53" t="s">
        <v>726</v>
      </c>
      <c r="C227" s="53" t="s">
        <v>346</v>
      </c>
      <c r="D227" s="31" t="s">
        <v>165</v>
      </c>
      <c r="E227" s="53" t="s">
        <v>621</v>
      </c>
      <c r="F227" s="37">
        <v>0.03140046296296296</v>
      </c>
      <c r="G227" s="31" t="str">
        <f t="shared" si="9"/>
        <v>6.02/km</v>
      </c>
      <c r="H227" s="37">
        <f t="shared" si="10"/>
        <v>0.014004629629629627</v>
      </c>
      <c r="I227" s="32">
        <f>F227-INDEX($F$5:$F$417,MATCH(D227,$D$5:$D$417,0))</f>
        <v>0.005254629629629633</v>
      </c>
    </row>
    <row r="228" spans="1:9" ht="18" customHeight="1">
      <c r="A228" s="30" t="s">
        <v>290</v>
      </c>
      <c r="B228" s="53" t="s">
        <v>477</v>
      </c>
      <c r="C228" s="53" t="s">
        <v>337</v>
      </c>
      <c r="D228" s="31" t="s">
        <v>159</v>
      </c>
      <c r="E228" s="53" t="s">
        <v>572</v>
      </c>
      <c r="F228" s="37">
        <v>0.031481481481481485</v>
      </c>
      <c r="G228" s="31" t="str">
        <f t="shared" si="9"/>
        <v>6.03/km</v>
      </c>
      <c r="H228" s="37">
        <f t="shared" si="10"/>
        <v>0.01408564814814815</v>
      </c>
      <c r="I228" s="32">
        <f>F228-INDEX($F$5:$F$417,MATCH(D228,$D$5:$D$417,0))</f>
        <v>0.006377314814814822</v>
      </c>
    </row>
    <row r="229" spans="1:9" ht="18" customHeight="1">
      <c r="A229" s="30" t="s">
        <v>291</v>
      </c>
      <c r="B229" s="53" t="s">
        <v>727</v>
      </c>
      <c r="C229" s="53" t="s">
        <v>357</v>
      </c>
      <c r="D229" s="31" t="s">
        <v>154</v>
      </c>
      <c r="E229" s="53" t="s">
        <v>621</v>
      </c>
      <c r="F229" s="37">
        <v>0.03159722222222222</v>
      </c>
      <c r="G229" s="31" t="str">
        <f t="shared" si="9"/>
        <v>6.04/km</v>
      </c>
      <c r="H229" s="37">
        <f t="shared" si="10"/>
        <v>0.014201388888888885</v>
      </c>
      <c r="I229" s="32">
        <f>F229-INDEX($F$5:$F$417,MATCH(D229,$D$5:$D$417,0))</f>
        <v>0.012222222222222221</v>
      </c>
    </row>
    <row r="230" spans="1:9" ht="18" customHeight="1">
      <c r="A230" s="30" t="s">
        <v>292</v>
      </c>
      <c r="B230" s="53" t="s">
        <v>728</v>
      </c>
      <c r="C230" s="53" t="s">
        <v>570</v>
      </c>
      <c r="D230" s="31" t="s">
        <v>162</v>
      </c>
      <c r="E230" s="53" t="s">
        <v>621</v>
      </c>
      <c r="F230" s="37">
        <v>0.03159722222222222</v>
      </c>
      <c r="G230" s="31" t="str">
        <f t="shared" si="9"/>
        <v>6.04/km</v>
      </c>
      <c r="H230" s="37">
        <f t="shared" si="10"/>
        <v>0.014201388888888885</v>
      </c>
      <c r="I230" s="32">
        <f>F230-INDEX($F$5:$F$417,MATCH(D230,$D$5:$D$417,0))</f>
        <v>0.009641203703703704</v>
      </c>
    </row>
    <row r="231" spans="1:9" ht="18" customHeight="1">
      <c r="A231" s="30" t="s">
        <v>293</v>
      </c>
      <c r="B231" s="53" t="s">
        <v>729</v>
      </c>
      <c r="C231" s="53" t="s">
        <v>17</v>
      </c>
      <c r="D231" s="31" t="s">
        <v>155</v>
      </c>
      <c r="E231" s="53" t="s">
        <v>571</v>
      </c>
      <c r="F231" s="37">
        <v>0.03180555555555555</v>
      </c>
      <c r="G231" s="31" t="str">
        <f t="shared" si="9"/>
        <v>6.06/km</v>
      </c>
      <c r="H231" s="37">
        <f t="shared" si="10"/>
        <v>0.014409722222222216</v>
      </c>
      <c r="I231" s="32">
        <f>F231-INDEX($F$5:$F$417,MATCH(D231,$D$5:$D$417,0))</f>
        <v>0.013622685185185182</v>
      </c>
    </row>
    <row r="232" spans="1:9" ht="18" customHeight="1">
      <c r="A232" s="30" t="s">
        <v>294</v>
      </c>
      <c r="B232" s="53" t="s">
        <v>730</v>
      </c>
      <c r="C232" s="53" t="s">
        <v>731</v>
      </c>
      <c r="D232" s="31" t="s">
        <v>155</v>
      </c>
      <c r="E232" s="53" t="s">
        <v>580</v>
      </c>
      <c r="F232" s="37">
        <v>0.03181712962962963</v>
      </c>
      <c r="G232" s="31" t="str">
        <f t="shared" si="9"/>
        <v>6.07/km</v>
      </c>
      <c r="H232" s="37">
        <f t="shared" si="10"/>
        <v>0.014421296296296297</v>
      </c>
      <c r="I232" s="32">
        <f>F232-INDEX($F$5:$F$417,MATCH(D232,$D$5:$D$417,0))</f>
        <v>0.013634259259259263</v>
      </c>
    </row>
    <row r="233" spans="1:9" ht="18" customHeight="1">
      <c r="A233" s="30" t="s">
        <v>295</v>
      </c>
      <c r="B233" s="53" t="s">
        <v>333</v>
      </c>
      <c r="C233" s="53" t="s">
        <v>450</v>
      </c>
      <c r="D233" s="31" t="s">
        <v>163</v>
      </c>
      <c r="E233" s="53" t="s">
        <v>732</v>
      </c>
      <c r="F233" s="37">
        <v>0.03186342592592593</v>
      </c>
      <c r="G233" s="31" t="str">
        <f t="shared" si="9"/>
        <v>6.07/km</v>
      </c>
      <c r="H233" s="37">
        <f t="shared" si="10"/>
        <v>0.014467592592592591</v>
      </c>
      <c r="I233" s="32">
        <f>F233-INDEX($F$5:$F$417,MATCH(D233,$D$5:$D$417,0))</f>
        <v>0.007013888888888892</v>
      </c>
    </row>
    <row r="234" spans="1:9" ht="18" customHeight="1">
      <c r="A234" s="30" t="s">
        <v>296</v>
      </c>
      <c r="B234" s="53" t="s">
        <v>733</v>
      </c>
      <c r="C234" s="53" t="s">
        <v>321</v>
      </c>
      <c r="D234" s="31" t="s">
        <v>158</v>
      </c>
      <c r="E234" s="53" t="s">
        <v>734</v>
      </c>
      <c r="F234" s="37">
        <v>0.03197916666666666</v>
      </c>
      <c r="G234" s="31" t="str">
        <f t="shared" si="9"/>
        <v>6.08/km</v>
      </c>
      <c r="H234" s="37">
        <f t="shared" si="10"/>
        <v>0.014583333333333327</v>
      </c>
      <c r="I234" s="32">
        <f>F234-INDEX($F$5:$F$417,MATCH(D234,$D$5:$D$417,0))</f>
        <v>0.012071759259259254</v>
      </c>
    </row>
    <row r="235" spans="1:9" ht="18" customHeight="1">
      <c r="A235" s="30" t="s">
        <v>490</v>
      </c>
      <c r="B235" s="53" t="s">
        <v>735</v>
      </c>
      <c r="C235" s="53" t="s">
        <v>736</v>
      </c>
      <c r="D235" s="31" t="s">
        <v>163</v>
      </c>
      <c r="E235" s="53" t="s">
        <v>572</v>
      </c>
      <c r="F235" s="37">
        <v>0.03199074074074074</v>
      </c>
      <c r="G235" s="31" t="str">
        <f t="shared" si="9"/>
        <v>6.09/km</v>
      </c>
      <c r="H235" s="37">
        <f t="shared" si="10"/>
        <v>0.014594907407407407</v>
      </c>
      <c r="I235" s="32">
        <f>F235-INDEX($F$5:$F$417,MATCH(D235,$D$5:$D$417,0))</f>
        <v>0.007141203703703709</v>
      </c>
    </row>
    <row r="236" spans="1:9" ht="18" customHeight="1">
      <c r="A236" s="30" t="s">
        <v>491</v>
      </c>
      <c r="B236" s="53" t="s">
        <v>737</v>
      </c>
      <c r="C236" s="53" t="s">
        <v>143</v>
      </c>
      <c r="D236" s="31" t="s">
        <v>595</v>
      </c>
      <c r="E236" s="53" t="s">
        <v>621</v>
      </c>
      <c r="F236" s="37">
        <v>0.032025462962962964</v>
      </c>
      <c r="G236" s="31" t="str">
        <f t="shared" si="9"/>
        <v>6.09/km</v>
      </c>
      <c r="H236" s="37">
        <f t="shared" si="10"/>
        <v>0.014629629629629628</v>
      </c>
      <c r="I236" s="32">
        <f>F236-INDEX($F$5:$F$417,MATCH(D236,$D$5:$D$417,0))</f>
        <v>0.007870370370370375</v>
      </c>
    </row>
    <row r="237" spans="1:9" ht="18" customHeight="1">
      <c r="A237" s="30" t="s">
        <v>492</v>
      </c>
      <c r="B237" s="53" t="s">
        <v>325</v>
      </c>
      <c r="C237" s="53" t="s">
        <v>459</v>
      </c>
      <c r="D237" s="31" t="s">
        <v>687</v>
      </c>
      <c r="E237" s="53" t="s">
        <v>738</v>
      </c>
      <c r="F237" s="37">
        <v>0.03204861111111111</v>
      </c>
      <c r="G237" s="31" t="str">
        <f t="shared" si="9"/>
        <v>6.09/km</v>
      </c>
      <c r="H237" s="37">
        <f t="shared" si="10"/>
        <v>0.014652777777777775</v>
      </c>
      <c r="I237" s="32">
        <f>F237-INDEX($F$5:$F$417,MATCH(D237,$D$5:$D$417,0))</f>
        <v>0.0057060185185185235</v>
      </c>
    </row>
    <row r="238" spans="1:9" ht="18" customHeight="1">
      <c r="A238" s="30" t="s">
        <v>493</v>
      </c>
      <c r="B238" s="53" t="s">
        <v>325</v>
      </c>
      <c r="C238" s="53" t="s">
        <v>345</v>
      </c>
      <c r="D238" s="31" t="s">
        <v>156</v>
      </c>
      <c r="E238" s="53" t="s">
        <v>738</v>
      </c>
      <c r="F238" s="37">
        <v>0.032060185185185185</v>
      </c>
      <c r="G238" s="31" t="str">
        <f t="shared" si="9"/>
        <v>6.09/km</v>
      </c>
      <c r="H238" s="37">
        <f t="shared" si="10"/>
        <v>0.014664351851851849</v>
      </c>
      <c r="I238" s="32">
        <f>F238-INDEX($F$5:$F$417,MATCH(D238,$D$5:$D$417,0))</f>
        <v>0.013831018518518517</v>
      </c>
    </row>
    <row r="239" spans="1:9" ht="18" customHeight="1">
      <c r="A239" s="30" t="s">
        <v>494</v>
      </c>
      <c r="B239" s="53" t="s">
        <v>739</v>
      </c>
      <c r="C239" s="53" t="s">
        <v>396</v>
      </c>
      <c r="D239" s="31" t="s">
        <v>158</v>
      </c>
      <c r="E239" s="53" t="s">
        <v>578</v>
      </c>
      <c r="F239" s="37">
        <v>0.03214120370370371</v>
      </c>
      <c r="G239" s="31" t="str">
        <f t="shared" si="9"/>
        <v>6.10/km</v>
      </c>
      <c r="H239" s="37">
        <f t="shared" si="10"/>
        <v>0.01474537037037037</v>
      </c>
      <c r="I239" s="32">
        <f>F239-INDEX($F$5:$F$417,MATCH(D239,$D$5:$D$417,0))</f>
        <v>0.012233796296296298</v>
      </c>
    </row>
    <row r="240" spans="1:9" ht="18" customHeight="1">
      <c r="A240" s="30" t="s">
        <v>495</v>
      </c>
      <c r="B240" s="53" t="s">
        <v>740</v>
      </c>
      <c r="C240" s="53" t="s">
        <v>451</v>
      </c>
      <c r="D240" s="31" t="s">
        <v>162</v>
      </c>
      <c r="E240" s="53" t="s">
        <v>621</v>
      </c>
      <c r="F240" s="37">
        <v>0.03229166666666667</v>
      </c>
      <c r="G240" s="31" t="str">
        <f t="shared" si="9"/>
        <v>6.12/km</v>
      </c>
      <c r="H240" s="37">
        <f t="shared" si="10"/>
        <v>0.014895833333333334</v>
      </c>
      <c r="I240" s="32">
        <f>F240-INDEX($F$5:$F$417,MATCH(D240,$D$5:$D$417,0))</f>
        <v>0.010335648148148153</v>
      </c>
    </row>
    <row r="241" spans="1:9" ht="18" customHeight="1">
      <c r="A241" s="30" t="s">
        <v>496</v>
      </c>
      <c r="B241" s="53" t="s">
        <v>741</v>
      </c>
      <c r="C241" s="53" t="s">
        <v>24</v>
      </c>
      <c r="D241" s="31" t="s">
        <v>158</v>
      </c>
      <c r="E241" s="53" t="s">
        <v>572</v>
      </c>
      <c r="F241" s="37">
        <v>0.03238425925925926</v>
      </c>
      <c r="G241" s="31" t="str">
        <f t="shared" si="9"/>
        <v>6.13/km</v>
      </c>
      <c r="H241" s="37">
        <f t="shared" si="10"/>
        <v>0.014988425925925922</v>
      </c>
      <c r="I241" s="32">
        <f>F241-INDEX($F$5:$F$417,MATCH(D241,$D$5:$D$417,0))</f>
        <v>0.01247685185185185</v>
      </c>
    </row>
    <row r="242" spans="1:9" ht="18" customHeight="1">
      <c r="A242" s="30" t="s">
        <v>497</v>
      </c>
      <c r="B242" s="53" t="s">
        <v>742</v>
      </c>
      <c r="C242" s="53" t="s">
        <v>17</v>
      </c>
      <c r="D242" s="31" t="s">
        <v>158</v>
      </c>
      <c r="E242" s="53" t="s">
        <v>663</v>
      </c>
      <c r="F242" s="37">
        <v>0.032407407407407406</v>
      </c>
      <c r="G242" s="31" t="str">
        <f t="shared" si="9"/>
        <v>6.13/km</v>
      </c>
      <c r="H242" s="37">
        <f t="shared" si="10"/>
        <v>0.01501157407407407</v>
      </c>
      <c r="I242" s="32">
        <f>F242-INDEX($F$5:$F$417,MATCH(D242,$D$5:$D$417,0))</f>
        <v>0.012499999999999997</v>
      </c>
    </row>
    <row r="243" spans="1:9" ht="18" customHeight="1">
      <c r="A243" s="30" t="s">
        <v>498</v>
      </c>
      <c r="B243" s="53" t="s">
        <v>352</v>
      </c>
      <c r="C243" s="53" t="s">
        <v>131</v>
      </c>
      <c r="D243" s="31" t="s">
        <v>159</v>
      </c>
      <c r="E243" s="53" t="s">
        <v>621</v>
      </c>
      <c r="F243" s="37">
        <v>0.03244212962962963</v>
      </c>
      <c r="G243" s="31" t="str">
        <f t="shared" si="9"/>
        <v>6.14/km</v>
      </c>
      <c r="H243" s="37">
        <f t="shared" si="10"/>
        <v>0.015046296296296297</v>
      </c>
      <c r="I243" s="32">
        <f>F243-INDEX($F$5:$F$417,MATCH(D243,$D$5:$D$417,0))</f>
        <v>0.00733796296296297</v>
      </c>
    </row>
    <row r="244" spans="1:9" ht="18" customHeight="1">
      <c r="A244" s="30" t="s">
        <v>499</v>
      </c>
      <c r="B244" s="53" t="s">
        <v>478</v>
      </c>
      <c r="C244" s="53" t="s">
        <v>743</v>
      </c>
      <c r="D244" s="31" t="s">
        <v>595</v>
      </c>
      <c r="E244" s="53" t="s">
        <v>572</v>
      </c>
      <c r="F244" s="37">
        <v>0.03246527777777778</v>
      </c>
      <c r="G244" s="31" t="str">
        <f t="shared" si="9"/>
        <v>6.14/km</v>
      </c>
      <c r="H244" s="37">
        <f t="shared" si="10"/>
        <v>0.015069444444444444</v>
      </c>
      <c r="I244" s="32">
        <f>F244-INDEX($F$5:$F$417,MATCH(D244,$D$5:$D$417,0))</f>
        <v>0.008310185185185191</v>
      </c>
    </row>
    <row r="245" spans="1:9" ht="18" customHeight="1">
      <c r="A245" s="30" t="s">
        <v>500</v>
      </c>
      <c r="B245" s="53" t="s">
        <v>744</v>
      </c>
      <c r="C245" s="53" t="s">
        <v>395</v>
      </c>
      <c r="D245" s="31" t="s">
        <v>595</v>
      </c>
      <c r="E245" s="53" t="s">
        <v>636</v>
      </c>
      <c r="F245" s="37">
        <v>0.0328125</v>
      </c>
      <c r="G245" s="31" t="str">
        <f t="shared" si="9"/>
        <v>6.18/km</v>
      </c>
      <c r="H245" s="37">
        <f t="shared" si="10"/>
        <v>0.015416666666666665</v>
      </c>
      <c r="I245" s="32">
        <f>F245-INDEX($F$5:$F$417,MATCH(D245,$D$5:$D$417,0))</f>
        <v>0.008657407407407412</v>
      </c>
    </row>
    <row r="246" spans="1:9" ht="18" customHeight="1">
      <c r="A246" s="40" t="s">
        <v>501</v>
      </c>
      <c r="B246" s="55" t="s">
        <v>559</v>
      </c>
      <c r="C246" s="55" t="s">
        <v>480</v>
      </c>
      <c r="D246" s="41" t="s">
        <v>164</v>
      </c>
      <c r="E246" s="55" t="s">
        <v>297</v>
      </c>
      <c r="F246" s="42">
        <v>0.032870370370370376</v>
      </c>
      <c r="G246" s="41" t="str">
        <f t="shared" si="9"/>
        <v>6.19/km</v>
      </c>
      <c r="H246" s="42">
        <f t="shared" si="10"/>
        <v>0.01547453703703704</v>
      </c>
      <c r="I246" s="43">
        <f>F246-INDEX($F$5:$F$417,MATCH(D246,$D$5:$D$417,0))</f>
        <v>0.007592592592592599</v>
      </c>
    </row>
    <row r="247" spans="1:9" ht="18" customHeight="1">
      <c r="A247" s="30" t="s">
        <v>502</v>
      </c>
      <c r="B247" s="53" t="s">
        <v>482</v>
      </c>
      <c r="C247" s="53" t="s">
        <v>483</v>
      </c>
      <c r="D247" s="31" t="s">
        <v>156</v>
      </c>
      <c r="E247" s="53" t="s">
        <v>572</v>
      </c>
      <c r="F247" s="37">
        <v>0.03300925925925926</v>
      </c>
      <c r="G247" s="31" t="str">
        <f t="shared" si="9"/>
        <v>6.20/km</v>
      </c>
      <c r="H247" s="37">
        <f t="shared" si="10"/>
        <v>0.015613425925925923</v>
      </c>
      <c r="I247" s="32">
        <f>F247-INDEX($F$5:$F$417,MATCH(D247,$D$5:$D$417,0))</f>
        <v>0.014780092592592591</v>
      </c>
    </row>
    <row r="248" spans="1:9" ht="18" customHeight="1">
      <c r="A248" s="30" t="s">
        <v>503</v>
      </c>
      <c r="B248" s="53" t="s">
        <v>320</v>
      </c>
      <c r="C248" s="53" t="s">
        <v>136</v>
      </c>
      <c r="D248" s="31" t="s">
        <v>159</v>
      </c>
      <c r="E248" s="53" t="s">
        <v>636</v>
      </c>
      <c r="F248" s="37">
        <v>0.033171296296296296</v>
      </c>
      <c r="G248" s="31" t="str">
        <f t="shared" si="9"/>
        <v>6.22/km</v>
      </c>
      <c r="H248" s="37">
        <f t="shared" si="10"/>
        <v>0.01577546296296296</v>
      </c>
      <c r="I248" s="32">
        <f>F248-INDEX($F$5:$F$417,MATCH(D248,$D$5:$D$417,0))</f>
        <v>0.008067129629629632</v>
      </c>
    </row>
    <row r="249" spans="1:9" ht="18" customHeight="1">
      <c r="A249" s="40" t="s">
        <v>504</v>
      </c>
      <c r="B249" s="55" t="s">
        <v>745</v>
      </c>
      <c r="C249" s="55" t="s">
        <v>303</v>
      </c>
      <c r="D249" s="41" t="s">
        <v>163</v>
      </c>
      <c r="E249" s="55" t="s">
        <v>297</v>
      </c>
      <c r="F249" s="42">
        <v>0.03319444444444444</v>
      </c>
      <c r="G249" s="41" t="str">
        <f t="shared" si="9"/>
        <v>6.22/km</v>
      </c>
      <c r="H249" s="42">
        <f t="shared" si="10"/>
        <v>0.015798611111111107</v>
      </c>
      <c r="I249" s="43">
        <f>F249-INDEX($F$5:$F$417,MATCH(D249,$D$5:$D$417,0))</f>
        <v>0.008344907407407409</v>
      </c>
    </row>
    <row r="250" spans="1:9" ht="18" customHeight="1">
      <c r="A250" s="30" t="s">
        <v>505</v>
      </c>
      <c r="B250" s="53" t="s">
        <v>746</v>
      </c>
      <c r="C250" s="53" t="s">
        <v>24</v>
      </c>
      <c r="D250" s="31" t="s">
        <v>157</v>
      </c>
      <c r="E250" s="53" t="s">
        <v>636</v>
      </c>
      <c r="F250" s="37">
        <v>0.033344907407407406</v>
      </c>
      <c r="G250" s="31" t="str">
        <f t="shared" si="9"/>
        <v>6.24/km</v>
      </c>
      <c r="H250" s="37">
        <f t="shared" si="10"/>
        <v>0.01594907407407407</v>
      </c>
      <c r="I250" s="32">
        <f>F250-INDEX($F$5:$F$417,MATCH(D250,$D$5:$D$417,0))</f>
        <v>0.013923611111111112</v>
      </c>
    </row>
    <row r="251" spans="1:9" ht="18" customHeight="1">
      <c r="A251" s="40" t="s">
        <v>506</v>
      </c>
      <c r="B251" s="55" t="s">
        <v>331</v>
      </c>
      <c r="C251" s="55" t="s">
        <v>19</v>
      </c>
      <c r="D251" s="41" t="s">
        <v>155</v>
      </c>
      <c r="E251" s="55" t="s">
        <v>297</v>
      </c>
      <c r="F251" s="42">
        <v>0.033726851851851855</v>
      </c>
      <c r="G251" s="41" t="str">
        <f t="shared" si="9"/>
        <v>6.29/km</v>
      </c>
      <c r="H251" s="42">
        <f t="shared" si="10"/>
        <v>0.01633101851851852</v>
      </c>
      <c r="I251" s="43">
        <f>F251-INDEX($F$5:$F$417,MATCH(D251,$D$5:$D$417,0))</f>
        <v>0.015543981481481485</v>
      </c>
    </row>
    <row r="252" spans="1:9" ht="18" customHeight="1">
      <c r="A252" s="30" t="s">
        <v>507</v>
      </c>
      <c r="B252" s="53" t="s">
        <v>427</v>
      </c>
      <c r="C252" s="53" t="s">
        <v>310</v>
      </c>
      <c r="D252" s="31" t="s">
        <v>432</v>
      </c>
      <c r="E252" s="53" t="s">
        <v>747</v>
      </c>
      <c r="F252" s="37">
        <v>0.03377314814814815</v>
      </c>
      <c r="G252" s="31" t="str">
        <f t="shared" si="9"/>
        <v>6.29/km</v>
      </c>
      <c r="H252" s="37">
        <f t="shared" si="10"/>
        <v>0.016377314814814813</v>
      </c>
      <c r="I252" s="32">
        <f>F252-INDEX($F$5:$F$417,MATCH(D252,$D$5:$D$417,0))</f>
        <v>0.016377314814814813</v>
      </c>
    </row>
    <row r="253" spans="1:9" ht="18" customHeight="1">
      <c r="A253" s="30" t="s">
        <v>508</v>
      </c>
      <c r="B253" s="53" t="s">
        <v>354</v>
      </c>
      <c r="C253" s="53" t="s">
        <v>142</v>
      </c>
      <c r="D253" s="31" t="s">
        <v>163</v>
      </c>
      <c r="E253" s="53" t="s">
        <v>747</v>
      </c>
      <c r="F253" s="37">
        <v>0.03377314814814815</v>
      </c>
      <c r="G253" s="31" t="str">
        <f t="shared" si="9"/>
        <v>6.29/km</v>
      </c>
      <c r="H253" s="37">
        <f t="shared" si="10"/>
        <v>0.016377314814814813</v>
      </c>
      <c r="I253" s="32">
        <f>F253-INDEX($F$5:$F$417,MATCH(D253,$D$5:$D$417,0))</f>
        <v>0.008923611111111115</v>
      </c>
    </row>
    <row r="254" spans="1:9" ht="18" customHeight="1">
      <c r="A254" s="30" t="s">
        <v>509</v>
      </c>
      <c r="B254" s="53" t="s">
        <v>748</v>
      </c>
      <c r="C254" s="53" t="s">
        <v>553</v>
      </c>
      <c r="D254" s="31" t="s">
        <v>164</v>
      </c>
      <c r="E254" s="53" t="s">
        <v>621</v>
      </c>
      <c r="F254" s="37">
        <v>0.03378472222222222</v>
      </c>
      <c r="G254" s="31" t="str">
        <f t="shared" si="9"/>
        <v>6.29/km</v>
      </c>
      <c r="H254" s="37">
        <f t="shared" si="10"/>
        <v>0.016388888888888887</v>
      </c>
      <c r="I254" s="32">
        <f>F254-INDEX($F$5:$F$417,MATCH(D254,$D$5:$D$417,0))</f>
        <v>0.008506944444444445</v>
      </c>
    </row>
    <row r="255" spans="1:9" ht="18" customHeight="1">
      <c r="A255" s="30" t="s">
        <v>510</v>
      </c>
      <c r="B255" s="53" t="s">
        <v>749</v>
      </c>
      <c r="C255" s="53" t="s">
        <v>455</v>
      </c>
      <c r="D255" s="31" t="s">
        <v>163</v>
      </c>
      <c r="E255" s="53" t="s">
        <v>621</v>
      </c>
      <c r="F255" s="37">
        <v>0.033796296296296297</v>
      </c>
      <c r="G255" s="31" t="str">
        <f t="shared" si="9"/>
        <v>6.29/km</v>
      </c>
      <c r="H255" s="37">
        <f t="shared" si="10"/>
        <v>0.01640046296296296</v>
      </c>
      <c r="I255" s="32">
        <f>F255-INDEX($F$5:$F$417,MATCH(D255,$D$5:$D$417,0))</f>
        <v>0.008946759259259262</v>
      </c>
    </row>
    <row r="256" spans="1:9" ht="18" customHeight="1">
      <c r="A256" s="40" t="s">
        <v>511</v>
      </c>
      <c r="B256" s="55" t="s">
        <v>750</v>
      </c>
      <c r="C256" s="55" t="s">
        <v>471</v>
      </c>
      <c r="D256" s="41" t="s">
        <v>162</v>
      </c>
      <c r="E256" s="55" t="s">
        <v>297</v>
      </c>
      <c r="F256" s="42">
        <v>0.03398148148148148</v>
      </c>
      <c r="G256" s="41" t="str">
        <f t="shared" si="9"/>
        <v>6.31/km</v>
      </c>
      <c r="H256" s="42">
        <f t="shared" si="10"/>
        <v>0.016585648148148145</v>
      </c>
      <c r="I256" s="43">
        <f>F256-INDEX($F$5:$F$417,MATCH(D256,$D$5:$D$417,0))</f>
        <v>0.012025462962962963</v>
      </c>
    </row>
    <row r="257" spans="1:9" ht="18" customHeight="1">
      <c r="A257" s="30" t="s">
        <v>512</v>
      </c>
      <c r="B257" s="53" t="s">
        <v>751</v>
      </c>
      <c r="C257" s="53" t="s">
        <v>752</v>
      </c>
      <c r="D257" s="31" t="s">
        <v>160</v>
      </c>
      <c r="E257" s="53" t="s">
        <v>753</v>
      </c>
      <c r="F257" s="37">
        <v>0.0341087962962963</v>
      </c>
      <c r="G257" s="31" t="str">
        <f t="shared" si="9"/>
        <v>6.33/km</v>
      </c>
      <c r="H257" s="37">
        <f t="shared" si="10"/>
        <v>0.01671296296296296</v>
      </c>
      <c r="I257" s="32">
        <f>F257-INDEX($F$5:$F$417,MATCH(D257,$D$5:$D$417,0))</f>
        <v>0.013437500000000002</v>
      </c>
    </row>
    <row r="258" spans="1:9" ht="18" customHeight="1">
      <c r="A258" s="30" t="s">
        <v>513</v>
      </c>
      <c r="B258" s="53" t="s">
        <v>754</v>
      </c>
      <c r="C258" s="53" t="s">
        <v>13</v>
      </c>
      <c r="D258" s="31" t="s">
        <v>156</v>
      </c>
      <c r="E258" s="53" t="s">
        <v>615</v>
      </c>
      <c r="F258" s="37">
        <v>0.034305555555555554</v>
      </c>
      <c r="G258" s="31" t="str">
        <f t="shared" si="9"/>
        <v>6.35/km</v>
      </c>
      <c r="H258" s="37">
        <f t="shared" si="10"/>
        <v>0.01690972222222222</v>
      </c>
      <c r="I258" s="32">
        <f>F258-INDEX($F$5:$F$417,MATCH(D258,$D$5:$D$417,0))</f>
        <v>0.016076388888888887</v>
      </c>
    </row>
    <row r="259" spans="1:9" ht="18" customHeight="1">
      <c r="A259" s="30" t="s">
        <v>514</v>
      </c>
      <c r="B259" s="53" t="s">
        <v>755</v>
      </c>
      <c r="C259" s="53" t="s">
        <v>21</v>
      </c>
      <c r="D259" s="31" t="s">
        <v>155</v>
      </c>
      <c r="E259" s="53" t="s">
        <v>571</v>
      </c>
      <c r="F259" s="37">
        <v>0.03431712962962963</v>
      </c>
      <c r="G259" s="31" t="str">
        <f t="shared" si="9"/>
        <v>6.35/km</v>
      </c>
      <c r="H259" s="37">
        <f t="shared" si="10"/>
        <v>0.016921296296296292</v>
      </c>
      <c r="I259" s="32">
        <f>F259-INDEX($F$5:$F$417,MATCH(D259,$D$5:$D$417,0))</f>
        <v>0.016134259259259258</v>
      </c>
    </row>
    <row r="260" spans="1:9" ht="18" customHeight="1">
      <c r="A260" s="30" t="s">
        <v>515</v>
      </c>
      <c r="B260" s="53" t="s">
        <v>393</v>
      </c>
      <c r="C260" s="53" t="s">
        <v>546</v>
      </c>
      <c r="D260" s="31" t="s">
        <v>163</v>
      </c>
      <c r="E260" s="53" t="s">
        <v>571</v>
      </c>
      <c r="F260" s="37">
        <v>0.0343287037037037</v>
      </c>
      <c r="G260" s="31" t="str">
        <f t="shared" si="9"/>
        <v>6.35/km</v>
      </c>
      <c r="H260" s="37">
        <f t="shared" si="10"/>
        <v>0.016932870370370365</v>
      </c>
      <c r="I260" s="32">
        <f>F260-INDEX($F$5:$F$417,MATCH(D260,$D$5:$D$417,0))</f>
        <v>0.009479166666666667</v>
      </c>
    </row>
    <row r="261" spans="1:9" ht="18" customHeight="1">
      <c r="A261" s="40" t="s">
        <v>516</v>
      </c>
      <c r="B261" s="55" t="s">
        <v>756</v>
      </c>
      <c r="C261" s="55" t="s">
        <v>303</v>
      </c>
      <c r="D261" s="41" t="s">
        <v>162</v>
      </c>
      <c r="E261" s="55" t="s">
        <v>297</v>
      </c>
      <c r="F261" s="42">
        <v>0.03449074074074074</v>
      </c>
      <c r="G261" s="41" t="str">
        <f t="shared" si="9"/>
        <v>6.37/km</v>
      </c>
      <c r="H261" s="42">
        <f t="shared" si="10"/>
        <v>0.017094907407407402</v>
      </c>
      <c r="I261" s="43">
        <f>F261-INDEX($F$5:$F$417,MATCH(D261,$D$5:$D$417,0))</f>
        <v>0.012534722222222221</v>
      </c>
    </row>
    <row r="262" spans="1:9" ht="18" customHeight="1">
      <c r="A262" s="30" t="s">
        <v>517</v>
      </c>
      <c r="B262" s="53" t="s">
        <v>757</v>
      </c>
      <c r="C262" s="53" t="s">
        <v>138</v>
      </c>
      <c r="D262" s="31" t="s">
        <v>155</v>
      </c>
      <c r="E262" s="53" t="s">
        <v>758</v>
      </c>
      <c r="F262" s="37">
        <v>0.03460648148148148</v>
      </c>
      <c r="G262" s="31" t="str">
        <f t="shared" si="9"/>
        <v>6.39/km</v>
      </c>
      <c r="H262" s="37">
        <f t="shared" si="10"/>
        <v>0.017210648148148145</v>
      </c>
      <c r="I262" s="32">
        <f>F262-INDEX($F$5:$F$417,MATCH(D262,$D$5:$D$417,0))</f>
        <v>0.01642361111111111</v>
      </c>
    </row>
    <row r="263" spans="1:9" ht="18" customHeight="1">
      <c r="A263" s="30" t="s">
        <v>518</v>
      </c>
      <c r="B263" s="53" t="s">
        <v>759</v>
      </c>
      <c r="C263" s="53" t="s">
        <v>323</v>
      </c>
      <c r="D263" s="31" t="s">
        <v>158</v>
      </c>
      <c r="E263" s="53" t="s">
        <v>578</v>
      </c>
      <c r="F263" s="37">
        <v>0.03491898148148148</v>
      </c>
      <c r="G263" s="31" t="str">
        <f t="shared" si="9"/>
        <v>6.42/km</v>
      </c>
      <c r="H263" s="37">
        <f t="shared" si="10"/>
        <v>0.017523148148148145</v>
      </c>
      <c r="I263" s="32">
        <f>F263-INDEX($F$5:$F$417,MATCH(D263,$D$5:$D$417,0))</f>
        <v>0.015011574074074073</v>
      </c>
    </row>
    <row r="264" spans="1:9" ht="18" customHeight="1">
      <c r="A264" s="30" t="s">
        <v>519</v>
      </c>
      <c r="B264" s="53" t="s">
        <v>760</v>
      </c>
      <c r="C264" s="53" t="s">
        <v>301</v>
      </c>
      <c r="D264" s="31" t="s">
        <v>158</v>
      </c>
      <c r="E264" s="53" t="s">
        <v>761</v>
      </c>
      <c r="F264" s="37">
        <v>0.03516203703703704</v>
      </c>
      <c r="G264" s="31" t="str">
        <f t="shared" si="9"/>
        <v>6.45/km</v>
      </c>
      <c r="H264" s="37">
        <f t="shared" si="10"/>
        <v>0.017766203703703704</v>
      </c>
      <c r="I264" s="32">
        <f>F264-INDEX($F$5:$F$417,MATCH(D264,$D$5:$D$417,0))</f>
        <v>0.015254629629629632</v>
      </c>
    </row>
    <row r="265" spans="1:9" ht="18" customHeight="1">
      <c r="A265" s="30" t="s">
        <v>520</v>
      </c>
      <c r="B265" s="53" t="s">
        <v>359</v>
      </c>
      <c r="C265" s="53" t="s">
        <v>327</v>
      </c>
      <c r="D265" s="31" t="s">
        <v>160</v>
      </c>
      <c r="E265" s="53" t="s">
        <v>762</v>
      </c>
      <c r="F265" s="37">
        <v>0.03568287037037037</v>
      </c>
      <c r="G265" s="31" t="str">
        <f t="shared" si="9"/>
        <v>6.51/km</v>
      </c>
      <c r="H265" s="37">
        <f t="shared" si="10"/>
        <v>0.018287037037037036</v>
      </c>
      <c r="I265" s="32">
        <f>F265-INDEX($F$5:$F$417,MATCH(D265,$D$5:$D$417,0))</f>
        <v>0.015011574074074076</v>
      </c>
    </row>
    <row r="266" spans="1:9" ht="18" customHeight="1">
      <c r="A266" s="30" t="s">
        <v>521</v>
      </c>
      <c r="B266" s="53" t="s">
        <v>763</v>
      </c>
      <c r="C266" s="53" t="s">
        <v>22</v>
      </c>
      <c r="D266" s="31" t="s">
        <v>432</v>
      </c>
      <c r="E266" s="53" t="s">
        <v>673</v>
      </c>
      <c r="F266" s="37">
        <v>0.036273148148148145</v>
      </c>
      <c r="G266" s="31" t="str">
        <f t="shared" si="9"/>
        <v>6.58/km</v>
      </c>
      <c r="H266" s="37">
        <f t="shared" si="10"/>
        <v>0.01887731481481481</v>
      </c>
      <c r="I266" s="32">
        <f>F266-INDEX($F$5:$F$417,MATCH(D266,$D$5:$D$417,0))</f>
        <v>0.01887731481481481</v>
      </c>
    </row>
    <row r="267" spans="1:9" ht="18" customHeight="1">
      <c r="A267" s="30" t="s">
        <v>522</v>
      </c>
      <c r="B267" s="53" t="s">
        <v>487</v>
      </c>
      <c r="C267" s="53" t="s">
        <v>384</v>
      </c>
      <c r="D267" s="31" t="s">
        <v>162</v>
      </c>
      <c r="E267" s="53" t="s">
        <v>585</v>
      </c>
      <c r="F267" s="37">
        <v>0.036597222222222225</v>
      </c>
      <c r="G267" s="31" t="str">
        <f t="shared" si="9"/>
        <v>7.02/km</v>
      </c>
      <c r="H267" s="37">
        <f t="shared" si="10"/>
        <v>0.01920138888888889</v>
      </c>
      <c r="I267" s="32">
        <f>F267-INDEX($F$5:$F$417,MATCH(D267,$D$5:$D$417,0))</f>
        <v>0.014641203703703708</v>
      </c>
    </row>
    <row r="268" spans="1:9" ht="18" customHeight="1">
      <c r="A268" s="30" t="s">
        <v>523</v>
      </c>
      <c r="B268" s="53" t="s">
        <v>764</v>
      </c>
      <c r="C268" s="53" t="s">
        <v>765</v>
      </c>
      <c r="D268" s="31" t="s">
        <v>160</v>
      </c>
      <c r="E268" s="53" t="s">
        <v>580</v>
      </c>
      <c r="F268" s="37">
        <v>0.03686342592592593</v>
      </c>
      <c r="G268" s="31" t="str">
        <f t="shared" si="9"/>
        <v>7.05/km</v>
      </c>
      <c r="H268" s="37">
        <f t="shared" si="10"/>
        <v>0.019467592592592595</v>
      </c>
      <c r="I268" s="32">
        <f>F268-INDEX($F$5:$F$417,MATCH(D268,$D$5:$D$417,0))</f>
        <v>0.016192129629629636</v>
      </c>
    </row>
    <row r="269" spans="1:9" ht="18" customHeight="1">
      <c r="A269" s="30" t="s">
        <v>524</v>
      </c>
      <c r="B269" s="53" t="s">
        <v>766</v>
      </c>
      <c r="C269" s="53" t="s">
        <v>767</v>
      </c>
      <c r="D269" s="31" t="s">
        <v>164</v>
      </c>
      <c r="E269" s="53" t="s">
        <v>673</v>
      </c>
      <c r="F269" s="37">
        <v>0.03688657407407408</v>
      </c>
      <c r="G269" s="31" t="str">
        <f aca="true" t="shared" si="11" ref="G269:G284">TEXT(INT((HOUR(F269)*3600+MINUTE(F269)*60+SECOND(F269))/$I$3/60),"0")&amp;"."&amp;TEXT(MOD((HOUR(F269)*3600+MINUTE(F269)*60+SECOND(F269))/$I$3,60),"00")&amp;"/km"</f>
        <v>7.05/km</v>
      </c>
      <c r="H269" s="37">
        <f aca="true" t="shared" si="12" ref="H269:H284">F269-$F$5</f>
        <v>0.019490740740740743</v>
      </c>
      <c r="I269" s="32">
        <f>F269-INDEX($F$5:$F$417,MATCH(D269,$D$5:$D$417,0))</f>
        <v>0.011608796296296301</v>
      </c>
    </row>
    <row r="270" spans="1:9" ht="18" customHeight="1">
      <c r="A270" s="30" t="s">
        <v>525</v>
      </c>
      <c r="B270" s="53" t="s">
        <v>763</v>
      </c>
      <c r="C270" s="53" t="s">
        <v>142</v>
      </c>
      <c r="D270" s="31" t="s">
        <v>595</v>
      </c>
      <c r="E270" s="53" t="s">
        <v>673</v>
      </c>
      <c r="F270" s="37">
        <v>0.036898148148148145</v>
      </c>
      <c r="G270" s="31" t="str">
        <f t="shared" si="11"/>
        <v>7.05/km</v>
      </c>
      <c r="H270" s="37">
        <f t="shared" si="12"/>
        <v>0.01950231481481481</v>
      </c>
      <c r="I270" s="32">
        <f>F270-INDEX($F$5:$F$417,MATCH(D270,$D$5:$D$417,0))</f>
        <v>0.012743055555555556</v>
      </c>
    </row>
    <row r="271" spans="1:9" ht="18" customHeight="1">
      <c r="A271" s="40" t="s">
        <v>526</v>
      </c>
      <c r="B271" s="55" t="s">
        <v>768</v>
      </c>
      <c r="C271" s="55" t="s">
        <v>323</v>
      </c>
      <c r="D271" s="41" t="s">
        <v>155</v>
      </c>
      <c r="E271" s="55" t="s">
        <v>297</v>
      </c>
      <c r="F271" s="42">
        <v>0.03726851851851851</v>
      </c>
      <c r="G271" s="41" t="str">
        <f t="shared" si="11"/>
        <v>7.09/km</v>
      </c>
      <c r="H271" s="42">
        <f t="shared" si="12"/>
        <v>0.019872685185185177</v>
      </c>
      <c r="I271" s="43">
        <f>F271-INDEX($F$5:$F$417,MATCH(D271,$D$5:$D$417,0))</f>
        <v>0.019085648148148143</v>
      </c>
    </row>
    <row r="272" spans="1:9" ht="18" customHeight="1">
      <c r="A272" s="30" t="s">
        <v>527</v>
      </c>
      <c r="B272" s="53" t="s">
        <v>436</v>
      </c>
      <c r="C272" s="53" t="s">
        <v>424</v>
      </c>
      <c r="D272" s="31" t="s">
        <v>163</v>
      </c>
      <c r="E272" s="53" t="s">
        <v>621</v>
      </c>
      <c r="F272" s="37">
        <v>0.03760416666666667</v>
      </c>
      <c r="G272" s="31" t="str">
        <f t="shared" si="11"/>
        <v>7.13/km</v>
      </c>
      <c r="H272" s="37">
        <f t="shared" si="12"/>
        <v>0.02020833333333333</v>
      </c>
      <c r="I272" s="32">
        <f>F272-INDEX($F$5:$F$417,MATCH(D272,$D$5:$D$417,0))</f>
        <v>0.012754629629629633</v>
      </c>
    </row>
    <row r="273" spans="1:9" ht="18" customHeight="1">
      <c r="A273" s="30" t="s">
        <v>528</v>
      </c>
      <c r="B273" s="53" t="s">
        <v>769</v>
      </c>
      <c r="C273" s="53" t="s">
        <v>473</v>
      </c>
      <c r="D273" s="31" t="s">
        <v>687</v>
      </c>
      <c r="E273" s="53" t="s">
        <v>770</v>
      </c>
      <c r="F273" s="37">
        <v>0.03799768518518518</v>
      </c>
      <c r="G273" s="31" t="str">
        <f t="shared" si="11"/>
        <v>7.18/km</v>
      </c>
      <c r="H273" s="37">
        <f t="shared" si="12"/>
        <v>0.020601851851851847</v>
      </c>
      <c r="I273" s="32">
        <f>F273-INDEX($F$5:$F$417,MATCH(D273,$D$5:$D$417,0))</f>
        <v>0.011655092592592595</v>
      </c>
    </row>
    <row r="274" spans="1:9" ht="18" customHeight="1">
      <c r="A274" s="30" t="s">
        <v>529</v>
      </c>
      <c r="B274" s="53" t="s">
        <v>721</v>
      </c>
      <c r="C274" s="53" t="s">
        <v>392</v>
      </c>
      <c r="D274" s="31" t="s">
        <v>163</v>
      </c>
      <c r="E274" s="53" t="s">
        <v>571</v>
      </c>
      <c r="F274" s="37">
        <v>0.03813657407407407</v>
      </c>
      <c r="G274" s="31" t="str">
        <f t="shared" si="11"/>
        <v>7.19/km</v>
      </c>
      <c r="H274" s="37">
        <f t="shared" si="12"/>
        <v>0.020740740740740737</v>
      </c>
      <c r="I274" s="32">
        <f>F274-INDEX($F$5:$F$417,MATCH(D274,$D$5:$D$417,0))</f>
        <v>0.013287037037037038</v>
      </c>
    </row>
    <row r="275" spans="1:9" ht="18" customHeight="1">
      <c r="A275" s="30" t="s">
        <v>530</v>
      </c>
      <c r="B275" s="53" t="s">
        <v>485</v>
      </c>
      <c r="C275" s="53" t="s">
        <v>486</v>
      </c>
      <c r="D275" s="31" t="s">
        <v>162</v>
      </c>
      <c r="E275" s="53" t="s">
        <v>758</v>
      </c>
      <c r="F275" s="37">
        <v>0.03817129629629629</v>
      </c>
      <c r="G275" s="31" t="str">
        <f t="shared" si="11"/>
        <v>7.20/km</v>
      </c>
      <c r="H275" s="37">
        <f t="shared" si="12"/>
        <v>0.020775462962962957</v>
      </c>
      <c r="I275" s="32">
        <f>F275-INDEX($F$5:$F$417,MATCH(D275,$D$5:$D$417,0))</f>
        <v>0.016215277777777776</v>
      </c>
    </row>
    <row r="276" spans="1:9" ht="18" customHeight="1">
      <c r="A276" s="30" t="s">
        <v>531</v>
      </c>
      <c r="B276" s="53" t="s">
        <v>374</v>
      </c>
      <c r="C276" s="53" t="s">
        <v>17</v>
      </c>
      <c r="D276" s="31" t="s">
        <v>155</v>
      </c>
      <c r="E276" s="53" t="s">
        <v>771</v>
      </c>
      <c r="F276" s="37">
        <v>0.03871527777777778</v>
      </c>
      <c r="G276" s="31" t="str">
        <f t="shared" si="11"/>
        <v>7.26/km</v>
      </c>
      <c r="H276" s="37">
        <f t="shared" si="12"/>
        <v>0.021319444444444443</v>
      </c>
      <c r="I276" s="32">
        <f>F276-INDEX($F$5:$F$417,MATCH(D276,$D$5:$D$417,0))</f>
        <v>0.02053240740740741</v>
      </c>
    </row>
    <row r="277" spans="1:9" ht="18" customHeight="1">
      <c r="A277" s="30" t="s">
        <v>532</v>
      </c>
      <c r="B277" s="53" t="s">
        <v>772</v>
      </c>
      <c r="C277" s="53" t="s">
        <v>314</v>
      </c>
      <c r="D277" s="31" t="s">
        <v>163</v>
      </c>
      <c r="E277" s="53" t="s">
        <v>771</v>
      </c>
      <c r="F277" s="37">
        <v>0.03872685185185185</v>
      </c>
      <c r="G277" s="31" t="str">
        <f t="shared" si="11"/>
        <v>7.26/km</v>
      </c>
      <c r="H277" s="37">
        <f t="shared" si="12"/>
        <v>0.021331018518518517</v>
      </c>
      <c r="I277" s="32">
        <f>F277-INDEX($F$5:$F$417,MATCH(D277,$D$5:$D$417,0))</f>
        <v>0.013877314814814818</v>
      </c>
    </row>
    <row r="278" spans="1:9" ht="18" customHeight="1">
      <c r="A278" s="30" t="s">
        <v>533</v>
      </c>
      <c r="B278" s="53" t="s">
        <v>435</v>
      </c>
      <c r="C278" s="53" t="s">
        <v>488</v>
      </c>
      <c r="D278" s="31" t="s">
        <v>595</v>
      </c>
      <c r="E278" s="53" t="s">
        <v>621</v>
      </c>
      <c r="F278" s="37">
        <v>0.03978009259259259</v>
      </c>
      <c r="G278" s="31" t="str">
        <f t="shared" si="11"/>
        <v>7.38/km</v>
      </c>
      <c r="H278" s="37">
        <f t="shared" si="12"/>
        <v>0.022384259259259253</v>
      </c>
      <c r="I278" s="32">
        <f>F278-INDEX($F$5:$F$417,MATCH(D278,$D$5:$D$417,0))</f>
        <v>0.015625</v>
      </c>
    </row>
    <row r="279" spans="1:9" ht="18" customHeight="1">
      <c r="A279" s="30" t="s">
        <v>534</v>
      </c>
      <c r="B279" s="53" t="s">
        <v>391</v>
      </c>
      <c r="C279" s="53" t="s">
        <v>548</v>
      </c>
      <c r="D279" s="31" t="s">
        <v>687</v>
      </c>
      <c r="E279" s="53" t="s">
        <v>773</v>
      </c>
      <c r="F279" s="37">
        <v>0.04003472222222222</v>
      </c>
      <c r="G279" s="31" t="str">
        <f t="shared" si="11"/>
        <v>7.41/km</v>
      </c>
      <c r="H279" s="37">
        <f t="shared" si="12"/>
        <v>0.022638888888888885</v>
      </c>
      <c r="I279" s="32">
        <f>F279-INDEX($F$5:$F$417,MATCH(D279,$D$5:$D$417,0))</f>
        <v>0.013692129629629634</v>
      </c>
    </row>
    <row r="280" spans="1:9" ht="18" customHeight="1">
      <c r="A280" s="40" t="s">
        <v>535</v>
      </c>
      <c r="B280" s="55" t="s">
        <v>774</v>
      </c>
      <c r="C280" s="55" t="s">
        <v>775</v>
      </c>
      <c r="D280" s="41" t="s">
        <v>158</v>
      </c>
      <c r="E280" s="55" t="s">
        <v>297</v>
      </c>
      <c r="F280" s="42">
        <v>0.040729166666666664</v>
      </c>
      <c r="G280" s="41" t="str">
        <f t="shared" si="11"/>
        <v>7.49/km</v>
      </c>
      <c r="H280" s="42">
        <f t="shared" si="12"/>
        <v>0.023333333333333327</v>
      </c>
      <c r="I280" s="43">
        <f>F280-INDEX($F$5:$F$417,MATCH(D280,$D$5:$D$417,0))</f>
        <v>0.020821759259259255</v>
      </c>
    </row>
    <row r="281" spans="1:9" ht="18" customHeight="1">
      <c r="A281" s="30" t="s">
        <v>536</v>
      </c>
      <c r="B281" s="53" t="s">
        <v>776</v>
      </c>
      <c r="C281" s="53" t="s">
        <v>16</v>
      </c>
      <c r="D281" s="31" t="s">
        <v>687</v>
      </c>
      <c r="E281" s="53" t="s">
        <v>610</v>
      </c>
      <c r="F281" s="37">
        <v>0.041747685185185186</v>
      </c>
      <c r="G281" s="31" t="str">
        <f t="shared" si="11"/>
        <v>8.01/km</v>
      </c>
      <c r="H281" s="37">
        <f t="shared" si="12"/>
        <v>0.02435185185185185</v>
      </c>
      <c r="I281" s="32">
        <f>F281-INDEX($F$5:$F$417,MATCH(D281,$D$5:$D$417,0))</f>
        <v>0.015405092592592599</v>
      </c>
    </row>
    <row r="282" spans="1:9" ht="18" customHeight="1">
      <c r="A282" s="30" t="s">
        <v>537</v>
      </c>
      <c r="B282" s="53" t="s">
        <v>777</v>
      </c>
      <c r="C282" s="53" t="s">
        <v>778</v>
      </c>
      <c r="D282" s="31" t="s">
        <v>158</v>
      </c>
      <c r="E282" s="53" t="s">
        <v>758</v>
      </c>
      <c r="F282" s="37">
        <v>0.042430555555555555</v>
      </c>
      <c r="G282" s="31" t="str">
        <f t="shared" si="11"/>
        <v>8.09/km</v>
      </c>
      <c r="H282" s="37">
        <f t="shared" si="12"/>
        <v>0.02503472222222222</v>
      </c>
      <c r="I282" s="32">
        <f>F282-INDEX($F$5:$F$417,MATCH(D282,$D$5:$D$417,0))</f>
        <v>0.022523148148148146</v>
      </c>
    </row>
    <row r="283" spans="1:9" ht="18" customHeight="1">
      <c r="A283" s="30" t="s">
        <v>538</v>
      </c>
      <c r="B283" s="53" t="s">
        <v>489</v>
      </c>
      <c r="C283" s="53" t="s">
        <v>140</v>
      </c>
      <c r="D283" s="31" t="s">
        <v>164</v>
      </c>
      <c r="E283" s="53" t="s">
        <v>624</v>
      </c>
      <c r="F283" s="37">
        <v>0.04270833333333333</v>
      </c>
      <c r="G283" s="31" t="str">
        <f t="shared" si="11"/>
        <v>8.12/km</v>
      </c>
      <c r="H283" s="37">
        <f t="shared" si="12"/>
        <v>0.02531249999999999</v>
      </c>
      <c r="I283" s="32">
        <f>F283-INDEX($F$5:$F$417,MATCH(D283,$D$5:$D$417,0))</f>
        <v>0.01743055555555555</v>
      </c>
    </row>
    <row r="284" spans="1:9" ht="18" customHeight="1">
      <c r="A284" s="33" t="s">
        <v>539</v>
      </c>
      <c r="B284" s="54" t="s">
        <v>779</v>
      </c>
      <c r="C284" s="54" t="s">
        <v>142</v>
      </c>
      <c r="D284" s="34" t="s">
        <v>161</v>
      </c>
      <c r="E284" s="54" t="s">
        <v>758</v>
      </c>
      <c r="F284" s="39">
        <v>0.04864583333333333</v>
      </c>
      <c r="G284" s="34" t="str">
        <f t="shared" si="11"/>
        <v>9.20/km</v>
      </c>
      <c r="H284" s="39">
        <f t="shared" si="12"/>
        <v>0.031249999999999997</v>
      </c>
      <c r="I284" s="35">
        <f>F284-INDEX($F$5:$F$417,MATCH(D284,$D$5:$D$417,0))</f>
        <v>0.023310185185185184</v>
      </c>
    </row>
  </sheetData>
  <sheetProtection/>
  <autoFilter ref="A4:I284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2" t="str">
        <f>Individuale!A1</f>
        <v> Corri per Medici Senza Frontiere</v>
      </c>
      <c r="B1" s="63"/>
      <c r="C1" s="64"/>
    </row>
    <row r="2" spans="1:3" ht="24" customHeight="1">
      <c r="A2" s="65" t="str">
        <f>Individuale!B3</f>
        <v>Roma (RM) Italia</v>
      </c>
      <c r="B2" s="66"/>
      <c r="C2" s="67"/>
    </row>
    <row r="3" spans="1:3" ht="24" customHeight="1">
      <c r="A3" s="24"/>
      <c r="B3" s="25" t="s">
        <v>11</v>
      </c>
      <c r="C3" s="26">
        <f>SUM(C5:C444)</f>
        <v>280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6" t="s">
        <v>572</v>
      </c>
      <c r="C5" s="48">
        <v>42</v>
      </c>
    </row>
    <row r="6" spans="1:3" ht="18" customHeight="1">
      <c r="A6" s="11">
        <v>2</v>
      </c>
      <c r="B6" s="12" t="s">
        <v>621</v>
      </c>
      <c r="C6" s="49">
        <v>38</v>
      </c>
    </row>
    <row r="7" spans="1:3" ht="18" customHeight="1">
      <c r="A7" s="44">
        <v>3</v>
      </c>
      <c r="B7" s="45" t="s">
        <v>297</v>
      </c>
      <c r="C7" s="51">
        <v>31</v>
      </c>
    </row>
    <row r="8" spans="1:3" ht="18" customHeight="1">
      <c r="A8" s="11">
        <v>4</v>
      </c>
      <c r="B8" s="12" t="s">
        <v>624</v>
      </c>
      <c r="C8" s="49">
        <v>16</v>
      </c>
    </row>
    <row r="9" spans="1:3" ht="18" customHeight="1">
      <c r="A9" s="11">
        <v>5</v>
      </c>
      <c r="B9" s="12" t="s">
        <v>612</v>
      </c>
      <c r="C9" s="49">
        <v>13</v>
      </c>
    </row>
    <row r="10" spans="1:3" ht="18" customHeight="1">
      <c r="A10" s="11">
        <v>6</v>
      </c>
      <c r="B10" s="12" t="s">
        <v>578</v>
      </c>
      <c r="C10" s="49">
        <v>12</v>
      </c>
    </row>
    <row r="11" spans="1:3" ht="18" customHeight="1">
      <c r="A11" s="11">
        <v>7</v>
      </c>
      <c r="B11" s="12" t="s">
        <v>610</v>
      </c>
      <c r="C11" s="49">
        <v>11</v>
      </c>
    </row>
    <row r="12" spans="1:3" ht="18" customHeight="1">
      <c r="A12" s="11">
        <v>8</v>
      </c>
      <c r="B12" s="12" t="s">
        <v>632</v>
      </c>
      <c r="C12" s="49">
        <v>10</v>
      </c>
    </row>
    <row r="13" spans="1:3" ht="18" customHeight="1">
      <c r="A13" s="11">
        <v>9</v>
      </c>
      <c r="B13" s="12" t="s">
        <v>332</v>
      </c>
      <c r="C13" s="49">
        <v>8</v>
      </c>
    </row>
    <row r="14" spans="1:3" ht="18" customHeight="1">
      <c r="A14" s="11">
        <v>10</v>
      </c>
      <c r="B14" s="12" t="s">
        <v>580</v>
      </c>
      <c r="C14" s="49">
        <v>7</v>
      </c>
    </row>
    <row r="15" spans="1:3" ht="18" customHeight="1">
      <c r="A15" s="11">
        <v>11</v>
      </c>
      <c r="B15" s="12" t="s">
        <v>571</v>
      </c>
      <c r="C15" s="49">
        <v>7</v>
      </c>
    </row>
    <row r="16" spans="1:3" ht="18" customHeight="1">
      <c r="A16" s="11">
        <v>12</v>
      </c>
      <c r="B16" s="12" t="s">
        <v>636</v>
      </c>
      <c r="C16" s="49">
        <v>6</v>
      </c>
    </row>
    <row r="17" spans="1:3" ht="18" customHeight="1">
      <c r="A17" s="11">
        <v>13</v>
      </c>
      <c r="B17" s="12" t="s">
        <v>673</v>
      </c>
      <c r="C17" s="49">
        <v>6</v>
      </c>
    </row>
    <row r="18" spans="1:3" ht="18" customHeight="1">
      <c r="A18" s="11">
        <v>14</v>
      </c>
      <c r="B18" s="12" t="s">
        <v>615</v>
      </c>
      <c r="C18" s="49">
        <v>5</v>
      </c>
    </row>
    <row r="19" spans="1:3" ht="18" customHeight="1">
      <c r="A19" s="11">
        <v>15</v>
      </c>
      <c r="B19" s="12" t="s">
        <v>758</v>
      </c>
      <c r="C19" s="49">
        <v>4</v>
      </c>
    </row>
    <row r="20" spans="1:3" ht="18" customHeight="1">
      <c r="A20" s="11">
        <v>16</v>
      </c>
      <c r="B20" s="12" t="s">
        <v>663</v>
      </c>
      <c r="C20" s="49">
        <v>4</v>
      </c>
    </row>
    <row r="21" spans="1:3" ht="18" customHeight="1">
      <c r="A21" s="11">
        <v>17</v>
      </c>
      <c r="B21" s="12" t="s">
        <v>606</v>
      </c>
      <c r="C21" s="49">
        <v>4</v>
      </c>
    </row>
    <row r="22" spans="1:3" ht="18" customHeight="1">
      <c r="A22" s="11">
        <v>18</v>
      </c>
      <c r="B22" s="12" t="s">
        <v>575</v>
      </c>
      <c r="C22" s="49">
        <v>3</v>
      </c>
    </row>
    <row r="23" spans="1:3" ht="18" customHeight="1">
      <c r="A23" s="11">
        <v>19</v>
      </c>
      <c r="B23" s="12" t="s">
        <v>771</v>
      </c>
      <c r="C23" s="49">
        <v>2</v>
      </c>
    </row>
    <row r="24" spans="1:3" ht="18" customHeight="1">
      <c r="A24" s="11">
        <v>20</v>
      </c>
      <c r="B24" s="12" t="s">
        <v>669</v>
      </c>
      <c r="C24" s="49">
        <v>2</v>
      </c>
    </row>
    <row r="25" spans="1:3" ht="18" customHeight="1">
      <c r="A25" s="11">
        <v>21</v>
      </c>
      <c r="B25" s="12" t="s">
        <v>574</v>
      </c>
      <c r="C25" s="49">
        <v>2</v>
      </c>
    </row>
    <row r="26" spans="1:3" ht="18" customHeight="1">
      <c r="A26" s="11">
        <v>22</v>
      </c>
      <c r="B26" s="12" t="s">
        <v>573</v>
      </c>
      <c r="C26" s="49">
        <v>2</v>
      </c>
    </row>
    <row r="27" spans="1:3" ht="18" customHeight="1">
      <c r="A27" s="11">
        <v>23</v>
      </c>
      <c r="B27" s="12" t="s">
        <v>598</v>
      </c>
      <c r="C27" s="49">
        <v>2</v>
      </c>
    </row>
    <row r="28" spans="1:3" ht="18" customHeight="1">
      <c r="A28" s="11">
        <v>24</v>
      </c>
      <c r="B28" s="12" t="s">
        <v>567</v>
      </c>
      <c r="C28" s="49">
        <v>2</v>
      </c>
    </row>
    <row r="29" spans="1:3" ht="18" customHeight="1">
      <c r="A29" s="11">
        <v>25</v>
      </c>
      <c r="B29" s="12" t="s">
        <v>747</v>
      </c>
      <c r="C29" s="49">
        <v>2</v>
      </c>
    </row>
    <row r="30" spans="1:3" ht="18" customHeight="1">
      <c r="A30" s="11">
        <v>26</v>
      </c>
      <c r="B30" s="12" t="s">
        <v>462</v>
      </c>
      <c r="C30" s="49">
        <v>2</v>
      </c>
    </row>
    <row r="31" spans="1:3" ht="18" customHeight="1">
      <c r="A31" s="11">
        <v>27</v>
      </c>
      <c r="B31" s="12" t="s">
        <v>543</v>
      </c>
      <c r="C31" s="49">
        <v>2</v>
      </c>
    </row>
    <row r="32" spans="1:3" ht="18" customHeight="1">
      <c r="A32" s="11">
        <v>28</v>
      </c>
      <c r="B32" s="12" t="s">
        <v>642</v>
      </c>
      <c r="C32" s="49">
        <v>2</v>
      </c>
    </row>
    <row r="33" spans="1:3" ht="18" customHeight="1">
      <c r="A33" s="11">
        <v>29</v>
      </c>
      <c r="B33" s="12" t="s">
        <v>738</v>
      </c>
      <c r="C33" s="49">
        <v>2</v>
      </c>
    </row>
    <row r="34" spans="1:3" ht="18" customHeight="1">
      <c r="A34" s="11">
        <v>30</v>
      </c>
      <c r="B34" s="12" t="s">
        <v>586</v>
      </c>
      <c r="C34" s="49">
        <v>2</v>
      </c>
    </row>
    <row r="35" spans="1:3" ht="18" customHeight="1">
      <c r="A35" s="11">
        <v>31</v>
      </c>
      <c r="B35" s="12" t="s">
        <v>620</v>
      </c>
      <c r="C35" s="49">
        <v>2</v>
      </c>
    </row>
    <row r="36" spans="1:3" ht="18" customHeight="1">
      <c r="A36" s="11">
        <v>32</v>
      </c>
      <c r="B36" s="12" t="s">
        <v>710</v>
      </c>
      <c r="C36" s="49">
        <v>2</v>
      </c>
    </row>
    <row r="37" spans="1:3" ht="18" customHeight="1">
      <c r="A37" s="11">
        <v>33</v>
      </c>
      <c r="B37" s="12" t="s">
        <v>753</v>
      </c>
      <c r="C37" s="49">
        <v>1</v>
      </c>
    </row>
    <row r="38" spans="1:3" ht="18" customHeight="1">
      <c r="A38" s="11">
        <v>34</v>
      </c>
      <c r="B38" s="12" t="s">
        <v>592</v>
      </c>
      <c r="C38" s="49">
        <v>1</v>
      </c>
    </row>
    <row r="39" spans="1:3" ht="18" customHeight="1">
      <c r="A39" s="11">
        <v>35</v>
      </c>
      <c r="B39" s="12" t="s">
        <v>614</v>
      </c>
      <c r="C39" s="49">
        <v>1</v>
      </c>
    </row>
    <row r="40" spans="1:3" ht="18" customHeight="1">
      <c r="A40" s="11">
        <v>36</v>
      </c>
      <c r="B40" s="12" t="s">
        <v>734</v>
      </c>
      <c r="C40" s="49">
        <v>1</v>
      </c>
    </row>
    <row r="41" spans="1:3" ht="18" customHeight="1">
      <c r="A41" s="11">
        <v>37</v>
      </c>
      <c r="B41" s="12" t="s">
        <v>628</v>
      </c>
      <c r="C41" s="49">
        <v>1</v>
      </c>
    </row>
    <row r="42" spans="1:3" ht="18" customHeight="1">
      <c r="A42" s="11">
        <v>38</v>
      </c>
      <c r="B42" s="12" t="s">
        <v>653</v>
      </c>
      <c r="C42" s="49">
        <v>1</v>
      </c>
    </row>
    <row r="43" spans="1:3" ht="18" customHeight="1">
      <c r="A43" s="11">
        <v>39</v>
      </c>
      <c r="B43" s="12" t="s">
        <v>605</v>
      </c>
      <c r="C43" s="49">
        <v>1</v>
      </c>
    </row>
    <row r="44" spans="1:3" ht="18" customHeight="1">
      <c r="A44" s="11">
        <v>40</v>
      </c>
      <c r="B44" s="12" t="s">
        <v>626</v>
      </c>
      <c r="C44" s="49">
        <v>1</v>
      </c>
    </row>
    <row r="45" spans="1:3" ht="18" customHeight="1">
      <c r="A45" s="11">
        <v>41</v>
      </c>
      <c r="B45" s="12" t="s">
        <v>761</v>
      </c>
      <c r="C45" s="49">
        <v>1</v>
      </c>
    </row>
    <row r="46" spans="1:3" ht="18" customHeight="1">
      <c r="A46" s="11">
        <v>42</v>
      </c>
      <c r="B46" s="12" t="s">
        <v>654</v>
      </c>
      <c r="C46" s="49">
        <v>1</v>
      </c>
    </row>
    <row r="47" spans="1:3" ht="18" customHeight="1">
      <c r="A47" s="11">
        <v>43</v>
      </c>
      <c r="B47" s="12" t="s">
        <v>681</v>
      </c>
      <c r="C47" s="49">
        <v>1</v>
      </c>
    </row>
    <row r="48" spans="1:3" ht="18" customHeight="1">
      <c r="A48" s="11">
        <v>44</v>
      </c>
      <c r="B48" s="12" t="s">
        <v>660</v>
      </c>
      <c r="C48" s="49">
        <v>1</v>
      </c>
    </row>
    <row r="49" spans="1:3" ht="18" customHeight="1">
      <c r="A49" s="11">
        <v>45</v>
      </c>
      <c r="B49" s="12" t="s">
        <v>770</v>
      </c>
      <c r="C49" s="49">
        <v>1</v>
      </c>
    </row>
    <row r="50" spans="1:3" ht="18" customHeight="1">
      <c r="A50" s="11">
        <v>46</v>
      </c>
      <c r="B50" s="12" t="s">
        <v>463</v>
      </c>
      <c r="C50" s="49">
        <v>1</v>
      </c>
    </row>
    <row r="51" spans="1:3" ht="18" customHeight="1">
      <c r="A51" s="11">
        <v>47</v>
      </c>
      <c r="B51" s="12" t="s">
        <v>576</v>
      </c>
      <c r="C51" s="49">
        <v>1</v>
      </c>
    </row>
    <row r="52" spans="1:3" ht="18" customHeight="1">
      <c r="A52" s="11">
        <v>48</v>
      </c>
      <c r="B52" s="12" t="s">
        <v>601</v>
      </c>
      <c r="C52" s="49">
        <v>1</v>
      </c>
    </row>
    <row r="53" spans="1:3" ht="18" customHeight="1">
      <c r="A53" s="11">
        <v>49</v>
      </c>
      <c r="B53" s="12" t="s">
        <v>379</v>
      </c>
      <c r="C53" s="49">
        <v>1</v>
      </c>
    </row>
    <row r="54" spans="1:3" ht="18" customHeight="1">
      <c r="A54" s="11">
        <v>50</v>
      </c>
      <c r="B54" s="12" t="s">
        <v>762</v>
      </c>
      <c r="C54" s="49">
        <v>1</v>
      </c>
    </row>
    <row r="55" spans="1:3" ht="18" customHeight="1">
      <c r="A55" s="11">
        <v>51</v>
      </c>
      <c r="B55" s="12" t="s">
        <v>773</v>
      </c>
      <c r="C55" s="49">
        <v>1</v>
      </c>
    </row>
    <row r="56" spans="1:3" ht="18" customHeight="1">
      <c r="A56" s="11">
        <v>52</v>
      </c>
      <c r="B56" s="12" t="s">
        <v>732</v>
      </c>
      <c r="C56" s="49">
        <v>1</v>
      </c>
    </row>
    <row r="57" spans="1:3" ht="18" customHeight="1">
      <c r="A57" s="11">
        <v>53</v>
      </c>
      <c r="B57" s="12" t="s">
        <v>633</v>
      </c>
      <c r="C57" s="49">
        <v>1</v>
      </c>
    </row>
    <row r="58" spans="1:3" ht="18" customHeight="1">
      <c r="A58" s="11">
        <v>54</v>
      </c>
      <c r="B58" s="12" t="s">
        <v>585</v>
      </c>
      <c r="C58" s="49">
        <v>1</v>
      </c>
    </row>
    <row r="59" spans="1:3" ht="18" customHeight="1">
      <c r="A59" s="11">
        <v>55</v>
      </c>
      <c r="B59" s="12" t="s">
        <v>545</v>
      </c>
      <c r="C59" s="49">
        <v>1</v>
      </c>
    </row>
    <row r="60" spans="1:3" ht="18" customHeight="1">
      <c r="A60" s="11">
        <v>56</v>
      </c>
      <c r="B60" s="12" t="s">
        <v>413</v>
      </c>
      <c r="C60" s="49">
        <v>1</v>
      </c>
    </row>
    <row r="61" spans="1:3" ht="18" customHeight="1">
      <c r="A61" s="13">
        <v>57</v>
      </c>
      <c r="B61" s="47" t="s">
        <v>335</v>
      </c>
      <c r="C61" s="50">
        <v>1</v>
      </c>
    </row>
  </sheetData>
  <sheetProtection/>
  <autoFilter ref="A4:C4">
    <sortState ref="A5:C61">
      <sortCondition descending="1" sortBy="value" ref="C5:C61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2017-10-16T15:15:36Z</dcterms:modified>
  <cp:category/>
  <cp:version/>
  <cp:contentType/>
  <cp:contentStatus/>
</cp:coreProperties>
</file>