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<sst xmlns="http://schemas.openxmlformats.org/spreadsheetml/2006/main" count="395" uniqueCount="215">
  <si>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</si>
  <si>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</si>
  <si>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</si>
  <si>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</si>
  <si>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</si>
  <si>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</si>
  <si>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</si>
  <si>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</si>
  <si>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</si>
  <si>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</si>
  <si>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</si>
  <si>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Lamiri</t>
  </si>
  <si>
    <t>Mohammed</t>
  </si>
  <si>
    <t>M40</t>
  </si>
  <si>
    <t>Ass. Ecomaratona Dei Marsi</t>
  </si>
  <si>
    <t>Di Gregorio</t>
  </si>
  <si>
    <t>Roberto</t>
  </si>
  <si>
    <t>M35</t>
  </si>
  <si>
    <t>Tivoli Marathon</t>
  </si>
  <si>
    <t>Angelucci</t>
  </si>
  <si>
    <t>Enrico</t>
  </si>
  <si>
    <t>Amatori Podistica Terni</t>
  </si>
  <si>
    <t>Nuccitelli</t>
  </si>
  <si>
    <t>Gianluca</t>
  </si>
  <si>
    <t>Podistica Luco Dei Marsi</t>
  </si>
  <si>
    <t>Porazzini</t>
  </si>
  <si>
    <t>Alessandro</t>
  </si>
  <si>
    <t>TM23</t>
  </si>
  <si>
    <t>Olympic Runners Lama</t>
  </si>
  <si>
    <t>Pallante</t>
  </si>
  <si>
    <t>Walter</t>
  </si>
  <si>
    <t>G.s. Marsica Avezzano</t>
  </si>
  <si>
    <t>Lo re</t>
  </si>
  <si>
    <t>Corrado</t>
  </si>
  <si>
    <t>Podistica Avezzano</t>
  </si>
  <si>
    <t>Di Stefano</t>
  </si>
  <si>
    <t>Daniele</t>
  </si>
  <si>
    <t>Rifondazione Podistica</t>
  </si>
  <si>
    <t>Cavallucci</t>
  </si>
  <si>
    <t>Marco</t>
  </si>
  <si>
    <t>M45</t>
  </si>
  <si>
    <t>San Gemini Runners</t>
  </si>
  <si>
    <t>Ricci</t>
  </si>
  <si>
    <t>Maurizio</t>
  </si>
  <si>
    <t>M50</t>
  </si>
  <si>
    <t>D'alimonti</t>
  </si>
  <si>
    <t>Fabio</t>
  </si>
  <si>
    <t>Iacobacci</t>
  </si>
  <si>
    <t>Mario</t>
  </si>
  <si>
    <t>Rencricca</t>
  </si>
  <si>
    <t>Lisciani</t>
  </si>
  <si>
    <t>Gabriele</t>
  </si>
  <si>
    <t>Scappini</t>
  </si>
  <si>
    <t>Ivan</t>
  </si>
  <si>
    <t>Atl. Avis Perugia</t>
  </si>
  <si>
    <t>Vernarelli</t>
  </si>
  <si>
    <t>Piero</t>
  </si>
  <si>
    <t>Atletica Abruzzo Aq</t>
  </si>
  <si>
    <t>De Santis</t>
  </si>
  <si>
    <t>Tarcisio</t>
  </si>
  <si>
    <t>M55</t>
  </si>
  <si>
    <t>Atl. Di Marco Sport</t>
  </si>
  <si>
    <t>Pasuch</t>
  </si>
  <si>
    <t>Mauro</t>
  </si>
  <si>
    <t>Cittaducale Runners Club</t>
  </si>
  <si>
    <t>Campagna</t>
  </si>
  <si>
    <t>Fabrizio</t>
  </si>
  <si>
    <t>Aeffe Runners</t>
  </si>
  <si>
    <t>Serva</t>
  </si>
  <si>
    <t>Manuel</t>
  </si>
  <si>
    <t>Asd Runners Chieti</t>
  </si>
  <si>
    <t>Martini</t>
  </si>
  <si>
    <t>Antonio</t>
  </si>
  <si>
    <t>Libero</t>
  </si>
  <si>
    <t>Testa</t>
  </si>
  <si>
    <t>Alessandra</t>
  </si>
  <si>
    <t>F35</t>
  </si>
  <si>
    <t>Atl. Colosseo 2000</t>
  </si>
  <si>
    <t>Festuccia</t>
  </si>
  <si>
    <t>Giovanni</t>
  </si>
  <si>
    <t>Acrs Outdoor Rieti</t>
  </si>
  <si>
    <t>Smith</t>
  </si>
  <si>
    <t>Orazio</t>
  </si>
  <si>
    <t>Cat Sport Roma</t>
  </si>
  <si>
    <t>Malveno</t>
  </si>
  <si>
    <t>Dante</t>
  </si>
  <si>
    <t>Valletta</t>
  </si>
  <si>
    <t>Mariangela</t>
  </si>
  <si>
    <t>Severoni</t>
  </si>
  <si>
    <t>Fratini</t>
  </si>
  <si>
    <t>Massimiliano</t>
  </si>
  <si>
    <t>Bravetti</t>
  </si>
  <si>
    <t>Annalaura</t>
  </si>
  <si>
    <t>F40</t>
  </si>
  <si>
    <t>Visicchio</t>
  </si>
  <si>
    <t>Alberto</t>
  </si>
  <si>
    <t>Ferrara</t>
  </si>
  <si>
    <t>Maria Rita</t>
  </si>
  <si>
    <t>Pisegna</t>
  </si>
  <si>
    <t>Orlando</t>
  </si>
  <si>
    <t>Gianni</t>
  </si>
  <si>
    <t>Bartocci</t>
  </si>
  <si>
    <t>Silvio</t>
  </si>
  <si>
    <t>Gs Bancari Romani</t>
  </si>
  <si>
    <t>Milanese</t>
  </si>
  <si>
    <t>Laura</t>
  </si>
  <si>
    <t>Atletica Aviano</t>
  </si>
  <si>
    <t>Colletti</t>
  </si>
  <si>
    <t>Vincenzo</t>
  </si>
  <si>
    <t>Paris</t>
  </si>
  <si>
    <t>Strinati</t>
  </si>
  <si>
    <t>Aldo</t>
  </si>
  <si>
    <t>Atac Marathon Club</t>
  </si>
  <si>
    <t>Romano</t>
  </si>
  <si>
    <t>Atletica Monte Mario</t>
  </si>
  <si>
    <t>Pomponi</t>
  </si>
  <si>
    <t>Stefania</t>
  </si>
  <si>
    <t>Cialfi</t>
  </si>
  <si>
    <t>Macioce</t>
  </si>
  <si>
    <t>Paolo</t>
  </si>
  <si>
    <t>Atletica Pomezia</t>
  </si>
  <si>
    <t>Pimpinella</t>
  </si>
  <si>
    <t>Franco</t>
  </si>
  <si>
    <t>M60</t>
  </si>
  <si>
    <t>Atl. Faleria</t>
  </si>
  <si>
    <t>Segoni</t>
  </si>
  <si>
    <t>Anna</t>
  </si>
  <si>
    <t>F50</t>
  </si>
  <si>
    <t>Pasquini</t>
  </si>
  <si>
    <t>Bruno</t>
  </si>
  <si>
    <t>Uisp Rieti</t>
  </si>
  <si>
    <t>Sinibaldi</t>
  </si>
  <si>
    <t>Giancarlo</t>
  </si>
  <si>
    <t>Paone</t>
  </si>
  <si>
    <t>Ss Lazio Atletica</t>
  </si>
  <si>
    <t>Bianchi</t>
  </si>
  <si>
    <t>Patrizia</t>
  </si>
  <si>
    <t>F45</t>
  </si>
  <si>
    <t>Plus Ultra</t>
  </si>
  <si>
    <t>Settevendemmie</t>
  </si>
  <si>
    <t>Gaetano</t>
  </si>
  <si>
    <t>Dionisi</t>
  </si>
  <si>
    <t>Matteucci</t>
  </si>
  <si>
    <t>Flavio</t>
  </si>
  <si>
    <t>Daniela</t>
  </si>
  <si>
    <t>Atletica Aquila</t>
  </si>
  <si>
    <t>Siciliano</t>
  </si>
  <si>
    <t>Francesco</t>
  </si>
  <si>
    <t>Uisp Monterotondo</t>
  </si>
  <si>
    <t>Rossi</t>
  </si>
  <si>
    <t>Pierpaolo</t>
  </si>
  <si>
    <t>Sbr3 As</t>
  </si>
  <si>
    <t>Simotti</t>
  </si>
  <si>
    <t>Adriano</t>
  </si>
  <si>
    <t>Cariri</t>
  </si>
  <si>
    <t>De Cicco</t>
  </si>
  <si>
    <t>Massimo</t>
  </si>
  <si>
    <t>Sabina Marathon Club</t>
  </si>
  <si>
    <t>Raffo</t>
  </si>
  <si>
    <t>Federica</t>
  </si>
  <si>
    <t>Uisp Roma</t>
  </si>
  <si>
    <t>D'annibale</t>
  </si>
  <si>
    <t>Cramarossa</t>
  </si>
  <si>
    <t>Tommaso</t>
  </si>
  <si>
    <t>Galli</t>
  </si>
  <si>
    <t>Fabiola</t>
  </si>
  <si>
    <t>F23</t>
  </si>
  <si>
    <t>Carosi</t>
  </si>
  <si>
    <t>Dino</t>
  </si>
  <si>
    <t>La Galla Pontedera Atl.</t>
  </si>
  <si>
    <t>Patricolo</t>
  </si>
  <si>
    <t>Susanna</t>
  </si>
  <si>
    <t>F55</t>
  </si>
  <si>
    <t>Mastrangelo</t>
  </si>
  <si>
    <t>Maria Cristina</t>
  </si>
  <si>
    <t>Luigi</t>
  </si>
  <si>
    <t>Battelli</t>
  </si>
  <si>
    <t>Ruggeri</t>
  </si>
  <si>
    <t>Nadia</t>
  </si>
  <si>
    <t>Sgambato</t>
  </si>
  <si>
    <t>Sabatino</t>
  </si>
  <si>
    <t>Tagliabue</t>
  </si>
  <si>
    <t>Paola</t>
  </si>
  <si>
    <t>D'urso</t>
  </si>
  <si>
    <t>Uisp</t>
  </si>
  <si>
    <t>Marci</t>
  </si>
  <si>
    <t>Stefano</t>
  </si>
  <si>
    <t>Dondi</t>
  </si>
  <si>
    <t>Cristina</t>
  </si>
  <si>
    <t>Pietraforte</t>
  </si>
  <si>
    <t>Gambino</t>
  </si>
  <si>
    <t>Maria</t>
  </si>
  <si>
    <t>Mastropaolo</t>
  </si>
  <si>
    <t>Giuseppe</t>
  </si>
  <si>
    <t>Rizzo</t>
  </si>
  <si>
    <t>Enrica</t>
  </si>
  <si>
    <t>Atl. Rocca Priora</t>
  </si>
  <si>
    <t>Bruttapasta</t>
  </si>
  <si>
    <t>Goanluca</t>
  </si>
  <si>
    <t>Veroli</t>
  </si>
  <si>
    <t>Federico</t>
  </si>
  <si>
    <t>Aprea</t>
  </si>
  <si>
    <t>Riccardo</t>
  </si>
  <si>
    <t>Mauriello</t>
  </si>
  <si>
    <t>Emanuela</t>
  </si>
  <si>
    <t>Manna</t>
  </si>
  <si>
    <t>Anna Maria</t>
  </si>
  <si>
    <t>Ciocchetti</t>
  </si>
  <si>
    <t>Silvana</t>
  </si>
  <si>
    <t>F60</t>
  </si>
  <si>
    <t>Astra Roma</t>
  </si>
  <si>
    <t>A.S.D. Podistica Solidarietà</t>
  </si>
  <si>
    <t>La Notturna dei Ceri</t>
  </si>
  <si>
    <t>4ª edizione</t>
  </si>
  <si>
    <t>Rieti (RI) Italia - Sabato 15/06/2013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</si>
</sst>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212</v>
      </c>
      <c r="B1" s="39"/>
      <c r="C1" s="39"/>
      <c r="D1" s="39"/>
      <c r="E1" s="39"/>
      <c r="F1" s="39"/>
      <c r="G1" s="39"/>
      <c r="H1" s="39"/>
      <c r="I1" s="40"/>
    </row>
    <row r="2" spans="1:9" ht="24" customHeight="1">
      <c r="A2" s="33" t="s">
        <v>213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214</v>
      </c>
      <c r="B3" s="34"/>
      <c r="C3" s="34"/>
      <c r="D3" s="34"/>
      <c r="E3" s="34"/>
      <c r="F3" s="34"/>
      <c r="G3" s="34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42" t="s">
        <v>11</v>
      </c>
      <c r="C5" s="42" t="s">
        <v>12</v>
      </c>
      <c r="D5" s="43" t="s">
        <v>13</v>
      </c>
      <c r="E5" s="42" t="s">
        <v>14</v>
      </c>
      <c r="F5" s="29">
        <v>0.023113425925925926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F5-INDEX($F$5:$F$92,MATCH(D5,$D$5:$D$92,0))</f>
        <v>0</v>
      </c>
    </row>
    <row r="6" spans="1:9" s="13" customFormat="1" ht="15" customHeight="1">
      <c r="A6" s="14">
        <v>2</v>
      </c>
      <c r="B6" s="28" t="s">
        <v>15</v>
      </c>
      <c r="C6" s="28" t="s">
        <v>16</v>
      </c>
      <c r="D6" s="44" t="s">
        <v>17</v>
      </c>
      <c r="E6" s="28" t="s">
        <v>18</v>
      </c>
      <c r="F6" s="30">
        <v>0.023842592592592596</v>
      </c>
      <c r="G6" s="14" t="str">
        <f t="shared" si="0"/>
        <v>3.17/km</v>
      </c>
      <c r="H6" s="16">
        <f t="shared" si="1"/>
        <v>0.00017361111111111396</v>
      </c>
      <c r="I6" s="16">
        <f>F6-INDEX($F$5:$F$92,MATCH(D6,$D$5:$D$92,0))</f>
        <v>0.00017361111111111396</v>
      </c>
    </row>
    <row r="7" spans="1:9" s="13" customFormat="1" ht="15" customHeight="1">
      <c r="A7" s="14">
        <v>3</v>
      </c>
      <c r="B7" s="28" t="s">
        <v>19</v>
      </c>
      <c r="C7" s="28" t="s">
        <v>20</v>
      </c>
      <c r="D7" s="44" t="s">
        <v>17</v>
      </c>
      <c r="E7" s="28" t="s">
        <v>21</v>
      </c>
      <c r="F7" s="30">
        <v>0.024583333333333332</v>
      </c>
      <c r="G7" s="14" t="str">
        <f t="shared" si="0"/>
        <v>3.17/km</v>
      </c>
      <c r="H7" s="16">
        <f t="shared" si="1"/>
        <v>0.00017361111111111396</v>
      </c>
      <c r="I7" s="16">
        <f>F7-INDEX($F$5:$F$92,MATCH(D7,$D$5:$D$92,0))</f>
        <v>0.00017361111111111396</v>
      </c>
    </row>
    <row r="8" spans="1:9" s="13" customFormat="1" ht="15" customHeight="1">
      <c r="A8" s="14">
        <v>4</v>
      </c>
      <c r="B8" s="28" t="s">
        <v>22</v>
      </c>
      <c r="C8" s="28" t="s">
        <v>23</v>
      </c>
      <c r="D8" s="44" t="s">
        <v>13</v>
      </c>
      <c r="E8" s="28" t="s">
        <v>24</v>
      </c>
      <c r="F8" s="30">
        <v>0.024675925925925924</v>
      </c>
      <c r="G8" s="14" t="str">
        <f t="shared" si="0"/>
        <v>3.20/km</v>
      </c>
      <c r="H8" s="16">
        <f t="shared" si="1"/>
        <v>0.0003703703703703716</v>
      </c>
      <c r="I8" s="16">
        <f>F8-INDEX($F$5:$F$92,MATCH(D8,$D$5:$D$92,0))</f>
        <v>0.0003703703703703716</v>
      </c>
    </row>
    <row r="9" spans="1:9" s="13" customFormat="1" ht="15" customHeight="1">
      <c r="A9" s="14">
        <v>5</v>
      </c>
      <c r="B9" s="28" t="s">
        <v>25</v>
      </c>
      <c r="C9" s="28" t="s">
        <v>26</v>
      </c>
      <c r="D9" s="44" t="s">
        <v>27</v>
      </c>
      <c r="E9" s="28" t="s">
        <v>28</v>
      </c>
      <c r="F9" s="30">
        <v>0.025208333333333333</v>
      </c>
      <c r="G9" s="14" t="str">
        <f t="shared" si="0"/>
        <v>3.21/km</v>
      </c>
      <c r="H9" s="16">
        <f t="shared" si="1"/>
        <v>0.0003819444444444469</v>
      </c>
      <c r="I9" s="16">
        <f>F9-INDEX($F$5:$F$92,MATCH(D9,$D$5:$D$92,0))</f>
        <v>0.0003819444444444469</v>
      </c>
    </row>
    <row r="10" spans="1:9" s="13" customFormat="1" ht="15" customHeight="1">
      <c r="A10" s="14">
        <v>6</v>
      </c>
      <c r="B10" s="28" t="s">
        <v>29</v>
      </c>
      <c r="C10" s="28" t="s">
        <v>30</v>
      </c>
      <c r="D10" s="44" t="s">
        <v>27</v>
      </c>
      <c r="E10" s="28" t="s">
        <v>31</v>
      </c>
      <c r="F10" s="30">
        <v>0.02534722222222222</v>
      </c>
      <c r="G10" s="14" t="str">
        <f t="shared" si="0"/>
        <v>3.24/km</v>
      </c>
      <c r="H10" s="16">
        <f t="shared" si="1"/>
        <v>0.0005555555555555591</v>
      </c>
      <c r="I10" s="16">
        <f>F10-INDEX($F$5:$F$92,MATCH(D10,$D$5:$D$92,0))</f>
        <v>0.0005555555555555591</v>
      </c>
    </row>
    <row r="11" spans="1:9" s="13" customFormat="1" ht="15" customHeight="1">
      <c r="A11" s="14">
        <v>7</v>
      </c>
      <c r="B11" s="28" t="s">
        <v>32</v>
      </c>
      <c r="C11" s="28" t="s">
        <v>33</v>
      </c>
      <c r="D11" s="44" t="s">
        <v>17</v>
      </c>
      <c r="E11" s="28" t="s">
        <v>34</v>
      </c>
      <c r="F11" s="30">
        <v>0.025717592592592594</v>
      </c>
      <c r="G11" s="14" t="str">
        <f t="shared" si="0"/>
        <v>3.25/km</v>
      </c>
      <c r="H11" s="16">
        <f t="shared" si="1"/>
        <v>0.0006250000000000006</v>
      </c>
      <c r="I11" s="16">
        <f>F11-INDEX($F$5:$F$92,MATCH(D11,$D$5:$D$92,0))</f>
        <v>0</v>
      </c>
    </row>
    <row r="12" spans="1:9" s="13" customFormat="1" ht="15" customHeight="1">
      <c r="A12" s="14">
        <v>8</v>
      </c>
      <c r="B12" s="28" t="s">
        <v>35</v>
      </c>
      <c r="C12" s="28" t="s">
        <v>36</v>
      </c>
      <c r="D12" s="44" t="s">
        <v>27</v>
      </c>
      <c r="E12" s="28" t="s">
        <v>37</v>
      </c>
      <c r="F12" s="30">
        <v>0.026087962962962966</v>
      </c>
      <c r="G12" s="14" t="str">
        <f t="shared" si="0"/>
        <v>3.26/km</v>
      </c>
      <c r="H12" s="16">
        <f t="shared" si="1"/>
        <v>0.0007060185185185208</v>
      </c>
      <c r="I12" s="16">
        <f>F12-INDEX($F$5:$F$92,MATCH(D12,$D$5:$D$92,0))</f>
        <v>0.0007060185185185208</v>
      </c>
    </row>
    <row r="13" spans="1:9" s="13" customFormat="1" ht="15" customHeight="1">
      <c r="A13" s="14">
        <v>9</v>
      </c>
      <c r="B13" s="28" t="s">
        <v>38</v>
      </c>
      <c r="C13" s="28" t="s">
        <v>39</v>
      </c>
      <c r="D13" s="44" t="s">
        <v>40</v>
      </c>
      <c r="E13" s="28" t="s">
        <v>41</v>
      </c>
      <c r="F13" s="30">
        <v>0.02621527777777778</v>
      </c>
      <c r="G13" s="14" t="str">
        <f t="shared" si="0"/>
        <v>3.27/km</v>
      </c>
      <c r="H13" s="16">
        <f t="shared" si="1"/>
        <v>0.0007175925925925943</v>
      </c>
      <c r="I13" s="16">
        <f>F13-INDEX($F$5:$F$92,MATCH(D13,$D$5:$D$92,0))</f>
        <v>9.259259259259377E-05</v>
      </c>
    </row>
    <row r="14" spans="1:9" s="13" customFormat="1" ht="15" customHeight="1">
      <c r="A14" s="14">
        <v>10</v>
      </c>
      <c r="B14" s="28" t="s">
        <v>42</v>
      </c>
      <c r="C14" s="28" t="s">
        <v>43</v>
      </c>
      <c r="D14" s="44" t="s">
        <v>44</v>
      </c>
      <c r="E14" s="28" t="s">
        <v>18</v>
      </c>
      <c r="F14" s="30">
        <v>0.026516203703703698</v>
      </c>
      <c r="G14" s="14" t="str">
        <f t="shared" si="0"/>
        <v>3.27/km</v>
      </c>
      <c r="H14" s="16">
        <f t="shared" si="1"/>
        <v>0.0007407407407407432</v>
      </c>
      <c r="I14" s="16">
        <f>F14-INDEX($F$5:$F$92,MATCH(D14,$D$5:$D$92,0))</f>
        <v>0</v>
      </c>
    </row>
    <row r="15" spans="1:9" s="13" customFormat="1" ht="15" customHeight="1">
      <c r="A15" s="14">
        <v>11</v>
      </c>
      <c r="B15" s="28" t="s">
        <v>45</v>
      </c>
      <c r="C15" s="28" t="s">
        <v>46</v>
      </c>
      <c r="D15" s="44" t="s">
        <v>27</v>
      </c>
      <c r="E15" s="28" t="s">
        <v>34</v>
      </c>
      <c r="F15" s="30">
        <v>0.026539351851851852</v>
      </c>
      <c r="G15" s="14" t="str">
        <f t="shared" si="0"/>
        <v>3.28/km</v>
      </c>
      <c r="H15" s="16">
        <f t="shared" si="1"/>
        <v>0.000787037037037041</v>
      </c>
      <c r="I15" s="16">
        <f>F15-INDEX($F$5:$F$92,MATCH(D15,$D$5:$D$92,0))</f>
        <v>0.0001620370370370404</v>
      </c>
    </row>
    <row r="16" spans="1:9" s="13" customFormat="1" ht="15" customHeight="1">
      <c r="A16" s="14">
        <v>12</v>
      </c>
      <c r="B16" s="28" t="s">
        <v>47</v>
      </c>
      <c r="C16" s="28" t="s">
        <v>48</v>
      </c>
      <c r="D16" s="44" t="s">
        <v>44</v>
      </c>
      <c r="E16" s="28" t="s">
        <v>34</v>
      </c>
      <c r="F16" s="30">
        <v>0.026631944444444444</v>
      </c>
      <c r="G16" s="14" t="str">
        <f t="shared" si="0"/>
        <v>3.30/km</v>
      </c>
      <c r="H16" s="16">
        <f t="shared" si="1"/>
        <v>0.0009375000000000008</v>
      </c>
      <c r="I16" s="16">
        <f>F16-INDEX($F$5:$F$92,MATCH(D16,$D$5:$D$92,0))</f>
        <v>0.0003125000000000003</v>
      </c>
    </row>
    <row r="17" spans="1:9" s="13" customFormat="1" ht="15" customHeight="1">
      <c r="A17" s="14">
        <v>13</v>
      </c>
      <c r="B17" s="28" t="s">
        <v>49</v>
      </c>
      <c r="C17" s="28" t="s">
        <v>39</v>
      </c>
      <c r="D17" s="44" t="s">
        <v>13</v>
      </c>
      <c r="E17" s="28" t="s">
        <v>18</v>
      </c>
      <c r="F17" s="30">
        <v>0.026689814814814816</v>
      </c>
      <c r="G17" s="14" t="str">
        <f t="shared" si="0"/>
        <v>3.31/km</v>
      </c>
      <c r="H17" s="16">
        <f t="shared" si="1"/>
        <v>0.000972222222222225</v>
      </c>
      <c r="I17" s="16">
        <f>F17-INDEX($F$5:$F$92,MATCH(D17,$D$5:$D$92,0))</f>
        <v>0</v>
      </c>
    </row>
    <row r="18" spans="1:9" s="13" customFormat="1" ht="15" customHeight="1">
      <c r="A18" s="14">
        <v>14</v>
      </c>
      <c r="B18" s="28" t="s">
        <v>50</v>
      </c>
      <c r="C18" s="28" t="s">
        <v>51</v>
      </c>
      <c r="D18" s="44" t="s">
        <v>44</v>
      </c>
      <c r="E18" s="28" t="s">
        <v>34</v>
      </c>
      <c r="F18" s="30">
        <v>0.0271875</v>
      </c>
      <c r="G18" s="14" t="str">
        <f t="shared" si="0"/>
        <v>3.33/km</v>
      </c>
      <c r="H18" s="16">
        <f t="shared" si="1"/>
        <v>0.0010763888888888906</v>
      </c>
      <c r="I18" s="16">
        <f>F18-INDEX($F$5:$F$92,MATCH(D18,$D$5:$D$92,0))</f>
        <v>0.0010763888888888906</v>
      </c>
    </row>
    <row r="19" spans="1:9" s="13" customFormat="1" ht="15" customHeight="1">
      <c r="A19" s="14">
        <v>15</v>
      </c>
      <c r="B19" s="28" t="s">
        <v>52</v>
      </c>
      <c r="C19" s="28" t="s">
        <v>53</v>
      </c>
      <c r="D19" s="44" t="s">
        <v>13</v>
      </c>
      <c r="E19" s="28" t="s">
        <v>54</v>
      </c>
      <c r="F19" s="30">
        <v>0.027210648148148147</v>
      </c>
      <c r="G19" s="14" t="str">
        <f t="shared" si="0"/>
        <v>3.33/km</v>
      </c>
      <c r="H19" s="16">
        <f t="shared" si="1"/>
        <v>0.0010995370370370378</v>
      </c>
      <c r="I19" s="16">
        <f>F19-INDEX($F$5:$F$92,MATCH(D19,$D$5:$D$92,0))</f>
        <v>0.0010995370370370378</v>
      </c>
    </row>
    <row r="20" spans="1:9" s="13" customFormat="1" ht="15" customHeight="1">
      <c r="A20" s="14">
        <v>16</v>
      </c>
      <c r="B20" s="28" t="s">
        <v>55</v>
      </c>
      <c r="C20" s="28" t="s">
        <v>56</v>
      </c>
      <c r="D20" s="44" t="s">
        <v>44</v>
      </c>
      <c r="E20" s="28" t="s">
        <v>57</v>
      </c>
      <c r="F20" s="30">
        <v>0.027349537037037037</v>
      </c>
      <c r="G20" s="14" t="str">
        <f t="shared" si="0"/>
        <v>3.34/km</v>
      </c>
      <c r="H20" s="16">
        <f t="shared" si="1"/>
        <v>0.0011111111111111113</v>
      </c>
      <c r="I20" s="16">
        <f>F20-INDEX($F$5:$F$92,MATCH(D20,$D$5:$D$92,0))</f>
        <v>0.0011111111111111113</v>
      </c>
    </row>
    <row r="21" spans="1:9" s="13" customFormat="1" ht="15" customHeight="1">
      <c r="A21" s="14">
        <v>17</v>
      </c>
      <c r="B21" s="28" t="s">
        <v>58</v>
      </c>
      <c r="C21" s="28" t="s">
        <v>59</v>
      </c>
      <c r="D21" s="44" t="s">
        <v>60</v>
      </c>
      <c r="E21" s="28" t="s">
        <v>61</v>
      </c>
      <c r="F21" s="30">
        <v>0.027511574074074074</v>
      </c>
      <c r="G21" s="14" t="str">
        <f t="shared" si="0"/>
        <v>3.34/km</v>
      </c>
      <c r="H21" s="16">
        <f t="shared" si="1"/>
        <v>0.0011458333333333355</v>
      </c>
      <c r="I21" s="16">
        <f>F21-INDEX($F$5:$F$92,MATCH(D21,$D$5:$D$92,0))</f>
        <v>0.0004050925925925923</v>
      </c>
    </row>
    <row r="22" spans="1:9" s="13" customFormat="1" ht="15" customHeight="1">
      <c r="A22" s="14">
        <v>18</v>
      </c>
      <c r="B22" s="28" t="s">
        <v>62</v>
      </c>
      <c r="C22" s="28" t="s">
        <v>63</v>
      </c>
      <c r="D22" s="44" t="s">
        <v>40</v>
      </c>
      <c r="E22" s="28" t="s">
        <v>64</v>
      </c>
      <c r="F22" s="30">
        <v>0.027592592592592596</v>
      </c>
      <c r="G22" s="14" t="str">
        <f t="shared" si="0"/>
        <v>3.34/km</v>
      </c>
      <c r="H22" s="16">
        <f t="shared" si="1"/>
        <v>0.001157407407407409</v>
      </c>
      <c r="I22" s="16">
        <f>F22-INDEX($F$5:$F$92,MATCH(D22,$D$5:$D$92,0))</f>
        <v>0.0004166666666666659</v>
      </c>
    </row>
    <row r="23" spans="1:9" s="13" customFormat="1" ht="15" customHeight="1">
      <c r="A23" s="14">
        <v>19</v>
      </c>
      <c r="B23" s="28" t="s">
        <v>65</v>
      </c>
      <c r="C23" s="28" t="s">
        <v>66</v>
      </c>
      <c r="D23" s="44" t="s">
        <v>13</v>
      </c>
      <c r="E23" s="28" t="s">
        <v>67</v>
      </c>
      <c r="F23" s="30">
        <v>0.027604166666666666</v>
      </c>
      <c r="G23" s="14" t="str">
        <f t="shared" si="0"/>
        <v>3.35/km</v>
      </c>
      <c r="H23" s="16">
        <f t="shared" si="1"/>
        <v>0.0012152777777777804</v>
      </c>
      <c r="I23" s="16">
        <f>F23-INDEX($F$5:$F$92,MATCH(D23,$D$5:$D$92,0))</f>
        <v>0.0005902777777777798</v>
      </c>
    </row>
    <row r="24" spans="1:9" s="13" customFormat="1" ht="15" customHeight="1">
      <c r="A24" s="14">
        <v>20</v>
      </c>
      <c r="B24" s="28" t="s">
        <v>68</v>
      </c>
      <c r="C24" s="28" t="s">
        <v>69</v>
      </c>
      <c r="D24" s="44" t="s">
        <v>27</v>
      </c>
      <c r="E24" s="28" t="s">
        <v>70</v>
      </c>
      <c r="F24" s="30">
        <v>0.02763888888888889</v>
      </c>
      <c r="G24" s="14" t="str">
        <f t="shared" si="0"/>
        <v>3.36/km</v>
      </c>
      <c r="H24" s="16">
        <f t="shared" si="1"/>
        <v>0.001226851851851854</v>
      </c>
      <c r="I24" s="16">
        <f>F24-INDEX($F$5:$F$92,MATCH(D24,$D$5:$D$92,0))</f>
        <v>0</v>
      </c>
    </row>
    <row r="25" spans="1:9" s="13" customFormat="1" ht="15" customHeight="1">
      <c r="A25" s="14">
        <v>21</v>
      </c>
      <c r="B25" s="28" t="s">
        <v>71</v>
      </c>
      <c r="C25" s="28" t="s">
        <v>72</v>
      </c>
      <c r="D25" s="44" t="s">
        <v>13</v>
      </c>
      <c r="E25" s="28" t="s">
        <v>73</v>
      </c>
      <c r="F25" s="30">
        <v>0.028067129629629626</v>
      </c>
      <c r="G25" s="14" t="str">
        <f t="shared" si="0"/>
        <v>3.36/km</v>
      </c>
      <c r="H25" s="16">
        <f t="shared" si="1"/>
        <v>0.0012731481481481483</v>
      </c>
      <c r="I25" s="16">
        <f>F25-INDEX($F$5:$F$92,MATCH(D25,$D$5:$D$92,0))</f>
        <v>0.0006481481481481477</v>
      </c>
    </row>
    <row r="26" spans="1:9" s="13" customFormat="1" ht="15" customHeight="1">
      <c r="A26" s="14">
        <v>22</v>
      </c>
      <c r="B26" s="28" t="s">
        <v>74</v>
      </c>
      <c r="C26" s="28" t="s">
        <v>75</v>
      </c>
      <c r="D26" s="44" t="s">
        <v>76</v>
      </c>
      <c r="E26" s="28" t="s">
        <v>77</v>
      </c>
      <c r="F26" s="30">
        <v>0.028194444444444442</v>
      </c>
      <c r="G26" s="14" t="str">
        <f t="shared" si="0"/>
        <v>3.37/km</v>
      </c>
      <c r="H26" s="16">
        <f t="shared" si="1"/>
        <v>0.0012962962962962989</v>
      </c>
      <c r="I26" s="16">
        <f>F26-INDEX($F$5:$F$92,MATCH(D26,$D$5:$D$92,0))</f>
        <v>0.0012962962962962989</v>
      </c>
    </row>
    <row r="27" spans="1:9" s="13" customFormat="1" ht="15" customHeight="1">
      <c r="A27" s="14">
        <v>23</v>
      </c>
      <c r="B27" s="28" t="s">
        <v>78</v>
      </c>
      <c r="C27" s="28" t="s">
        <v>79</v>
      </c>
      <c r="D27" s="44" t="s">
        <v>13</v>
      </c>
      <c r="E27" s="28" t="s">
        <v>80</v>
      </c>
      <c r="F27" s="30">
        <v>0.02821759259259259</v>
      </c>
      <c r="G27" s="14" t="str">
        <f t="shared" si="0"/>
        <v>3.37/km</v>
      </c>
      <c r="H27" s="16">
        <f t="shared" si="1"/>
        <v>0.001319444444444446</v>
      </c>
      <c r="I27" s="16">
        <f>F27-INDEX($F$5:$F$92,MATCH(D27,$D$5:$D$92,0))</f>
        <v>0.0005787037037037028</v>
      </c>
    </row>
    <row r="28" spans="1:9" s="17" customFormat="1" ht="15" customHeight="1">
      <c r="A28" s="14">
        <v>24</v>
      </c>
      <c r="B28" s="28" t="s">
        <v>81</v>
      </c>
      <c r="C28" s="28" t="s">
        <v>82</v>
      </c>
      <c r="D28" s="44" t="s">
        <v>17</v>
      </c>
      <c r="E28" s="28" t="s">
        <v>83</v>
      </c>
      <c r="F28" s="30">
        <v>0.029143518518518517</v>
      </c>
      <c r="G28" s="14" t="str">
        <f t="shared" si="0"/>
        <v>3.37/km</v>
      </c>
      <c r="H28" s="16">
        <f t="shared" si="1"/>
        <v>0.001319444444444446</v>
      </c>
      <c r="I28" s="16">
        <f>F28-INDEX($F$5:$F$92,MATCH(D28,$D$5:$D$92,0))</f>
        <v>0.0005787037037037028</v>
      </c>
    </row>
    <row r="29" spans="1:9" ht="15" customHeight="1">
      <c r="A29" s="14">
        <v>25</v>
      </c>
      <c r="B29" s="28" t="s">
        <v>19</v>
      </c>
      <c r="C29" s="28" t="s">
        <v>84</v>
      </c>
      <c r="D29" s="44" t="s">
        <v>44</v>
      </c>
      <c r="E29" s="28" t="s">
        <v>64</v>
      </c>
      <c r="F29" s="30">
        <v>0.02925925925925926</v>
      </c>
      <c r="G29" s="14" t="str">
        <f t="shared" si="0"/>
        <v>3.37/km</v>
      </c>
      <c r="H29" s="16">
        <f t="shared" si="1"/>
        <v>0.0013310185185185196</v>
      </c>
      <c r="I29" s="16">
        <f>F29-INDEX($F$5:$F$92,MATCH(D29,$D$5:$D$92,0))</f>
        <v>0.0013310185185185196</v>
      </c>
    </row>
    <row r="30" spans="1:9" ht="15" customHeight="1">
      <c r="A30" s="14">
        <v>26</v>
      </c>
      <c r="B30" s="28" t="s">
        <v>85</v>
      </c>
      <c r="C30" s="28" t="s">
        <v>36</v>
      </c>
      <c r="D30" s="44" t="s">
        <v>27</v>
      </c>
      <c r="E30" s="28" t="s">
        <v>64</v>
      </c>
      <c r="F30" s="30">
        <v>0.02943287037037037</v>
      </c>
      <c r="G30" s="14" t="str">
        <f t="shared" si="0"/>
        <v>3.39/km</v>
      </c>
      <c r="H30" s="16">
        <f t="shared" si="1"/>
        <v>0.0014004629629629645</v>
      </c>
      <c r="I30" s="16">
        <f>F30-INDEX($F$5:$F$92,MATCH(D30,$D$5:$D$92,0))</f>
        <v>0.00042824074074073945</v>
      </c>
    </row>
    <row r="31" spans="1:9" ht="15" customHeight="1">
      <c r="A31" s="25">
        <v>27</v>
      </c>
      <c r="B31" s="47" t="s">
        <v>86</v>
      </c>
      <c r="C31" s="47" t="s">
        <v>87</v>
      </c>
      <c r="D31" s="48" t="s">
        <v>76</v>
      </c>
      <c r="E31" s="47" t="s">
        <v>211</v>
      </c>
      <c r="F31" s="31">
        <v>0.0297337962962963</v>
      </c>
      <c r="G31" s="25" t="str">
        <f t="shared" si="0"/>
        <v>3.39/km</v>
      </c>
      <c r="H31" s="27">
        <f t="shared" si="1"/>
        <v>0.001423611111111115</v>
      </c>
      <c r="I31" s="27">
        <f>F31-INDEX($F$5:$F$92,MATCH(D31,$D$5:$D$92,0))</f>
        <v>0.0006828703703703719</v>
      </c>
    </row>
    <row r="32" spans="1:9" ht="15" customHeight="1">
      <c r="A32" s="14">
        <v>28</v>
      </c>
      <c r="B32" s="28" t="s">
        <v>88</v>
      </c>
      <c r="C32" s="28" t="s">
        <v>63</v>
      </c>
      <c r="D32" s="44" t="s">
        <v>60</v>
      </c>
      <c r="E32" s="28" t="s">
        <v>64</v>
      </c>
      <c r="F32" s="30">
        <v>0.02988425925925926</v>
      </c>
      <c r="G32" s="14" t="str">
        <f t="shared" si="0"/>
        <v>3.39/km</v>
      </c>
      <c r="H32" s="16">
        <f t="shared" si="1"/>
        <v>0.0014351851851851886</v>
      </c>
      <c r="I32" s="16">
        <f>F32-INDEX($F$5:$F$92,MATCH(D32,$D$5:$D$92,0))</f>
        <v>0.00046296296296296363</v>
      </c>
    </row>
    <row r="33" spans="1:9" ht="15" customHeight="1">
      <c r="A33" s="14">
        <v>29</v>
      </c>
      <c r="B33" s="28" t="s">
        <v>89</v>
      </c>
      <c r="C33" s="28" t="s">
        <v>90</v>
      </c>
      <c r="D33" s="44" t="s">
        <v>40</v>
      </c>
      <c r="E33" s="28" t="s">
        <v>41</v>
      </c>
      <c r="F33" s="30">
        <v>0.030162037037037032</v>
      </c>
      <c r="G33" s="14" t="str">
        <f t="shared" si="0"/>
        <v>3.40/km</v>
      </c>
      <c r="H33" s="16">
        <f t="shared" si="1"/>
        <v>0.0014467592592592622</v>
      </c>
      <c r="I33" s="16">
        <f>F33-INDEX($F$5:$F$92,MATCH(D33,$D$5:$D$92,0))</f>
        <v>0.0008217592592592617</v>
      </c>
    </row>
    <row r="34" spans="1:9" ht="15" customHeight="1">
      <c r="A34" s="14">
        <v>30</v>
      </c>
      <c r="B34" s="28" t="s">
        <v>91</v>
      </c>
      <c r="C34" s="28" t="s">
        <v>92</v>
      </c>
      <c r="D34" s="44" t="s">
        <v>93</v>
      </c>
      <c r="E34" s="28" t="s">
        <v>18</v>
      </c>
      <c r="F34" s="30">
        <v>0.03025462962962963</v>
      </c>
      <c r="G34" s="14" t="str">
        <f t="shared" si="0"/>
        <v>3.40/km</v>
      </c>
      <c r="H34" s="16">
        <f t="shared" si="1"/>
        <v>0.0014930555555555582</v>
      </c>
      <c r="I34" s="16">
        <f>F34-INDEX($F$5:$F$92,MATCH(D34,$D$5:$D$92,0))</f>
        <v>0.0008680555555555577</v>
      </c>
    </row>
    <row r="35" spans="1:9" ht="15" customHeight="1">
      <c r="A35" s="25">
        <v>31</v>
      </c>
      <c r="B35" s="47" t="s">
        <v>94</v>
      </c>
      <c r="C35" s="47" t="s">
        <v>95</v>
      </c>
      <c r="D35" s="48" t="s">
        <v>13</v>
      </c>
      <c r="E35" s="47" t="s">
        <v>211</v>
      </c>
      <c r="F35" s="31">
        <v>0.03050925925925926</v>
      </c>
      <c r="G35" s="25" t="str">
        <f t="shared" si="0"/>
        <v>3.41/km</v>
      </c>
      <c r="H35" s="27">
        <f t="shared" si="1"/>
        <v>0.00150462962962963</v>
      </c>
      <c r="I35" s="27">
        <f>F35-INDEX($F$5:$F$92,MATCH(D35,$D$5:$D$92,0))</f>
        <v>0.00150462962962963</v>
      </c>
    </row>
    <row r="36" spans="1:9" ht="15" customHeight="1">
      <c r="A36" s="14">
        <v>32</v>
      </c>
      <c r="B36" s="28" t="s">
        <v>96</v>
      </c>
      <c r="C36" s="28" t="s">
        <v>97</v>
      </c>
      <c r="D36" s="44" t="s">
        <v>76</v>
      </c>
      <c r="E36" s="28" t="s">
        <v>80</v>
      </c>
      <c r="F36" s="30">
        <v>0.030659722222222224</v>
      </c>
      <c r="G36" s="14" t="str">
        <f t="shared" si="0"/>
        <v>3.41/km</v>
      </c>
      <c r="H36" s="16">
        <f t="shared" si="1"/>
        <v>0.0015393518518518525</v>
      </c>
      <c r="I36" s="16">
        <f>F36-INDEX($F$5:$F$92,MATCH(D36,$D$5:$D$92,0))</f>
        <v>0.0015393518518518525</v>
      </c>
    </row>
    <row r="37" spans="1:9" ht="15" customHeight="1">
      <c r="A37" s="14">
        <v>33</v>
      </c>
      <c r="B37" s="28" t="s">
        <v>98</v>
      </c>
      <c r="C37" s="28" t="s">
        <v>99</v>
      </c>
      <c r="D37" s="44" t="s">
        <v>27</v>
      </c>
      <c r="E37" s="28" t="s">
        <v>14</v>
      </c>
      <c r="F37" s="30">
        <v>0.030972222222222224</v>
      </c>
      <c r="G37" s="14" t="str">
        <f t="shared" si="0"/>
        <v>3.41/km</v>
      </c>
      <c r="H37" s="16">
        <f t="shared" si="1"/>
        <v>0.001550925925925926</v>
      </c>
      <c r="I37" s="16">
        <f>F37-INDEX($F$5:$F$92,MATCH(D37,$D$5:$D$92,0))</f>
        <v>0.0005787037037037011</v>
      </c>
    </row>
    <row r="38" spans="1:9" ht="15" customHeight="1">
      <c r="A38" s="14">
        <v>34</v>
      </c>
      <c r="B38" s="28" t="s">
        <v>100</v>
      </c>
      <c r="C38" s="28" t="s">
        <v>26</v>
      </c>
      <c r="D38" s="44" t="s">
        <v>17</v>
      </c>
      <c r="E38" s="28" t="s">
        <v>18</v>
      </c>
      <c r="F38" s="30">
        <v>0.030983796296296297</v>
      </c>
      <c r="G38" s="14" t="str">
        <f t="shared" si="0"/>
        <v>3.43/km</v>
      </c>
      <c r="H38" s="16">
        <f t="shared" si="1"/>
        <v>0.0016203703703703727</v>
      </c>
      <c r="I38" s="16">
        <f>F38-INDEX($F$5:$F$92,MATCH(D38,$D$5:$D$92,0))</f>
        <v>0.0008796296296296295</v>
      </c>
    </row>
    <row r="39" spans="1:9" ht="15" customHeight="1">
      <c r="A39" s="14">
        <v>35</v>
      </c>
      <c r="B39" s="28" t="s">
        <v>101</v>
      </c>
      <c r="C39" s="28" t="s">
        <v>102</v>
      </c>
      <c r="D39" s="44" t="s">
        <v>13</v>
      </c>
      <c r="E39" s="28" t="s">
        <v>103</v>
      </c>
      <c r="F39" s="30">
        <v>0.031180555555555555</v>
      </c>
      <c r="G39" s="14" t="str">
        <f t="shared" si="0"/>
        <v>3.43/km</v>
      </c>
      <c r="H39" s="16">
        <f t="shared" si="1"/>
        <v>0.0016203703703703727</v>
      </c>
      <c r="I39" s="16">
        <f>F39-INDEX($F$5:$F$92,MATCH(D39,$D$5:$D$92,0))</f>
        <v>0.0006481481481481477</v>
      </c>
    </row>
    <row r="40" spans="1:9" ht="15" customHeight="1">
      <c r="A40" s="14">
        <v>36</v>
      </c>
      <c r="B40" s="28" t="s">
        <v>104</v>
      </c>
      <c r="C40" s="28" t="s">
        <v>105</v>
      </c>
      <c r="D40" s="44" t="s">
        <v>76</v>
      </c>
      <c r="E40" s="28" t="s">
        <v>106</v>
      </c>
      <c r="F40" s="30">
        <v>0.03125</v>
      </c>
      <c r="G40" s="14" t="str">
        <f t="shared" si="0"/>
        <v>3.44/km</v>
      </c>
      <c r="H40" s="16">
        <f t="shared" si="1"/>
        <v>0.0016782407407407423</v>
      </c>
      <c r="I40" s="16">
        <f>F40-INDEX($F$5:$F$92,MATCH(D40,$D$5:$D$92,0))</f>
        <v>0.0010532407407407417</v>
      </c>
    </row>
    <row r="41" spans="1:9" ht="15" customHeight="1">
      <c r="A41" s="14">
        <v>37</v>
      </c>
      <c r="B41" s="28" t="s">
        <v>107</v>
      </c>
      <c r="C41" s="28" t="s">
        <v>108</v>
      </c>
      <c r="D41" s="44" t="s">
        <v>40</v>
      </c>
      <c r="E41" s="28" t="s">
        <v>64</v>
      </c>
      <c r="F41" s="30">
        <v>0.03125</v>
      </c>
      <c r="G41" s="14" t="str">
        <f t="shared" si="0"/>
        <v>3.44/km</v>
      </c>
      <c r="H41" s="16">
        <f t="shared" si="1"/>
        <v>0.0017013888888888912</v>
      </c>
      <c r="I41" s="16">
        <f>F41-INDEX($F$5:$F$92,MATCH(D41,$D$5:$D$92,0))</f>
        <v>0.0017013888888888912</v>
      </c>
    </row>
    <row r="42" spans="1:9" ht="15" customHeight="1">
      <c r="A42" s="14">
        <v>38</v>
      </c>
      <c r="B42" s="28" t="s">
        <v>109</v>
      </c>
      <c r="C42" s="28" t="s">
        <v>39</v>
      </c>
      <c r="D42" s="44" t="s">
        <v>17</v>
      </c>
      <c r="E42" s="28" t="s">
        <v>73</v>
      </c>
      <c r="F42" s="30">
        <v>0.03136574074074074</v>
      </c>
      <c r="G42" s="14" t="str">
        <f t="shared" si="0"/>
        <v>3.46/km</v>
      </c>
      <c r="H42" s="16">
        <f t="shared" si="1"/>
        <v>0.0018402777777777792</v>
      </c>
      <c r="I42" s="16">
        <f>F42-INDEX($F$5:$F$92,MATCH(D42,$D$5:$D$92,0))</f>
        <v>0.001099537037037036</v>
      </c>
    </row>
    <row r="43" spans="1:9" ht="15" customHeight="1">
      <c r="A43" s="14">
        <v>39</v>
      </c>
      <c r="B43" s="28" t="s">
        <v>110</v>
      </c>
      <c r="C43" s="28" t="s">
        <v>111</v>
      </c>
      <c r="D43" s="44" t="s">
        <v>13</v>
      </c>
      <c r="E43" s="28" t="s">
        <v>112</v>
      </c>
      <c r="F43" s="30">
        <v>0.03136574074074074</v>
      </c>
      <c r="G43" s="14" t="str">
        <f t="shared" si="0"/>
        <v>3.47/km</v>
      </c>
      <c r="H43" s="16">
        <f t="shared" si="1"/>
        <v>0.0018750000000000017</v>
      </c>
      <c r="I43" s="16">
        <f>F43-INDEX($F$5:$F$92,MATCH(D43,$D$5:$D$92,0))</f>
        <v>0.0012500000000000011</v>
      </c>
    </row>
    <row r="44" spans="1:9" ht="15" customHeight="1">
      <c r="A44" s="14">
        <v>40</v>
      </c>
      <c r="B44" s="28" t="s">
        <v>113</v>
      </c>
      <c r="C44" s="28" t="s">
        <v>26</v>
      </c>
      <c r="D44" s="44" t="s">
        <v>13</v>
      </c>
      <c r="E44" s="28" t="s">
        <v>114</v>
      </c>
      <c r="F44" s="30">
        <v>0.031481481481481485</v>
      </c>
      <c r="G44" s="14" t="str">
        <f t="shared" si="0"/>
        <v>3.48/km</v>
      </c>
      <c r="H44" s="16">
        <f t="shared" si="1"/>
        <v>0.0018981481481481488</v>
      </c>
      <c r="I44" s="16">
        <f>F44-INDEX($F$5:$F$92,MATCH(D44,$D$5:$D$92,0))</f>
        <v>0</v>
      </c>
    </row>
    <row r="45" spans="1:9" ht="15" customHeight="1">
      <c r="A45" s="25">
        <v>41</v>
      </c>
      <c r="B45" s="47" t="s">
        <v>115</v>
      </c>
      <c r="C45" s="47" t="s">
        <v>116</v>
      </c>
      <c r="D45" s="48" t="s">
        <v>76</v>
      </c>
      <c r="E45" s="47" t="s">
        <v>211</v>
      </c>
      <c r="F45" s="31">
        <v>0.031747685185185184</v>
      </c>
      <c r="G45" s="25" t="str">
        <f t="shared" si="0"/>
        <v>3.48/km</v>
      </c>
      <c r="H45" s="27">
        <f t="shared" si="1"/>
        <v>0.0019212962962962994</v>
      </c>
      <c r="I45" s="27">
        <f>F45-INDEX($F$5:$F$92,MATCH(D45,$D$5:$D$92,0))</f>
        <v>0.0011805555555555562</v>
      </c>
    </row>
    <row r="46" spans="1:9" ht="15" customHeight="1">
      <c r="A46" s="14">
        <v>42</v>
      </c>
      <c r="B46" s="28" t="s">
        <v>117</v>
      </c>
      <c r="C46" s="28" t="s">
        <v>90</v>
      </c>
      <c r="D46" s="44" t="s">
        <v>17</v>
      </c>
      <c r="E46" s="28" t="s">
        <v>57</v>
      </c>
      <c r="F46" s="30">
        <v>0.03196759259259259</v>
      </c>
      <c r="G46" s="14" t="str">
        <f t="shared" si="0"/>
        <v>3.48/km</v>
      </c>
      <c r="H46" s="16">
        <f t="shared" si="1"/>
        <v>0.0019444444444444483</v>
      </c>
      <c r="I46" s="16">
        <f>F46-INDEX($F$5:$F$92,MATCH(D46,$D$5:$D$92,0))</f>
        <v>0.0013194444444444477</v>
      </c>
    </row>
    <row r="47" spans="1:9" ht="15" customHeight="1">
      <c r="A47" s="14">
        <v>43</v>
      </c>
      <c r="B47" s="28" t="s">
        <v>118</v>
      </c>
      <c r="C47" s="28" t="s">
        <v>119</v>
      </c>
      <c r="D47" s="44" t="s">
        <v>44</v>
      </c>
      <c r="E47" s="28" t="s">
        <v>120</v>
      </c>
      <c r="F47" s="30">
        <v>0.03236111111111111</v>
      </c>
      <c r="G47" s="14" t="str">
        <f t="shared" si="0"/>
        <v>3.49/km</v>
      </c>
      <c r="H47" s="16">
        <f t="shared" si="1"/>
        <v>0.0019791666666666673</v>
      </c>
      <c r="I47" s="16">
        <f>F47-INDEX($F$5:$F$92,MATCH(D47,$D$5:$D$92,0))</f>
        <v>0.0013541666666666667</v>
      </c>
    </row>
    <row r="48" spans="1:9" ht="15" customHeight="1">
      <c r="A48" s="14">
        <v>44</v>
      </c>
      <c r="B48" s="28" t="s">
        <v>121</v>
      </c>
      <c r="C48" s="28" t="s">
        <v>122</v>
      </c>
      <c r="D48" s="44" t="s">
        <v>123</v>
      </c>
      <c r="E48" s="28" t="s">
        <v>124</v>
      </c>
      <c r="F48" s="30">
        <v>0.03239583333333333</v>
      </c>
      <c r="G48" s="14" t="str">
        <f t="shared" si="0"/>
        <v>3.50/km</v>
      </c>
      <c r="H48" s="16">
        <f t="shared" si="1"/>
        <v>0.0020138888888888897</v>
      </c>
      <c r="I48" s="16">
        <f>F48-INDEX($F$5:$F$92,MATCH(D48,$D$5:$D$92,0))</f>
        <v>0.0010416666666666647</v>
      </c>
    </row>
    <row r="49" spans="1:9" ht="15" customHeight="1">
      <c r="A49" s="14">
        <v>45</v>
      </c>
      <c r="B49" s="28" t="s">
        <v>125</v>
      </c>
      <c r="C49" s="28" t="s">
        <v>46</v>
      </c>
      <c r="D49" s="44" t="s">
        <v>44</v>
      </c>
      <c r="E49" s="28" t="s">
        <v>103</v>
      </c>
      <c r="F49" s="30">
        <v>0.03247685185185185</v>
      </c>
      <c r="G49" s="14" t="str">
        <f t="shared" si="0"/>
        <v>3.50/km</v>
      </c>
      <c r="H49" s="16">
        <f t="shared" si="1"/>
        <v>0.0020601851851851857</v>
      </c>
      <c r="I49" s="16">
        <f>F49-INDEX($F$5:$F$92,MATCH(D49,$D$5:$D$92,0))</f>
        <v>0.0014351851851851852</v>
      </c>
    </row>
    <row r="50" spans="1:9" ht="15" customHeight="1">
      <c r="A50" s="14">
        <v>46</v>
      </c>
      <c r="B50" s="28" t="s">
        <v>113</v>
      </c>
      <c r="C50" s="28" t="s">
        <v>126</v>
      </c>
      <c r="D50" s="44" t="s">
        <v>127</v>
      </c>
      <c r="E50" s="28" t="s">
        <v>57</v>
      </c>
      <c r="F50" s="30">
        <v>0.03256944444444444</v>
      </c>
      <c r="G50" s="14" t="str">
        <f t="shared" si="0"/>
        <v>3.51/km</v>
      </c>
      <c r="H50" s="16">
        <f t="shared" si="1"/>
        <v>0.00209490740740741</v>
      </c>
      <c r="I50" s="16">
        <f>F50-INDEX($F$5:$F$92,MATCH(D50,$D$5:$D$92,0))</f>
        <v>0.0013541666666666667</v>
      </c>
    </row>
    <row r="51" spans="1:9" ht="15" customHeight="1">
      <c r="A51" s="14">
        <v>47</v>
      </c>
      <c r="B51" s="28" t="s">
        <v>128</v>
      </c>
      <c r="C51" s="28" t="s">
        <v>129</v>
      </c>
      <c r="D51" s="44" t="s">
        <v>60</v>
      </c>
      <c r="E51" s="28" t="s">
        <v>130</v>
      </c>
      <c r="F51" s="30">
        <v>0.032615740740740744</v>
      </c>
      <c r="G51" s="14" t="str">
        <f t="shared" si="0"/>
        <v>3.51/km</v>
      </c>
      <c r="H51" s="16">
        <f t="shared" si="1"/>
        <v>0.00209490740740741</v>
      </c>
      <c r="I51" s="16">
        <f>F51-INDEX($F$5:$F$92,MATCH(D51,$D$5:$D$92,0))</f>
        <v>0.001122685185185185</v>
      </c>
    </row>
    <row r="52" spans="1:9" ht="15" customHeight="1">
      <c r="A52" s="14">
        <v>48</v>
      </c>
      <c r="B52" s="28" t="s">
        <v>131</v>
      </c>
      <c r="C52" s="28" t="s">
        <v>132</v>
      </c>
      <c r="D52" s="44" t="s">
        <v>60</v>
      </c>
      <c r="E52" s="28" t="s">
        <v>114</v>
      </c>
      <c r="F52" s="30">
        <v>0.0327662037037037</v>
      </c>
      <c r="G52" s="14" t="str">
        <f t="shared" si="0"/>
        <v>3.52/km</v>
      </c>
      <c r="H52" s="16">
        <f t="shared" si="1"/>
        <v>0.0021296296296296324</v>
      </c>
      <c r="I52" s="16">
        <f>F52-INDEX($F$5:$F$92,MATCH(D52,$D$5:$D$92,0))</f>
        <v>0.00023148148148148355</v>
      </c>
    </row>
    <row r="53" spans="1:9" ht="15" customHeight="1">
      <c r="A53" s="14">
        <v>49</v>
      </c>
      <c r="B53" s="28" t="s">
        <v>133</v>
      </c>
      <c r="C53" s="28" t="s">
        <v>100</v>
      </c>
      <c r="D53" s="44" t="s">
        <v>123</v>
      </c>
      <c r="E53" s="28" t="s">
        <v>134</v>
      </c>
      <c r="F53" s="30">
        <v>0.032962962962962965</v>
      </c>
      <c r="G53" s="14" t="str">
        <f t="shared" si="0"/>
        <v>3.52/km</v>
      </c>
      <c r="H53" s="16">
        <f t="shared" si="1"/>
        <v>0.002141203703703706</v>
      </c>
      <c r="I53" s="16">
        <f>F53-INDEX($F$5:$F$92,MATCH(D53,$D$5:$D$92,0))</f>
        <v>0.002141203703703706</v>
      </c>
    </row>
    <row r="54" spans="1:9" ht="15" customHeight="1">
      <c r="A54" s="14">
        <v>50</v>
      </c>
      <c r="B54" s="28" t="s">
        <v>135</v>
      </c>
      <c r="C54" s="28" t="s">
        <v>136</v>
      </c>
      <c r="D54" s="44" t="s">
        <v>137</v>
      </c>
      <c r="E54" s="28" t="s">
        <v>138</v>
      </c>
      <c r="F54" s="30">
        <v>0.03298611111111111</v>
      </c>
      <c r="G54" s="14" t="str">
        <f t="shared" si="0"/>
        <v>3.53/km</v>
      </c>
      <c r="H54" s="16">
        <f t="shared" si="1"/>
        <v>0.0022106481481481526</v>
      </c>
      <c r="I54" s="16">
        <f>F54-INDEX($F$5:$F$92,MATCH(D54,$D$5:$D$92,0))</f>
        <v>0.0009837962962962986</v>
      </c>
    </row>
    <row r="55" spans="1:9" ht="15" customHeight="1">
      <c r="A55" s="14">
        <v>51</v>
      </c>
      <c r="B55" s="28" t="s">
        <v>139</v>
      </c>
      <c r="C55" s="28" t="s">
        <v>140</v>
      </c>
      <c r="D55" s="44" t="s">
        <v>123</v>
      </c>
      <c r="E55" s="28" t="s">
        <v>24</v>
      </c>
      <c r="F55" s="30">
        <v>0.03300925925925926</v>
      </c>
      <c r="G55" s="14" t="str">
        <f t="shared" si="0"/>
        <v>3.53/km</v>
      </c>
      <c r="H55" s="16">
        <f t="shared" si="1"/>
        <v>0.0022337962962962962</v>
      </c>
      <c r="I55" s="16">
        <f>F55-INDEX($F$5:$F$92,MATCH(D55,$D$5:$D$92,0))</f>
        <v>0.0012615740740740712</v>
      </c>
    </row>
    <row r="56" spans="1:9" ht="15" customHeight="1">
      <c r="A56" s="14">
        <v>52</v>
      </c>
      <c r="B56" s="28" t="s">
        <v>141</v>
      </c>
      <c r="C56" s="28" t="s">
        <v>129</v>
      </c>
      <c r="D56" s="44" t="s">
        <v>44</v>
      </c>
      <c r="E56" s="28" t="s">
        <v>64</v>
      </c>
      <c r="F56" s="30">
        <v>0.03304398148148149</v>
      </c>
      <c r="G56" s="14" t="str">
        <f t="shared" si="0"/>
        <v>3.54/km</v>
      </c>
      <c r="H56" s="16">
        <f t="shared" si="1"/>
        <v>0.00224537037037037</v>
      </c>
      <c r="I56" s="16">
        <f>F56-INDEX($F$5:$F$92,MATCH(D56,$D$5:$D$92,0))</f>
        <v>0.0012731481481481448</v>
      </c>
    </row>
    <row r="57" spans="1:9" ht="15" customHeight="1">
      <c r="A57" s="14">
        <v>53</v>
      </c>
      <c r="B57" s="28" t="s">
        <v>142</v>
      </c>
      <c r="C57" s="28" t="s">
        <v>143</v>
      </c>
      <c r="D57" s="44" t="s">
        <v>27</v>
      </c>
      <c r="E57" s="28" t="s">
        <v>80</v>
      </c>
      <c r="F57" s="30">
        <v>0.03309027777777778</v>
      </c>
      <c r="G57" s="14" t="str">
        <f t="shared" si="0"/>
        <v>3.54/km</v>
      </c>
      <c r="H57" s="16">
        <f t="shared" si="1"/>
        <v>0.002280092592592594</v>
      </c>
      <c r="I57" s="16">
        <f>F57-INDEX($F$5:$F$92,MATCH(D57,$D$5:$D$92,0))</f>
        <v>0.0016550925925925934</v>
      </c>
    </row>
    <row r="58" spans="1:9" ht="15" customHeight="1">
      <c r="A58" s="14">
        <v>54</v>
      </c>
      <c r="B58" s="28" t="s">
        <v>117</v>
      </c>
      <c r="C58" s="28" t="s">
        <v>144</v>
      </c>
      <c r="D58" s="44" t="s">
        <v>76</v>
      </c>
      <c r="E58" s="28" t="s">
        <v>145</v>
      </c>
      <c r="F58" s="30">
        <v>0.033229166666666664</v>
      </c>
      <c r="G58" s="14" t="str">
        <f t="shared" si="0"/>
        <v>3.54/km</v>
      </c>
      <c r="H58" s="16">
        <f t="shared" si="1"/>
        <v>0.0022916666666666693</v>
      </c>
      <c r="I58" s="16">
        <f>F58-INDEX($F$5:$F$92,MATCH(D58,$D$5:$D$92,0))</f>
        <v>0.0013194444444444443</v>
      </c>
    </row>
    <row r="59" spans="1:9" ht="15" customHeight="1">
      <c r="A59" s="14">
        <v>55</v>
      </c>
      <c r="B59" s="28" t="s">
        <v>146</v>
      </c>
      <c r="C59" s="28" t="s">
        <v>147</v>
      </c>
      <c r="D59" s="44" t="s">
        <v>13</v>
      </c>
      <c r="E59" s="28" t="s">
        <v>148</v>
      </c>
      <c r="F59" s="30">
        <v>0.033587962962962965</v>
      </c>
      <c r="G59" s="14" t="str">
        <f t="shared" si="0"/>
        <v>3.55/km</v>
      </c>
      <c r="H59" s="16">
        <f t="shared" si="1"/>
        <v>0.002303240740740743</v>
      </c>
      <c r="I59" s="16">
        <f>F59-INDEX($F$5:$F$92,MATCH(D59,$D$5:$D$92,0))</f>
        <v>0.0015624999999999997</v>
      </c>
    </row>
    <row r="60" spans="1:9" ht="15" customHeight="1">
      <c r="A60" s="14">
        <v>56</v>
      </c>
      <c r="B60" s="28" t="s">
        <v>149</v>
      </c>
      <c r="C60" s="28" t="s">
        <v>150</v>
      </c>
      <c r="D60" s="44" t="s">
        <v>13</v>
      </c>
      <c r="E60" s="28" t="s">
        <v>151</v>
      </c>
      <c r="F60" s="30">
        <v>0.0338425925925926</v>
      </c>
      <c r="G60" s="14" t="str">
        <f t="shared" si="0"/>
        <v>3.56/km</v>
      </c>
      <c r="H60" s="16">
        <f t="shared" si="1"/>
        <v>0.0023611111111111124</v>
      </c>
      <c r="I60" s="16">
        <f>F60-INDEX($F$5:$F$92,MATCH(D60,$D$5:$D$92,0))</f>
        <v>0.00046296296296296363</v>
      </c>
    </row>
    <row r="61" spans="1:9" ht="15" customHeight="1">
      <c r="A61" s="14">
        <v>57</v>
      </c>
      <c r="B61" s="28" t="s">
        <v>152</v>
      </c>
      <c r="C61" s="28" t="s">
        <v>153</v>
      </c>
      <c r="D61" s="44" t="s">
        <v>60</v>
      </c>
      <c r="E61" s="28" t="s">
        <v>154</v>
      </c>
      <c r="F61" s="30">
        <v>0.03395833333333333</v>
      </c>
      <c r="G61" s="14" t="str">
        <f t="shared" si="0"/>
        <v>3.56/km</v>
      </c>
      <c r="H61" s="16">
        <f t="shared" si="1"/>
        <v>0.0023958333333333366</v>
      </c>
      <c r="I61" s="16">
        <f>F61-INDEX($F$5:$F$92,MATCH(D61,$D$5:$D$92,0))</f>
        <v>0.0014236111111111116</v>
      </c>
    </row>
    <row r="62" spans="1:9" ht="15" customHeight="1">
      <c r="A62" s="14">
        <v>58</v>
      </c>
      <c r="B62" s="28" t="s">
        <v>155</v>
      </c>
      <c r="C62" s="28" t="s">
        <v>156</v>
      </c>
      <c r="D62" s="44" t="s">
        <v>13</v>
      </c>
      <c r="E62" s="28" t="s">
        <v>157</v>
      </c>
      <c r="F62" s="30">
        <v>0.035115740740740746</v>
      </c>
      <c r="G62" s="14" t="str">
        <f t="shared" si="0"/>
        <v>3.57/km</v>
      </c>
      <c r="H62" s="16">
        <f t="shared" si="1"/>
        <v>0.0024421296296296326</v>
      </c>
      <c r="I62" s="16">
        <f>F62-INDEX($F$5:$F$92,MATCH(D62,$D$5:$D$92,0))</f>
        <v>0.0017013888888888894</v>
      </c>
    </row>
    <row r="63" spans="1:9" ht="15" customHeight="1">
      <c r="A63" s="14">
        <v>59</v>
      </c>
      <c r="B63" s="28" t="s">
        <v>158</v>
      </c>
      <c r="C63" s="28" t="s">
        <v>159</v>
      </c>
      <c r="D63" s="44" t="s">
        <v>76</v>
      </c>
      <c r="E63" s="28" t="s">
        <v>160</v>
      </c>
      <c r="F63" s="30">
        <v>0.03513888888888889</v>
      </c>
      <c r="G63" s="14" t="str">
        <f t="shared" si="0"/>
        <v>3.57/km</v>
      </c>
      <c r="H63" s="16">
        <f t="shared" si="1"/>
        <v>0.0024421296296296326</v>
      </c>
      <c r="I63" s="16">
        <f>F63-INDEX($F$5:$F$92,MATCH(D63,$D$5:$D$92,0))</f>
        <v>0.0014699074074074076</v>
      </c>
    </row>
    <row r="64" spans="1:9" ht="15" customHeight="1">
      <c r="A64" s="14">
        <v>60</v>
      </c>
      <c r="B64" s="28" t="s">
        <v>161</v>
      </c>
      <c r="C64" s="28" t="s">
        <v>90</v>
      </c>
      <c r="D64" s="44" t="s">
        <v>13</v>
      </c>
      <c r="E64" s="28" t="s">
        <v>80</v>
      </c>
      <c r="F64" s="30">
        <v>0.03516203703703704</v>
      </c>
      <c r="G64" s="14" t="str">
        <f t="shared" si="0"/>
        <v>3.57/km</v>
      </c>
      <c r="H64" s="16">
        <f t="shared" si="1"/>
        <v>0.0024537037037037045</v>
      </c>
      <c r="I64" s="16">
        <f>F64-INDEX($F$5:$F$92,MATCH(D64,$D$5:$D$92,0))</f>
        <v>0.0017129629629629613</v>
      </c>
    </row>
    <row r="65" spans="1:9" ht="15" customHeight="1">
      <c r="A65" s="14">
        <v>61</v>
      </c>
      <c r="B65" s="28" t="s">
        <v>162</v>
      </c>
      <c r="C65" s="28" t="s">
        <v>163</v>
      </c>
      <c r="D65" s="44" t="s">
        <v>40</v>
      </c>
      <c r="E65" s="28" t="s">
        <v>80</v>
      </c>
      <c r="F65" s="30">
        <v>0.035196759259259254</v>
      </c>
      <c r="G65" s="14" t="str">
        <f t="shared" si="0"/>
        <v>3.58/km</v>
      </c>
      <c r="H65" s="16">
        <f t="shared" si="1"/>
        <v>0.002488425925925927</v>
      </c>
      <c r="I65" s="16">
        <f>F65-INDEX($F$5:$F$92,MATCH(D65,$D$5:$D$92,0))</f>
        <v>0.0018634259259259264</v>
      </c>
    </row>
    <row r="66" spans="1:9" ht="15" customHeight="1">
      <c r="A66" s="14">
        <v>62</v>
      </c>
      <c r="B66" s="28" t="s">
        <v>164</v>
      </c>
      <c r="C66" s="28" t="s">
        <v>165</v>
      </c>
      <c r="D66" s="44" t="s">
        <v>166</v>
      </c>
      <c r="E66" s="28" t="s">
        <v>18</v>
      </c>
      <c r="F66" s="30">
        <v>0.03585648148148148</v>
      </c>
      <c r="G66" s="14" t="str">
        <f t="shared" si="0"/>
        <v>3.58/km</v>
      </c>
      <c r="H66" s="16">
        <f t="shared" si="1"/>
        <v>0.002511574074074076</v>
      </c>
      <c r="I66" s="16">
        <f>F66-INDEX($F$5:$F$92,MATCH(D66,$D$5:$D$92,0))</f>
        <v>0.0018865740740740752</v>
      </c>
    </row>
    <row r="67" spans="1:9" ht="15" customHeight="1">
      <c r="A67" s="14">
        <v>63</v>
      </c>
      <c r="B67" s="28" t="s">
        <v>167</v>
      </c>
      <c r="C67" s="28" t="s">
        <v>168</v>
      </c>
      <c r="D67" s="44" t="s">
        <v>40</v>
      </c>
      <c r="E67" s="28" t="s">
        <v>169</v>
      </c>
      <c r="F67" s="30">
        <v>0.035868055555555556</v>
      </c>
      <c r="G67" s="14" t="str">
        <f t="shared" si="0"/>
        <v>3.59/km</v>
      </c>
      <c r="H67" s="16">
        <f t="shared" si="1"/>
        <v>0.002534722222222223</v>
      </c>
      <c r="I67" s="16">
        <f>F67-INDEX($F$5:$F$92,MATCH(D67,$D$5:$D$92,0))</f>
        <v>0.0006365740740740741</v>
      </c>
    </row>
    <row r="68" spans="1:9" ht="15" customHeight="1">
      <c r="A68" s="14">
        <v>64</v>
      </c>
      <c r="B68" s="28" t="s">
        <v>170</v>
      </c>
      <c r="C68" s="28" t="s">
        <v>171</v>
      </c>
      <c r="D68" s="44" t="s">
        <v>172</v>
      </c>
      <c r="E68" s="28" t="s">
        <v>120</v>
      </c>
      <c r="F68" s="30">
        <v>0.03643518518518519</v>
      </c>
      <c r="G68" s="14" t="str">
        <f t="shared" si="0"/>
        <v>3.59/km</v>
      </c>
      <c r="H68" s="16">
        <f t="shared" si="1"/>
        <v>0.0025462962962962965</v>
      </c>
      <c r="I68" s="16">
        <f>F68-INDEX($F$5:$F$92,MATCH(D68,$D$5:$D$92,0))</f>
        <v>0.0006481481481481477</v>
      </c>
    </row>
    <row r="69" spans="1:9" ht="15" customHeight="1">
      <c r="A69" s="25">
        <v>65</v>
      </c>
      <c r="B69" s="47" t="s">
        <v>173</v>
      </c>
      <c r="C69" s="47" t="s">
        <v>174</v>
      </c>
      <c r="D69" s="48" t="s">
        <v>93</v>
      </c>
      <c r="E69" s="47" t="s">
        <v>211</v>
      </c>
      <c r="F69" s="31">
        <v>0.03681712962962963</v>
      </c>
      <c r="G69" s="25" t="str">
        <f aca="true" t="shared" si="2" ref="G69:G89">TEXT(INT((HOUR(F69)*3600+MINUTE(F69)*60+SECOND(F69))/$I$3/60),"0")&amp;"."&amp;TEXT(MOD((HOUR(F69)*3600+MINUTE(F69)*60+SECOND(F69))/$I$3,60),"00")&amp;"/km"</f>
        <v>3.59/km</v>
      </c>
      <c r="H69" s="27">
        <f aca="true" t="shared" si="3" ref="H69:H80">F69-$F$5</f>
        <v>0.0025462962962962965</v>
      </c>
      <c r="I69" s="27">
        <f>F69-INDEX($F$5:$F$92,MATCH(D69,$D$5:$D$92,0))</f>
        <v>0.0025462962962962965</v>
      </c>
    </row>
    <row r="70" spans="1:9" ht="15" customHeight="1">
      <c r="A70" s="25">
        <v>66</v>
      </c>
      <c r="B70" s="47" t="s">
        <v>63</v>
      </c>
      <c r="C70" s="47" t="s">
        <v>175</v>
      </c>
      <c r="D70" s="48" t="s">
        <v>40</v>
      </c>
      <c r="E70" s="47" t="s">
        <v>211</v>
      </c>
      <c r="F70" s="31">
        <v>0.03681712962962963</v>
      </c>
      <c r="G70" s="25" t="str">
        <f t="shared" si="2"/>
        <v>3.59/km</v>
      </c>
      <c r="H70" s="27">
        <f t="shared" si="3"/>
        <v>0.0025578703703703735</v>
      </c>
      <c r="I70" s="27">
        <f>F70-INDEX($F$5:$F$92,MATCH(D70,$D$5:$D$92,0))</f>
        <v>0.001932870370370373</v>
      </c>
    </row>
    <row r="71" spans="1:9" ht="15" customHeight="1">
      <c r="A71" s="14">
        <v>67</v>
      </c>
      <c r="B71" s="28" t="s">
        <v>176</v>
      </c>
      <c r="C71" s="28" t="s">
        <v>119</v>
      </c>
      <c r="D71" s="44" t="s">
        <v>40</v>
      </c>
      <c r="E71" s="28" t="s">
        <v>83</v>
      </c>
      <c r="F71" s="30">
        <v>0.03715277777777778</v>
      </c>
      <c r="G71" s="14" t="str">
        <f t="shared" si="2"/>
        <v>3.60/km</v>
      </c>
      <c r="H71" s="16">
        <f t="shared" si="3"/>
        <v>0.0025810185185185207</v>
      </c>
      <c r="I71" s="16">
        <f>F71-INDEX($F$5:$F$92,MATCH(D71,$D$5:$D$92,0))</f>
        <v>0.0025810185185185207</v>
      </c>
    </row>
    <row r="72" spans="1:9" ht="15" customHeight="1">
      <c r="A72" s="14">
        <v>68</v>
      </c>
      <c r="B72" s="28" t="s">
        <v>177</v>
      </c>
      <c r="C72" s="28" t="s">
        <v>178</v>
      </c>
      <c r="D72" s="44" t="s">
        <v>137</v>
      </c>
      <c r="E72" s="28" t="s">
        <v>83</v>
      </c>
      <c r="F72" s="30">
        <v>0.03740740740740741</v>
      </c>
      <c r="G72" s="14" t="str">
        <f t="shared" si="2"/>
        <v>3.60/km</v>
      </c>
      <c r="H72" s="16">
        <f t="shared" si="3"/>
        <v>0.0025925925925925943</v>
      </c>
      <c r="I72" s="16">
        <f>F72-INDEX($F$5:$F$92,MATCH(D72,$D$5:$D$92,0))</f>
        <v>0.001851851851851851</v>
      </c>
    </row>
    <row r="73" spans="1:9" ht="15" customHeight="1">
      <c r="A73" s="14">
        <v>69</v>
      </c>
      <c r="B73" s="28" t="s">
        <v>179</v>
      </c>
      <c r="C73" s="28" t="s">
        <v>180</v>
      </c>
      <c r="D73" s="44" t="s">
        <v>123</v>
      </c>
      <c r="E73" s="28" t="s">
        <v>80</v>
      </c>
      <c r="F73" s="30">
        <v>0.037488425925925925</v>
      </c>
      <c r="G73" s="14" t="str">
        <f t="shared" si="2"/>
        <v>3.60/km</v>
      </c>
      <c r="H73" s="16">
        <f t="shared" si="3"/>
        <v>0.0025925925925925943</v>
      </c>
      <c r="I73" s="16">
        <f>F73-INDEX($F$5:$F$92,MATCH(D73,$D$5:$D$92,0))</f>
        <v>0.001851851851851851</v>
      </c>
    </row>
    <row r="74" spans="1:9" ht="15" customHeight="1">
      <c r="A74" s="14">
        <v>70</v>
      </c>
      <c r="B74" s="28" t="s">
        <v>101</v>
      </c>
      <c r="C74" s="28" t="s">
        <v>116</v>
      </c>
      <c r="D74" s="44" t="s">
        <v>93</v>
      </c>
      <c r="E74" s="28" t="s">
        <v>154</v>
      </c>
      <c r="F74" s="30">
        <v>0.03961805555555555</v>
      </c>
      <c r="G74" s="14" t="str">
        <f t="shared" si="2"/>
        <v>4.00/km</v>
      </c>
      <c r="H74" s="16">
        <f t="shared" si="3"/>
        <v>0.0026041666666666696</v>
      </c>
      <c r="I74" s="16">
        <f>F74-INDEX($F$5:$F$92,MATCH(D74,$D$5:$D$92,0))</f>
        <v>0.0026041666666666696</v>
      </c>
    </row>
    <row r="75" spans="1:9" ht="15" customHeight="1">
      <c r="A75" s="14">
        <v>71</v>
      </c>
      <c r="B75" s="28" t="s">
        <v>181</v>
      </c>
      <c r="C75" s="28" t="s">
        <v>182</v>
      </c>
      <c r="D75" s="44" t="s">
        <v>127</v>
      </c>
      <c r="E75" s="28" t="s">
        <v>148</v>
      </c>
      <c r="F75" s="30">
        <v>0.03961805555555555</v>
      </c>
      <c r="G75" s="14" t="str">
        <f t="shared" si="2"/>
        <v>4.00/km</v>
      </c>
      <c r="H75" s="16">
        <f t="shared" si="3"/>
        <v>0.002615740740740743</v>
      </c>
      <c r="I75" s="16">
        <f>F75-INDEX($F$5:$F$92,MATCH(D75,$D$5:$D$92,0))</f>
        <v>0.0013888888888888892</v>
      </c>
    </row>
    <row r="76" spans="1:9" ht="15" customHeight="1">
      <c r="A76" s="14">
        <v>72</v>
      </c>
      <c r="B76" s="28" t="s">
        <v>183</v>
      </c>
      <c r="C76" s="28" t="s">
        <v>16</v>
      </c>
      <c r="D76" s="44" t="s">
        <v>123</v>
      </c>
      <c r="E76" s="28" t="s">
        <v>184</v>
      </c>
      <c r="F76" s="30">
        <v>0.03965277777777778</v>
      </c>
      <c r="G76" s="14" t="str">
        <f t="shared" si="2"/>
        <v>4.00/km</v>
      </c>
      <c r="H76" s="16">
        <f t="shared" si="3"/>
        <v>0.0026273148148148167</v>
      </c>
      <c r="I76" s="16">
        <f>F76-INDEX($F$5:$F$92,MATCH(D76,$D$5:$D$92,0))</f>
        <v>0.002002314814814816</v>
      </c>
    </row>
    <row r="77" spans="1:9" ht="15" customHeight="1">
      <c r="A77" s="14">
        <v>73</v>
      </c>
      <c r="B77" s="28" t="s">
        <v>185</v>
      </c>
      <c r="C77" s="28" t="s">
        <v>186</v>
      </c>
      <c r="D77" s="44" t="s">
        <v>44</v>
      </c>
      <c r="E77" s="28" t="s">
        <v>80</v>
      </c>
      <c r="F77" s="30">
        <v>0.04</v>
      </c>
      <c r="G77" s="14" t="str">
        <f t="shared" si="2"/>
        <v>4.01/km</v>
      </c>
      <c r="H77" s="16">
        <f t="shared" si="3"/>
        <v>0.0026504629629629656</v>
      </c>
      <c r="I77" s="16">
        <f>F77-INDEX($F$5:$F$92,MATCH(D77,$D$5:$D$92,0))</f>
        <v>0.0007523148148148168</v>
      </c>
    </row>
    <row r="78" spans="1:9" ht="15" customHeight="1">
      <c r="A78" s="14">
        <v>74</v>
      </c>
      <c r="B78" s="28" t="s">
        <v>187</v>
      </c>
      <c r="C78" s="28" t="s">
        <v>188</v>
      </c>
      <c r="D78" s="44" t="s">
        <v>76</v>
      </c>
      <c r="E78" s="28" t="s">
        <v>80</v>
      </c>
      <c r="F78" s="30">
        <v>0.04</v>
      </c>
      <c r="G78" s="14" t="str">
        <f t="shared" si="2"/>
        <v>4.01/km</v>
      </c>
      <c r="H78" s="16">
        <f t="shared" si="3"/>
        <v>0.002662037037037039</v>
      </c>
      <c r="I78" s="16">
        <f>F78-INDEX($F$5:$F$92,MATCH(D78,$D$5:$D$92,0))</f>
        <v>0.0016898148148148141</v>
      </c>
    </row>
    <row r="79" spans="1:9" ht="15" customHeight="1">
      <c r="A79" s="14">
        <v>75</v>
      </c>
      <c r="B79" s="28" t="s">
        <v>189</v>
      </c>
      <c r="C79" s="28" t="s">
        <v>186</v>
      </c>
      <c r="D79" s="44" t="s">
        <v>40</v>
      </c>
      <c r="E79" s="28" t="s">
        <v>80</v>
      </c>
      <c r="F79" s="30">
        <v>0.04</v>
      </c>
      <c r="G79" s="14" t="str">
        <f t="shared" si="2"/>
        <v>4.01/km</v>
      </c>
      <c r="H79" s="16">
        <f t="shared" si="3"/>
        <v>0.0026736111111111127</v>
      </c>
      <c r="I79" s="16">
        <f>F79-INDEX($F$5:$F$92,MATCH(D79,$D$5:$D$92,0))</f>
        <v>0.0017013888888888877</v>
      </c>
    </row>
    <row r="80" spans="1:9" ht="15" customHeight="1">
      <c r="A80" s="14">
        <v>76</v>
      </c>
      <c r="B80" s="28" t="s">
        <v>190</v>
      </c>
      <c r="C80" s="28" t="s">
        <v>191</v>
      </c>
      <c r="D80" s="44" t="s">
        <v>93</v>
      </c>
      <c r="E80" s="28" t="s">
        <v>83</v>
      </c>
      <c r="F80" s="30">
        <v>0.04008101851851852</v>
      </c>
      <c r="G80" s="14" t="str">
        <f t="shared" si="2"/>
        <v>4.01/km</v>
      </c>
      <c r="H80" s="16">
        <f aca="true" t="shared" si="4" ref="H80:H89">F80-$F$5</f>
        <v>0.0026736111111111127</v>
      </c>
      <c r="I80" s="16">
        <f aca="true" t="shared" si="5" ref="I80:I89">F80-INDEX($F$5:$F$92,MATCH(D80,$D$5:$D$92,0))</f>
        <v>0.0017013888888888877</v>
      </c>
    </row>
    <row r="81" spans="1:9" ht="15" customHeight="1">
      <c r="A81" s="14">
        <v>77</v>
      </c>
      <c r="B81" s="28" t="s">
        <v>192</v>
      </c>
      <c r="C81" s="28" t="s">
        <v>193</v>
      </c>
      <c r="D81" s="44" t="s">
        <v>40</v>
      </c>
      <c r="E81" s="28" t="s">
        <v>83</v>
      </c>
      <c r="F81" s="30">
        <v>0.04011574074074074</v>
      </c>
      <c r="G81" s="14" t="str">
        <f t="shared" si="2"/>
        <v>4.01/km</v>
      </c>
      <c r="H81" s="16">
        <f t="shared" si="4"/>
        <v>0.0026736111111111127</v>
      </c>
      <c r="I81" s="16">
        <f t="shared" si="5"/>
        <v>0.0017013888888888877</v>
      </c>
    </row>
    <row r="82" spans="1:9" ht="15" customHeight="1">
      <c r="A82" s="14">
        <v>78</v>
      </c>
      <c r="B82" s="28" t="s">
        <v>194</v>
      </c>
      <c r="C82" s="28" t="s">
        <v>195</v>
      </c>
      <c r="D82" s="44" t="s">
        <v>93</v>
      </c>
      <c r="E82" s="28" t="s">
        <v>196</v>
      </c>
      <c r="F82" s="30">
        <v>0.04011574074074074</v>
      </c>
      <c r="G82" s="14" t="str">
        <f t="shared" si="2"/>
        <v>4.01/km</v>
      </c>
      <c r="H82" s="16">
        <f t="shared" si="4"/>
        <v>0.0026736111111111127</v>
      </c>
      <c r="I82" s="16">
        <f t="shared" si="5"/>
        <v>0.0017013888888888877</v>
      </c>
    </row>
    <row r="83" spans="1:9" ht="15" customHeight="1">
      <c r="A83" s="14">
        <v>79</v>
      </c>
      <c r="B83" s="28" t="s">
        <v>197</v>
      </c>
      <c r="C83" s="28" t="s">
        <v>198</v>
      </c>
      <c r="D83" s="44" t="s">
        <v>13</v>
      </c>
      <c r="E83" s="28" t="s">
        <v>196</v>
      </c>
      <c r="F83" s="30">
        <v>0.0405787037037037</v>
      </c>
      <c r="G83" s="14" t="str">
        <f t="shared" si="2"/>
        <v>4.01/km</v>
      </c>
      <c r="H83" s="16">
        <f t="shared" si="4"/>
        <v>0.0026736111111111127</v>
      </c>
      <c r="I83" s="16">
        <f t="shared" si="5"/>
        <v>0.0017013888888888877</v>
      </c>
    </row>
    <row r="84" spans="1:9" ht="15" customHeight="1">
      <c r="A84" s="14">
        <v>80</v>
      </c>
      <c r="B84" s="28" t="s">
        <v>167</v>
      </c>
      <c r="C84" s="28" t="s">
        <v>72</v>
      </c>
      <c r="D84" s="44" t="s">
        <v>123</v>
      </c>
      <c r="E84" s="28" t="s">
        <v>73</v>
      </c>
      <c r="F84" s="30">
        <v>0.041354166666666664</v>
      </c>
      <c r="G84" s="14" t="str">
        <f t="shared" si="2"/>
        <v>4.01/km</v>
      </c>
      <c r="H84" s="16">
        <f t="shared" si="4"/>
        <v>0.0026736111111111127</v>
      </c>
      <c r="I84" s="16">
        <f t="shared" si="5"/>
        <v>0.0017013888888888877</v>
      </c>
    </row>
    <row r="85" spans="1:9" ht="15" customHeight="1">
      <c r="A85" s="14">
        <v>81</v>
      </c>
      <c r="B85" s="28" t="s">
        <v>199</v>
      </c>
      <c r="C85" s="28" t="s">
        <v>200</v>
      </c>
      <c r="D85" s="44" t="s">
        <v>123</v>
      </c>
      <c r="E85" s="28" t="s">
        <v>124</v>
      </c>
      <c r="F85" s="30">
        <v>0.04188657407407407</v>
      </c>
      <c r="G85" s="14" t="str">
        <f t="shared" si="2"/>
        <v>4.01/km</v>
      </c>
      <c r="H85" s="16">
        <f t="shared" si="4"/>
        <v>0.0026736111111111127</v>
      </c>
      <c r="I85" s="16">
        <f t="shared" si="5"/>
        <v>0.0017013888888888877</v>
      </c>
    </row>
    <row r="86" spans="1:9" ht="15" customHeight="1">
      <c r="A86" s="14">
        <v>82</v>
      </c>
      <c r="B86" s="28" t="s">
        <v>201</v>
      </c>
      <c r="C86" s="28" t="s">
        <v>202</v>
      </c>
      <c r="D86" s="44" t="s">
        <v>60</v>
      </c>
      <c r="E86" s="28" t="s">
        <v>184</v>
      </c>
      <c r="F86" s="30">
        <v>0.04334490740740741</v>
      </c>
      <c r="G86" s="14" t="str">
        <f t="shared" si="2"/>
        <v>4.01/km</v>
      </c>
      <c r="H86" s="16">
        <f t="shared" si="4"/>
        <v>0.0026736111111111127</v>
      </c>
      <c r="I86" s="16">
        <f t="shared" si="5"/>
        <v>0.0017013888888888877</v>
      </c>
    </row>
    <row r="87" spans="1:9" ht="15" customHeight="1">
      <c r="A87" s="14">
        <v>83</v>
      </c>
      <c r="B87" s="28" t="s">
        <v>203</v>
      </c>
      <c r="C87" s="28" t="s">
        <v>204</v>
      </c>
      <c r="D87" s="44" t="s">
        <v>137</v>
      </c>
      <c r="E87" s="28" t="s">
        <v>157</v>
      </c>
      <c r="F87" s="30">
        <v>0.043368055555555556</v>
      </c>
      <c r="G87" s="14" t="str">
        <f t="shared" si="2"/>
        <v>4.01/km</v>
      </c>
      <c r="H87" s="16">
        <f t="shared" si="4"/>
        <v>0.0026736111111111127</v>
      </c>
      <c r="I87" s="16">
        <f t="shared" si="5"/>
        <v>0.0017013888888888877</v>
      </c>
    </row>
    <row r="88" spans="1:9" ht="15" customHeight="1">
      <c r="A88" s="14">
        <v>84</v>
      </c>
      <c r="B88" s="28" t="s">
        <v>205</v>
      </c>
      <c r="C88" s="28" t="s">
        <v>206</v>
      </c>
      <c r="D88" s="44" t="s">
        <v>127</v>
      </c>
      <c r="E88" s="28" t="s">
        <v>14</v>
      </c>
      <c r="F88" s="30">
        <v>0.04521990740740741</v>
      </c>
      <c r="G88" s="14" t="str">
        <f t="shared" si="2"/>
        <v>4.01/km</v>
      </c>
      <c r="H88" s="16">
        <f t="shared" si="4"/>
        <v>0.0026736111111111127</v>
      </c>
      <c r="I88" s="16">
        <f t="shared" si="5"/>
        <v>0.0017013888888888877</v>
      </c>
    </row>
    <row r="89" spans="1:9" ht="15" customHeight="1">
      <c r="A89" s="18">
        <v>85</v>
      </c>
      <c r="B89" s="45" t="s">
        <v>207</v>
      </c>
      <c r="C89" s="45" t="s">
        <v>208</v>
      </c>
      <c r="D89" s="46" t="s">
        <v>209</v>
      </c>
      <c r="E89" s="45" t="s">
        <v>210</v>
      </c>
      <c r="F89" s="32">
        <v>0.047407407407407405</v>
      </c>
      <c r="G89" s="18" t="str">
        <f t="shared" si="2"/>
        <v>4.01/km</v>
      </c>
      <c r="H89" s="20">
        <f t="shared" si="4"/>
        <v>0.0026736111111111127</v>
      </c>
      <c r="I89" s="20">
        <f t="shared" si="5"/>
        <v>0.0017013888888888877</v>
      </c>
    </row>
  </sheetData>
  <autoFilter ref="A4:I89"/>
  <mergeCells count="3">
    <mergeCell ref="A1:I1"/>
    <mergeCell ref="A2:I2"/>
    <mergeCell ref="A3:G3"/>
  </mergeCells>
  <conditionalFormatting sqref="D5:D80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>
        <f>Individuale!A1</f>
        <v>0</v>
      </c>
      <c r="B1" s="41"/>
      <c r="C1" s="41"/>
    </row>
    <row r="2" spans="1:3" ht="42" customHeight="1">
      <c r="A2" s="35" t="str">
        <f>Individuale!A3&amp;" km. "&amp;Individuale!I3</f>
        <v>Villa Gordiani - Roma (RM) Italia - Mercoledì 19/06/2013 km. 4,87</v>
      </c>
      <c r="B2" s="35"/>
      <c r="C2" s="35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80</v>
      </c>
      <c r="C4" s="36">
        <v>9</v>
      </c>
    </row>
    <row r="5" spans="1:3" ht="15" customHeight="1">
      <c r="A5" s="14">
        <v>2</v>
      </c>
      <c r="B5" s="15" t="s">
        <v>64</v>
      </c>
      <c r="C5" s="23">
        <v>6</v>
      </c>
    </row>
    <row r="6" spans="1:3" ht="15" customHeight="1">
      <c r="A6" s="14">
        <v>3</v>
      </c>
      <c r="B6" s="15" t="s">
        <v>18</v>
      </c>
      <c r="C6" s="23">
        <v>6</v>
      </c>
    </row>
    <row r="7" spans="1:3" ht="15" customHeight="1">
      <c r="A7" s="25">
        <v>4</v>
      </c>
      <c r="B7" s="26" t="s">
        <v>211</v>
      </c>
      <c r="C7" s="37">
        <v>5</v>
      </c>
    </row>
    <row r="8" spans="1:3" ht="15" customHeight="1">
      <c r="A8" s="14">
        <v>5</v>
      </c>
      <c r="B8" s="15" t="s">
        <v>83</v>
      </c>
      <c r="C8" s="23">
        <v>5</v>
      </c>
    </row>
    <row r="9" spans="1:3" ht="15" customHeight="1">
      <c r="A9" s="14">
        <v>6</v>
      </c>
      <c r="B9" s="15" t="s">
        <v>34</v>
      </c>
      <c r="C9" s="23">
        <v>4</v>
      </c>
    </row>
    <row r="10" spans="1:3" ht="15" customHeight="1">
      <c r="A10" s="14">
        <v>7</v>
      </c>
      <c r="B10" s="15" t="s">
        <v>14</v>
      </c>
      <c r="C10" s="23">
        <v>3</v>
      </c>
    </row>
    <row r="11" spans="1:3" ht="15" customHeight="1">
      <c r="A11" s="14">
        <v>8</v>
      </c>
      <c r="B11" s="15" t="s">
        <v>57</v>
      </c>
      <c r="C11" s="23">
        <v>3</v>
      </c>
    </row>
    <row r="12" spans="1:3" ht="15" customHeight="1">
      <c r="A12" s="14">
        <v>9</v>
      </c>
      <c r="B12" s="15" t="s">
        <v>73</v>
      </c>
      <c r="C12" s="23">
        <v>3</v>
      </c>
    </row>
    <row r="13" spans="1:3" ht="15" customHeight="1">
      <c r="A13" s="14">
        <v>10</v>
      </c>
      <c r="B13" s="15" t="s">
        <v>124</v>
      </c>
      <c r="C13" s="23">
        <v>2</v>
      </c>
    </row>
    <row r="14" spans="1:3" ht="15" customHeight="1">
      <c r="A14" s="14">
        <v>11</v>
      </c>
      <c r="B14" s="15" t="s">
        <v>196</v>
      </c>
      <c r="C14" s="23">
        <v>2</v>
      </c>
    </row>
    <row r="15" spans="1:3" ht="15" customHeight="1">
      <c r="A15" s="14">
        <v>12</v>
      </c>
      <c r="B15" s="15" t="s">
        <v>114</v>
      </c>
      <c r="C15" s="23">
        <v>2</v>
      </c>
    </row>
    <row r="16" spans="1:3" ht="15" customHeight="1">
      <c r="A16" s="14">
        <v>13</v>
      </c>
      <c r="B16" s="15" t="s">
        <v>120</v>
      </c>
      <c r="C16" s="23">
        <v>2</v>
      </c>
    </row>
    <row r="17" spans="1:3" ht="15" customHeight="1">
      <c r="A17" s="14">
        <v>14</v>
      </c>
      <c r="B17" s="15" t="s">
        <v>154</v>
      </c>
      <c r="C17" s="23">
        <v>2</v>
      </c>
    </row>
    <row r="18" spans="1:3" ht="15" customHeight="1">
      <c r="A18" s="14">
        <v>15</v>
      </c>
      <c r="B18" s="15" t="s">
        <v>103</v>
      </c>
      <c r="C18" s="23">
        <v>2</v>
      </c>
    </row>
    <row r="19" spans="1:3" ht="15" customHeight="1">
      <c r="A19" s="14">
        <v>16</v>
      </c>
      <c r="B19" s="15" t="s">
        <v>24</v>
      </c>
      <c r="C19" s="23">
        <v>2</v>
      </c>
    </row>
    <row r="20" spans="1:3" ht="15" customHeight="1">
      <c r="A20" s="14">
        <v>17</v>
      </c>
      <c r="B20" s="15" t="s">
        <v>157</v>
      </c>
      <c r="C20" s="23">
        <v>2</v>
      </c>
    </row>
    <row r="21" spans="1:3" ht="15" customHeight="1">
      <c r="A21" s="14">
        <v>18</v>
      </c>
      <c r="B21" s="15" t="s">
        <v>41</v>
      </c>
      <c r="C21" s="23">
        <v>2</v>
      </c>
    </row>
    <row r="22" spans="1:3" ht="15" customHeight="1">
      <c r="A22" s="14">
        <v>19</v>
      </c>
      <c r="B22" s="15" t="s">
        <v>184</v>
      </c>
      <c r="C22" s="23">
        <v>2</v>
      </c>
    </row>
    <row r="23" spans="1:3" ht="15" customHeight="1">
      <c r="A23" s="14">
        <v>20</v>
      </c>
      <c r="B23" s="15" t="s">
        <v>148</v>
      </c>
      <c r="C23" s="23">
        <v>2</v>
      </c>
    </row>
    <row r="24" spans="1:3" ht="15" customHeight="1">
      <c r="A24" s="14">
        <v>21</v>
      </c>
      <c r="B24" s="15" t="s">
        <v>67</v>
      </c>
      <c r="C24" s="23">
        <v>1</v>
      </c>
    </row>
    <row r="25" spans="1:3" ht="15" customHeight="1">
      <c r="A25" s="14">
        <v>22</v>
      </c>
      <c r="B25" s="15" t="s">
        <v>21</v>
      </c>
      <c r="C25" s="23">
        <v>1</v>
      </c>
    </row>
    <row r="26" spans="1:3" ht="15" customHeight="1">
      <c r="A26" s="14">
        <v>23</v>
      </c>
      <c r="B26" s="15" t="s">
        <v>70</v>
      </c>
      <c r="C26" s="23">
        <v>1</v>
      </c>
    </row>
    <row r="27" spans="1:3" ht="15" customHeight="1">
      <c r="A27" s="14">
        <v>24</v>
      </c>
      <c r="B27" s="15" t="s">
        <v>210</v>
      </c>
      <c r="C27" s="23">
        <v>1</v>
      </c>
    </row>
    <row r="28" spans="1:3" ht="15" customHeight="1">
      <c r="A28" s="14">
        <v>25</v>
      </c>
      <c r="B28" s="15" t="s">
        <v>112</v>
      </c>
      <c r="C28" s="23">
        <v>1</v>
      </c>
    </row>
    <row r="29" spans="1:3" ht="15" customHeight="1">
      <c r="A29" s="14">
        <v>26</v>
      </c>
      <c r="B29" s="15" t="s">
        <v>54</v>
      </c>
      <c r="C29" s="23">
        <v>1</v>
      </c>
    </row>
    <row r="30" spans="1:3" ht="15" customHeight="1">
      <c r="A30" s="14">
        <v>27</v>
      </c>
      <c r="B30" s="15" t="s">
        <v>77</v>
      </c>
      <c r="C30" s="23">
        <v>1</v>
      </c>
    </row>
    <row r="31" spans="1:3" ht="15" customHeight="1">
      <c r="A31" s="14">
        <v>28</v>
      </c>
      <c r="B31" s="15" t="s">
        <v>61</v>
      </c>
      <c r="C31" s="23">
        <v>1</v>
      </c>
    </row>
    <row r="32" spans="1:3" ht="15" customHeight="1">
      <c r="A32" s="14">
        <v>29</v>
      </c>
      <c r="B32" s="15" t="s">
        <v>145</v>
      </c>
      <c r="C32" s="23">
        <v>1</v>
      </c>
    </row>
    <row r="33" spans="1:3" ht="15" customHeight="1">
      <c r="A33" s="14">
        <v>30</v>
      </c>
      <c r="B33" s="15" t="s">
        <v>106</v>
      </c>
      <c r="C33" s="23">
        <v>1</v>
      </c>
    </row>
    <row r="34" spans="1:3" ht="15" customHeight="1">
      <c r="A34" s="14">
        <v>31</v>
      </c>
      <c r="B34" s="15" t="s">
        <v>31</v>
      </c>
      <c r="C34" s="23">
        <v>1</v>
      </c>
    </row>
    <row r="35" spans="1:3" ht="15" customHeight="1">
      <c r="A35" s="14">
        <v>32</v>
      </c>
      <c r="B35" s="15" t="s">
        <v>169</v>
      </c>
      <c r="C35" s="23">
        <v>1</v>
      </c>
    </row>
    <row r="36" spans="1:3" ht="15" customHeight="1">
      <c r="A36" s="14">
        <v>33</v>
      </c>
      <c r="B36" s="15" t="s">
        <v>28</v>
      </c>
      <c r="C36" s="23">
        <v>1</v>
      </c>
    </row>
    <row r="37" spans="1:3" ht="15" customHeight="1">
      <c r="A37" s="14">
        <v>34</v>
      </c>
      <c r="B37" s="15" t="s">
        <v>138</v>
      </c>
      <c r="C37" s="23">
        <v>1</v>
      </c>
    </row>
    <row r="38" spans="1:3" ht="15" customHeight="1">
      <c r="A38" s="14">
        <v>35</v>
      </c>
      <c r="B38" s="15" t="s">
        <v>37</v>
      </c>
      <c r="C38" s="23">
        <v>1</v>
      </c>
    </row>
    <row r="39" spans="1:3" ht="15" customHeight="1">
      <c r="A39" s="14">
        <v>36</v>
      </c>
      <c r="B39" s="15" t="s">
        <v>151</v>
      </c>
      <c r="C39" s="23">
        <v>1</v>
      </c>
    </row>
    <row r="40" spans="1:3" ht="15" customHeight="1">
      <c r="A40" s="14">
        <v>37</v>
      </c>
      <c r="B40" s="15" t="s">
        <v>134</v>
      </c>
      <c r="C40" s="23">
        <v>1</v>
      </c>
    </row>
    <row r="41" spans="1:3" ht="15" customHeight="1">
      <c r="A41" s="14">
        <v>38</v>
      </c>
      <c r="B41" s="15" t="s">
        <v>130</v>
      </c>
      <c r="C41" s="23">
        <v>1</v>
      </c>
    </row>
    <row r="42" spans="1:3" ht="15" customHeight="1">
      <c r="A42" s="18">
        <v>39</v>
      </c>
      <c r="B42" s="19" t="s">
        <v>160</v>
      </c>
      <c r="C42" s="2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2013-06-24T07:39:08Z</dcterms:modified>
  <cp:category/>
  <cp:version/>
  <cp:contentType/>
  <cp:contentStatus/>
</cp:coreProperties>
</file>