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'Individuale'!$A$4:$I$234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<sst xmlns="http://schemas.openxmlformats.org/spreadsheetml/2006/main" count="989" uniqueCount="544">
  <si>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</si>
  <si>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</si>
  <si>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</si>
  <si>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</si>
  <si>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</si>
  <si>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</si>
  <si>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</si>
  <si>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</si>
  <si>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</si>
  <si>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</si>
  <si>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</si>
  <si>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</si>
  <si>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</si>
  <si>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</si>
  <si>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</si>
  <si>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</si>
  <si>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</si>
  <si>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</si>
  <si>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</si>
  <si>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</si>
  <si>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</si>
  <si>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</si>
  <si>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</si>
  <si>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</si>
  <si>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</si>
  <si>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</si>
  <si>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</si>
  <si>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</si>
  <si>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</si>
  <si>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</si>
  <si>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</si>
  <si>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</si>
  <si>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</si>
  <si>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</si>
  <si>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</si>
  <si>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</si>
  <si>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</si>
  <si>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</si>
  <si>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</si>
  <si>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</si>
  <si>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</si>
  <si>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</si>
  <si>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</si>
  <si>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</si>
  <si>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</si>
  <si>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</si>
  <si>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</si>
  <si>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</si>
  <si>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</si>
  <si>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</si>
  <si>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</si>
  <si>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</si>
  <si>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</si>
  <si>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</si>
  <si>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</si>
  <si>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</si>
  <si>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</si>
  <si>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</si>
  <si>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</si>
  <si>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</si>
  <si>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</si>
  <si>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</si>
  <si>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</si>
  <si>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</si>
  <si>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</si>
  <si>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</si>
  <si>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</si>
  <si>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</si>
  <si>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</si>
  <si>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</si>
  <si>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</si>
  <si>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</si>
  <si>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</si>
  <si>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</si>
  <si>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</si>
  <si>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</si>
  <si>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</si>
  <si>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</si>
  <si>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</si>
  <si>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</si>
  <si>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</si>
  <si>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</si>
  <si>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</si>
  <si>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</si>
  <si>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</si>
  <si>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</si>
  <si>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</si>
  <si>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</si>
  <si>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</si>
  <si>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</si>
  <si>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</si>
  <si>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</si>
  <si>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</si>
  <si>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</si>
  <si>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</si>
  <si>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</si>
  <si>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</si>
  <si>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</si>
  <si>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</si>
  <si>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</si>
  <si>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</si>
  <si>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</si>
  <si>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</si>
  <si>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</si>
  <si>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</si>
  <si>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</si>
  <si>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</si>
  <si>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</si>
  <si>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</si>
  <si>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</si>
  <si>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</si>
  <si>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FARATLETICA</t>
  </si>
  <si>
    <t>PERSI UMBERTO</t>
  </si>
  <si>
    <t>SM</t>
  </si>
  <si>
    <t>ASD ATLETICO MONTEROTONDO</t>
  </si>
  <si>
    <t>TANFONI ALESSIO</t>
  </si>
  <si>
    <t>MAUGLIANI DAVIDE</t>
  </si>
  <si>
    <t>ATLETICO VICOVARO</t>
  </si>
  <si>
    <t>COSENTINO DOMENICO</t>
  </si>
  <si>
    <t>SM45</t>
  </si>
  <si>
    <t>SABINA MARATHON CLUB</t>
  </si>
  <si>
    <t>D'ERRIGO MAURO</t>
  </si>
  <si>
    <t>DE LUCA FRANCESCO</t>
  </si>
  <si>
    <t>SM50</t>
  </si>
  <si>
    <t>MECHELLI ALESSIO</t>
  </si>
  <si>
    <t>SM40</t>
  </si>
  <si>
    <t>ATLETICA FIANO ROMANO</t>
  </si>
  <si>
    <t>CORSETTI DANIELE</t>
  </si>
  <si>
    <t>GALLETTI ROBERTO</t>
  </si>
  <si>
    <t>D'EMIDIO MASSIMO</t>
  </si>
  <si>
    <t>RENCRICCA MARCO</t>
  </si>
  <si>
    <t>UISP LAZIO SUD EST</t>
  </si>
  <si>
    <t>MOROSINI MAURICIO</t>
  </si>
  <si>
    <t>CERRONI UMBERTO</t>
  </si>
  <si>
    <t>MARCELLI CLAUDIO</t>
  </si>
  <si>
    <t>SM35</t>
  </si>
  <si>
    <t>S.S. LAZIO ATLETICA LEGGERA</t>
  </si>
  <si>
    <t>SPANU COSTANTINO</t>
  </si>
  <si>
    <t>TIVOLI MARATHON</t>
  </si>
  <si>
    <t>PRAMPOLINI IRENE</t>
  </si>
  <si>
    <t>SF</t>
  </si>
  <si>
    <t>PUROSANGUE ATHLETICS CLUB</t>
  </si>
  <si>
    <t>CLERICI CORRADO</t>
  </si>
  <si>
    <t>ASA ASCOLI PICENO</t>
  </si>
  <si>
    <t>MOLLICA MARIANO</t>
  </si>
  <si>
    <t>SM55</t>
  </si>
  <si>
    <t>CORSA DEI SANTI</t>
  </si>
  <si>
    <t>GUBBINELLI MATTEO</t>
  </si>
  <si>
    <t>ATLETICA PALOMBARA</t>
  </si>
  <si>
    <t>MALAFOGLIA STEFANO</t>
  </si>
  <si>
    <t>LAZIO RUNNERS TEAM A.S.D.</t>
  </si>
  <si>
    <t>CARDINI PAOLO</t>
  </si>
  <si>
    <t>ATL. ROCCA PRIORA</t>
  </si>
  <si>
    <t>POMPEI GIANLUCA</t>
  </si>
  <si>
    <t>A.S.D. RUNNER'S ACADEMY</t>
  </si>
  <si>
    <t>PALLESCHI DANIELE</t>
  </si>
  <si>
    <t>A.S.D. RUNNING EVOLUTION</t>
  </si>
  <si>
    <t>LAURI BENEDETTO</t>
  </si>
  <si>
    <t>ASD SEMPRE DI CORSA TEAM</t>
  </si>
  <si>
    <t>CASTELLANI GIOVANNI</t>
  </si>
  <si>
    <t>PETRICCA LORENZO</t>
  </si>
  <si>
    <t>NOLFO GAETANO</t>
  </si>
  <si>
    <t>DELFINO NICOLA</t>
  </si>
  <si>
    <t>DESIDERI SARA</t>
  </si>
  <si>
    <t>FREZZA ALESSANDRA</t>
  </si>
  <si>
    <t>ATL.STUD. RIETI ANDREA MILARDI</t>
  </si>
  <si>
    <t>SABBATINI FABIO</t>
  </si>
  <si>
    <t>LA SBARRA &amp; I GRILLI</t>
  </si>
  <si>
    <t>PITTI ALESSIO</t>
  </si>
  <si>
    <t>DE PAOLA FABIO</t>
  </si>
  <si>
    <t>LAURI ALBERTO</t>
  </si>
  <si>
    <t>MASCELLI ANTONIO</t>
  </si>
  <si>
    <t>DE ANGELIS DANILO</t>
  </si>
  <si>
    <t>BUSATO PAOLO</t>
  </si>
  <si>
    <t>COLETTA MARIANO</t>
  </si>
  <si>
    <t>CALCATERRA</t>
  </si>
  <si>
    <t>MOLINARI DANILO</t>
  </si>
  <si>
    <t>CATA' ANDREA</t>
  </si>
  <si>
    <t>DI TERLIZZI MARCO</t>
  </si>
  <si>
    <t>MELONI LUCIANO</t>
  </si>
  <si>
    <t>CARRONE TAMBURRO LUCIO</t>
  </si>
  <si>
    <t>SOLENNE ALFREDO</t>
  </si>
  <si>
    <t>PISANU FIORENZO</t>
  </si>
  <si>
    <t>POMPEI DANIELE</t>
  </si>
  <si>
    <t>COLAMEDICI ALESSSANDRO</t>
  </si>
  <si>
    <t>A.S.D. CORRI CURES</t>
  </si>
  <si>
    <t>PAUSELLI CLAUDIO</t>
  </si>
  <si>
    <t>DIARA MASSIMO</t>
  </si>
  <si>
    <t>PODISTICA ROCCA DI PAPA</t>
  </si>
  <si>
    <t>PRETOLANI LUCA</t>
  </si>
  <si>
    <t>TEODORI LUIGI</t>
  </si>
  <si>
    <t>SANTORI ARMANDO</t>
  </si>
  <si>
    <t>RUNCARD</t>
  </si>
  <si>
    <t>MOSTARDA SERGIO</t>
  </si>
  <si>
    <t>CORBO DAVIDE</t>
  </si>
  <si>
    <t>LORETI BRUNO</t>
  </si>
  <si>
    <t>SM65</t>
  </si>
  <si>
    <t>BRAVETTI ANNALAURA</t>
  </si>
  <si>
    <t>SF40</t>
  </si>
  <si>
    <t>TRIPICIANO DARIO</t>
  </si>
  <si>
    <t>D'ALESSANDRI LUCA</t>
  </si>
  <si>
    <t>TRAIL DEI DUE LAGHI</t>
  </si>
  <si>
    <t>CAMPANI LINO</t>
  </si>
  <si>
    <t>GRUPPO MARCIATORI SIMBRUINI SUBIACO</t>
  </si>
  <si>
    <t>TOMBOLINI ANTONIO</t>
  </si>
  <si>
    <t>POD. SOLIDARIETA'</t>
  </si>
  <si>
    <t>ROMANO ANTONIO</t>
  </si>
  <si>
    <t>MARINO MAURIZIO</t>
  </si>
  <si>
    <t>ANGELONI DANIELE</t>
  </si>
  <si>
    <t>CHORODYNSKA DANUTA MALGORZATA</t>
  </si>
  <si>
    <t>PANEBIANCO ANTONIO FILIPPO</t>
  </si>
  <si>
    <t>RINAUDO EMMA</t>
  </si>
  <si>
    <t>MORELLATO FABIO</t>
  </si>
  <si>
    <t>CELENTANO PIERO</t>
  </si>
  <si>
    <t>LUTTAZI ROBERTA</t>
  </si>
  <si>
    <t>GIULIVI ANDREA LUCIO</t>
  </si>
  <si>
    <t>POLIDORI GIORGIO</t>
  </si>
  <si>
    <t>CANNELLA ANDREA</t>
  </si>
  <si>
    <t>VILLANI EMANUELE</t>
  </si>
  <si>
    <t>DI FILIPPO ALESSANDRO</t>
  </si>
  <si>
    <t>CAPOBIANCO EUPLIO</t>
  </si>
  <si>
    <t>MOCCIA GIUSEPPE</t>
  </si>
  <si>
    <t>BERRETTA ALBERTO</t>
  </si>
  <si>
    <t>ABADELLI GABRIELE</t>
  </si>
  <si>
    <t>IANNILLI VALENTINA</t>
  </si>
  <si>
    <t>DE VIZIO GIORGIO</t>
  </si>
  <si>
    <t>SM60</t>
  </si>
  <si>
    <t>ATL. MONTE MARIO RM</t>
  </si>
  <si>
    <t>BATTOCCHIO CHIARA</t>
  </si>
  <si>
    <t>DE VITA CLAUDIA</t>
  </si>
  <si>
    <t>SF35</t>
  </si>
  <si>
    <t>GARGANO ROMOLO</t>
  </si>
  <si>
    <t>S.S. LAZIO ATL. LEGGERA</t>
  </si>
  <si>
    <t>FORNITI TERENZIO</t>
  </si>
  <si>
    <t>CONSOLI MARCO</t>
  </si>
  <si>
    <t>BATTISTINI MARCO</t>
  </si>
  <si>
    <t>PATTA PAOLA</t>
  </si>
  <si>
    <t>BIGI ALESSANDRO</t>
  </si>
  <si>
    <t>DE SANTIS CLAUDIO</t>
  </si>
  <si>
    <t>CAT SPORT ROMA</t>
  </si>
  <si>
    <t>D'ANNIBALE MASSIMILIANO</t>
  </si>
  <si>
    <t>MAGGIORI ANDREA</t>
  </si>
  <si>
    <t>VALOROSI ALBERICO</t>
  </si>
  <si>
    <t>DIARA GRAZIELLA</t>
  </si>
  <si>
    <t>SF45</t>
  </si>
  <si>
    <t>DI PAOLO ALESSANDRO</t>
  </si>
  <si>
    <t>COSTANTINI MARIELE</t>
  </si>
  <si>
    <t>DI BONIFACIO ENZO</t>
  </si>
  <si>
    <t>LUCIANI ANTONIO</t>
  </si>
  <si>
    <t>SCASSEDDU CARLO</t>
  </si>
  <si>
    <t>AVINO VITO</t>
  </si>
  <si>
    <t>FABIANI MARCO</t>
  </si>
  <si>
    <t>PIETROSIMONE VITTORIO</t>
  </si>
  <si>
    <t>LANCIOTTI ALESSANDRO</t>
  </si>
  <si>
    <t>MONTIROLI ANDREA</t>
  </si>
  <si>
    <t>AGOSTINELLI MAURO</t>
  </si>
  <si>
    <t>MORMILE ARMANDO</t>
  </si>
  <si>
    <t>FASTELLI CLAUDIO</t>
  </si>
  <si>
    <t>COLAPICCHIONI GIUSEPPE</t>
  </si>
  <si>
    <t>ATL. FIANO ROMANO</t>
  </si>
  <si>
    <t>RICCIARDI IRENE</t>
  </si>
  <si>
    <t>IPPOLIFE S.S.D. A.R.L.</t>
  </si>
  <si>
    <t>CHIAPPINI STEFANO</t>
  </si>
  <si>
    <t>BARGHINI PAOLO</t>
  </si>
  <si>
    <t>ROSCIOLI MAURO</t>
  </si>
  <si>
    <t>RUGGERI ROBERTO</t>
  </si>
  <si>
    <t>TIBURTINA 2003</t>
  </si>
  <si>
    <t>SCUOPPO ROSARIO</t>
  </si>
  <si>
    <t>CLEMENTI PAOLO</t>
  </si>
  <si>
    <t>SCIAMANNA DANIELE</t>
  </si>
  <si>
    <t>LATINI PATRIZIO</t>
  </si>
  <si>
    <t>LIBERO</t>
  </si>
  <si>
    <t>TAGLIAFERRI DANILO</t>
  </si>
  <si>
    <t>POLINARI GIULIANO</t>
  </si>
  <si>
    <t>G.S. CAT SPORT ROMA</t>
  </si>
  <si>
    <t>MENICHELLI ANGELO</t>
  </si>
  <si>
    <t>DANUBIO SAVERIO</t>
  </si>
  <si>
    <t>RINALDI ADRIANO</t>
  </si>
  <si>
    <t>PROSPERINI DANIELE</t>
  </si>
  <si>
    <t>FABIANI FRANCESCO</t>
  </si>
  <si>
    <t>COSTANTINI ADELE</t>
  </si>
  <si>
    <t>PUCCI MARCO</t>
  </si>
  <si>
    <t>SALATINO GIUSEPPE</t>
  </si>
  <si>
    <t>DIMITRI PASIALIS</t>
  </si>
  <si>
    <t>POMPONI STEFANIA</t>
  </si>
  <si>
    <t>GIOVINAZZO ALESANDRO</t>
  </si>
  <si>
    <t>SILERI SILVIA</t>
  </si>
  <si>
    <t>SF50</t>
  </si>
  <si>
    <t>SPERANDIO SARA</t>
  </si>
  <si>
    <t>SERAFINI ROMANO</t>
  </si>
  <si>
    <t>PINO GIANNA</t>
  </si>
  <si>
    <t>PODISTICA CIAMPINO</t>
  </si>
  <si>
    <t>FRANCHELLO FRANCESCO</t>
  </si>
  <si>
    <t>POL. ATLETICA CEPRANO</t>
  </si>
  <si>
    <t>ARISTEI ROBERTO</t>
  </si>
  <si>
    <t>FORHANS TEAM</t>
  </si>
  <si>
    <t>DONDI CRISTINA</t>
  </si>
  <si>
    <t>LIVI FEDERICA</t>
  </si>
  <si>
    <t>GUACCI RAFFAELE</t>
  </si>
  <si>
    <t>ASD RUNNERS FOR EMERGENCY</t>
  </si>
  <si>
    <t>FEUDALE MARZIALE</t>
  </si>
  <si>
    <t>CIPOLLONI PAOLO</t>
  </si>
  <si>
    <t>FORNITI EMILIANO</t>
  </si>
  <si>
    <t>BORTOLONI FABIO</t>
  </si>
  <si>
    <t>DI RIENZO CLAUDIO</t>
  </si>
  <si>
    <t>MARINANGELI PIERTO</t>
  </si>
  <si>
    <t>SQUADRANI MAURIZIO</t>
  </si>
  <si>
    <t>NERI GIANLUCA</t>
  </si>
  <si>
    <t>SPATUZZO MARCO</t>
  </si>
  <si>
    <t>BIANCHI CARLO</t>
  </si>
  <si>
    <t>ACIDO LATTICO MTB PASSO CORESE A.S.D.</t>
  </si>
  <si>
    <t>RIZZUTO VITTORIO</t>
  </si>
  <si>
    <t>ANSELMI ALESSANDRO</t>
  </si>
  <si>
    <t>G.S. FALERIA P.S. ELPIDIO</t>
  </si>
  <si>
    <t>SILVESTRI ANNA</t>
  </si>
  <si>
    <t>DI FRANSCESCANTOIO MAURIZIO</t>
  </si>
  <si>
    <t>SIMONELLI GIULIANO</t>
  </si>
  <si>
    <t>SM70</t>
  </si>
  <si>
    <t>ESPOSITO LAURA</t>
  </si>
  <si>
    <t>AMMAZZALORSO ANNALISA</t>
  </si>
  <si>
    <t>TONDINI ELISABETTA</t>
  </si>
  <si>
    <t>CARINI SANDRO</t>
  </si>
  <si>
    <t>CECCHETTI ALFREDO</t>
  </si>
  <si>
    <t>SCIAMANNA ROBERTO</t>
  </si>
  <si>
    <t>BORGHESI MIRKO</t>
  </si>
  <si>
    <t>CONTINO SILVANA</t>
  </si>
  <si>
    <t>RANALLI VITO</t>
  </si>
  <si>
    <t>SALVATORI SARA</t>
  </si>
  <si>
    <t>RUBICINI FABRIZIO</t>
  </si>
  <si>
    <t>TIBERI ROBERTO</t>
  </si>
  <si>
    <t>PAGLIARA SILVIA</t>
  </si>
  <si>
    <t>COLLEONI RICCARDO BARTOLOMEO</t>
  </si>
  <si>
    <t>COLLI MASSIMO</t>
  </si>
  <si>
    <t>I RUNNERS</t>
  </si>
  <si>
    <t>D'ARTIBALE FIORELLA</t>
  </si>
  <si>
    <t>BUZZI ADEMO</t>
  </si>
  <si>
    <t>PICCOLELLI LUIGI</t>
  </si>
  <si>
    <t>PEIFFER DANIEL</t>
  </si>
  <si>
    <t>BARTUCCA SIMONE</t>
  </si>
  <si>
    <t>DE SILVESTRIS LORETO</t>
  </si>
  <si>
    <t>LAGAMBA CARMELA</t>
  </si>
  <si>
    <t>FESTUCCIA ROBERTO</t>
  </si>
  <si>
    <t>PANI FRANCESCO</t>
  </si>
  <si>
    <t>CRISTOFORI ALESSANDRA</t>
  </si>
  <si>
    <t>SF55</t>
  </si>
  <si>
    <t>PRIGORSCHI DOMENICA</t>
  </si>
  <si>
    <t>MORICI MARCO</t>
  </si>
  <si>
    <t>LATTANZI ANDREA</t>
  </si>
  <si>
    <t>G.S. BANCARI ROMANI</t>
  </si>
  <si>
    <t>DE ROBBIO MARIO</t>
  </si>
  <si>
    <t>TIBERI VITTORIO</t>
  </si>
  <si>
    <t>SALVAGNI STEFANO</t>
  </si>
  <si>
    <t>GAETA ANTONIO FAUSTO</t>
  </si>
  <si>
    <t>ARTEAGA MARIA MARIELA</t>
  </si>
  <si>
    <t>MILONE CARMEN PATRICIA</t>
  </si>
  <si>
    <t>POD. ORO FANTASY</t>
  </si>
  <si>
    <t>ROSSI MARIA ANTONIETTA</t>
  </si>
  <si>
    <t>DI CARLO GIULIANO</t>
  </si>
  <si>
    <t>PUNZO DOMENICO</t>
  </si>
  <si>
    <t>FICHERA CONSUELO</t>
  </si>
  <si>
    <t>MASSIMI MASSIMO</t>
  </si>
  <si>
    <t>BOSCHI FLORIANA</t>
  </si>
  <si>
    <t>LORETI ANGELA</t>
  </si>
  <si>
    <t>MONZO CARMELA</t>
  </si>
  <si>
    <t>A.S.D. ATL. AGROPOLI</t>
  </si>
  <si>
    <t>IRILLI LUCIANO</t>
  </si>
  <si>
    <t>ACETI PIETRO</t>
  </si>
  <si>
    <t>ATLETICOM</t>
  </si>
  <si>
    <t>TRANQUILLI ALESSIO</t>
  </si>
  <si>
    <t>TROMBONI ANTONIO</t>
  </si>
  <si>
    <t>ROMATLETICA SALARIA VILLAGE</t>
  </si>
  <si>
    <t>MARINANGELI MARCO</t>
  </si>
  <si>
    <t>AZZALI FULVIO</t>
  </si>
  <si>
    <t>COCCHIERI BRUNO</t>
  </si>
  <si>
    <t>TRULLI MARIA ELENA</t>
  </si>
  <si>
    <t>POSSENTI MARIO</t>
  </si>
  <si>
    <t>ROBERTI LUCA</t>
  </si>
  <si>
    <t>LISI CLAUDIO</t>
  </si>
  <si>
    <t>DRAGONETTI GIUSEPPE</t>
  </si>
  <si>
    <t>SM75</t>
  </si>
  <si>
    <t>TITTONI RAMONA</t>
  </si>
  <si>
    <t>CAPOBIANCHI ANGELO</t>
  </si>
  <si>
    <t>CAPANNINI MARINO</t>
  </si>
  <si>
    <t>PODISTICA 2007</t>
  </si>
  <si>
    <t>SABATUCCI STEFANO</t>
  </si>
  <si>
    <t>CAROSI ANTONIO</t>
  </si>
  <si>
    <t>RUNNERS RIETI</t>
  </si>
  <si>
    <t>CENNI PAOLA</t>
  </si>
  <si>
    <t>SF60</t>
  </si>
  <si>
    <t>G.S.D. LITAL</t>
  </si>
  <si>
    <t>TOSONI ANTONIO</t>
  </si>
  <si>
    <t>D'ABRUZZO EMILIANO</t>
  </si>
  <si>
    <t>D'AMBROSIO FRANCESCO</t>
  </si>
  <si>
    <t>UISP COMITATO TERR.LE ROMA</t>
  </si>
  <si>
    <t>SANTORI SILVIA</t>
  </si>
  <si>
    <t>DI CICCO RAFFAELE</t>
  </si>
  <si>
    <t>MANCINI DOMENICO</t>
  </si>
  <si>
    <t>GIOVANNETTI MAURIZIO</t>
  </si>
  <si>
    <t>POLETTI ANGELA</t>
  </si>
  <si>
    <t>LINARDI ASSUNTA</t>
  </si>
  <si>
    <t>D'ALESSANDRO SANDRO</t>
  </si>
  <si>
    <t>IBRAKOVIC SENADA</t>
  </si>
  <si>
    <t>VEROLI FEDERICO</t>
  </si>
  <si>
    <t>FILESI ANNA</t>
  </si>
  <si>
    <t>SANTINI CLAUDIO</t>
  </si>
  <si>
    <t>CATTIVERA PATRIZIA</t>
  </si>
  <si>
    <t>COCCIA GIUSEPPE</t>
  </si>
  <si>
    <t>FORNARI FERNANDO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</si>
  <si>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</si>
  <si>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</si>
  <si>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</si>
  <si>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</si>
  <si>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</si>
  <si>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</si>
  <si>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</si>
  <si>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</si>
  <si>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</si>
  <si>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</si>
  <si>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</si>
  <si>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</si>
  <si>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</si>
  <si>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</si>
  <si>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</si>
  <si>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</si>
  <si>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</si>
  <si>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</si>
  <si>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</si>
  <si>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</si>
  <si>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</si>
  <si>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</si>
  <si>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</si>
  <si>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</si>
  <si>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</si>
  <si>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</si>
  <si>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</si>
  <si>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</si>
  <si>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</si>
  <si>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</si>
  <si>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</si>
  <si>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</si>
  <si>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</si>
  <si>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</si>
  <si>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</si>
  <si>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</si>
  <si>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</si>
  <si>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</si>
  <si>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</si>
  <si>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</si>
  <si>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</si>
  <si>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</si>
  <si>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</si>
  <si>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</si>
  <si>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</si>
  <si>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</si>
  <si>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</si>
  <si>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</si>
  <si>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</si>
  <si>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</si>
  <si>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</si>
  <si>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</si>
  <si>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</si>
  <si>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</si>
  <si>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</si>
  <si>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</si>
  <si>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</si>
  <si>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</si>
  <si>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</si>
  <si>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</si>
  <si>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</si>
  <si>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</si>
  <si>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</si>
  <si>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</si>
  <si>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</si>
  <si>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</si>
  <si>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</si>
  <si>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</si>
  <si>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</si>
  <si>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</si>
  <si>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</si>
  <si>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</si>
  <si>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</si>
  <si>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</si>
  <si>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</si>
  <si>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</si>
  <si>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</si>
  <si>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</si>
  <si>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</si>
  <si>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</si>
  <si>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</si>
  <si>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</si>
  <si>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</si>
  <si>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</si>
  <si>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</si>
  <si>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</si>
  <si>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</si>
  <si>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</si>
  <si>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</si>
  <si>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</si>
  <si>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</si>
  <si>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</si>
  <si>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</si>
  <si>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</si>
  <si>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</si>
  <si>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</si>
  <si>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</si>
  <si>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</si>
  <si>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</si>
  <si>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</si>
  <si>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</si>
  <si>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</si>
  <si>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</si>
  <si>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</si>
  <si>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</si>
  <si>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</si>
  <si>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</si>
  <si>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</si>
  <si>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</si>
  <si>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</si>
  <si>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</si>
  <si>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</si>
  <si>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</si>
  <si>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</si>
  <si>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</si>
  <si>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</si>
  <si>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</si>
  <si>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</si>
  <si>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</si>
  <si>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</si>
  <si>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</si>
  <si>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</si>
  <si>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</si>
  <si>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</si>
  <si>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</si>
  <si>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</si>
  <si>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</si>
  <si>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</si>
  <si>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</si>
  <si>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</si>
  <si>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</si>
  <si>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A.S.D. PODISTICA SOLIDARIETA'</t>
  </si>
  <si>
    <t>Corri Cures</t>
  </si>
  <si>
    <t>10ª edizione</t>
  </si>
  <si>
    <t xml:space="preserve"> Passo Corese (RI) Italia</t>
  </si>
  <si>
    <t xml:space="preserve"> Domenica 15/10/2017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</si>
</sst>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4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Bookman Old Style"/>
      <family val="1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7" fillId="3" borderId="0" applyNumberFormat="0" applyBorder="0" applyAlignment="0" applyProtection="0"/>
    <xf numFmtId="0" fontId="34" fillId="4" borderId="0" applyNumberFormat="0" applyBorder="0" applyAlignment="0" applyProtection="0"/>
    <xf numFmtId="0" fontId="7" fillId="5" borderId="0" applyNumberFormat="0" applyBorder="0" applyAlignment="0" applyProtection="0"/>
    <xf numFmtId="0" fontId="34" fillId="6" borderId="0" applyNumberFormat="0" applyBorder="0" applyAlignment="0" applyProtection="0"/>
    <xf numFmtId="0" fontId="7" fillId="7" borderId="0" applyNumberFormat="0" applyBorder="0" applyAlignment="0" applyProtection="0"/>
    <xf numFmtId="0" fontId="34" fillId="8" borderId="0" applyNumberFormat="0" applyBorder="0" applyAlignment="0" applyProtection="0"/>
    <xf numFmtId="0" fontId="7" fillId="9" borderId="0" applyNumberFormat="0" applyBorder="0" applyAlignment="0" applyProtection="0"/>
    <xf numFmtId="0" fontId="34" fillId="10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7" fillId="13" borderId="0" applyNumberFormat="0" applyBorder="0" applyAlignment="0" applyProtection="0"/>
    <xf numFmtId="0" fontId="34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9" borderId="0" applyNumberFormat="0" applyBorder="0" applyAlignment="0" applyProtection="0"/>
    <xf numFmtId="0" fontId="34" fillId="21" borderId="0" applyNumberFormat="0" applyBorder="0" applyAlignment="0" applyProtection="0"/>
    <xf numFmtId="0" fontId="7" fillId="15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1" applyNumberFormat="0" applyAlignment="0" applyProtection="0"/>
    <xf numFmtId="0" fontId="9" fillId="35" borderId="2" applyNumberFormat="0" applyAlignment="0" applyProtection="0"/>
    <xf numFmtId="0" fontId="37" fillId="0" borderId="3" applyNumberFormat="0" applyFill="0" applyAlignment="0" applyProtection="0"/>
    <xf numFmtId="0" fontId="10" fillId="0" borderId="4" applyNumberFormat="0" applyFill="0" applyAlignment="0" applyProtection="0"/>
    <xf numFmtId="0" fontId="38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4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44" borderId="0" applyNumberFormat="0" applyBorder="0" applyAlignment="0" applyProtection="0"/>
    <xf numFmtId="0" fontId="8" fillId="29" borderId="0" applyNumberFormat="0" applyBorder="0" applyAlignment="0" applyProtection="0"/>
    <xf numFmtId="0" fontId="35" fillId="45" borderId="0" applyNumberFormat="0" applyBorder="0" applyAlignment="0" applyProtection="0"/>
    <xf numFmtId="0" fontId="8" fillId="31" borderId="0" applyNumberFormat="0" applyBorder="0" applyAlignment="0" applyProtection="0"/>
    <xf numFmtId="0" fontId="35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8" fillId="0" borderId="12" applyNumberFormat="0" applyFill="0" applyAlignment="0" applyProtection="0"/>
    <xf numFmtId="0" fontId="46" fillId="0" borderId="13" applyNumberFormat="0" applyFill="0" applyAlignment="0" applyProtection="0"/>
    <xf numFmtId="0" fontId="19" fillId="0" borderId="14" applyNumberFormat="0" applyFill="0" applyAlignment="0" applyProtection="0"/>
    <xf numFmtId="0" fontId="47" fillId="0" borderId="15" applyNumberFormat="0" applyFill="0" applyAlignment="0" applyProtection="0"/>
    <xf numFmtId="0" fontId="20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50" fillId="53" borderId="0" applyNumberFormat="0" applyBorder="0" applyAlignment="0" applyProtection="0"/>
    <xf numFmtId="0" fontId="22" fillId="5" borderId="0" applyNumberFormat="0" applyBorder="0" applyAlignment="0" applyProtection="0"/>
    <xf numFmtId="0" fontId="51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6" fillId="55" borderId="25" xfId="0" applyFont="1" applyFill="1" applyBorder="1" applyAlignment="1">
      <alignment vertical="center"/>
    </xf>
    <xf numFmtId="0" fontId="26" fillId="55" borderId="25" xfId="0" applyFont="1" applyFill="1" applyBorder="1" applyAlignment="1">
      <alignment horizontal="center" vertical="center"/>
    </xf>
    <xf numFmtId="164" fontId="26" fillId="55" borderId="26" xfId="0" applyNumberFormat="1" applyFont="1" applyFill="1" applyBorder="1" applyAlignment="1">
      <alignment horizontal="center" vertical="center"/>
    </xf>
    <xf numFmtId="1" fontId="27" fillId="56" borderId="27" xfId="0" applyNumberFormat="1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8" xfId="0" applyFont="1" applyFill="1" applyBorder="1" applyAlignment="1">
      <alignment horizontal="center" vertical="center" wrapText="1"/>
    </xf>
    <xf numFmtId="0" fontId="27" fillId="56" borderId="28" xfId="0" applyFont="1" applyFill="1" applyBorder="1" applyAlignment="1">
      <alignment horizontal="center" vertical="center" wrapText="1"/>
    </xf>
    <xf numFmtId="21" fontId="28" fillId="56" borderId="28" xfId="0" applyNumberFormat="1" applyFont="1" applyFill="1" applyBorder="1" applyAlignment="1">
      <alignment horizontal="center" vertical="center" wrapText="1"/>
    </xf>
    <xf numFmtId="0" fontId="29" fillId="56" borderId="28" xfId="0" applyFont="1" applyFill="1" applyBorder="1" applyAlignment="1">
      <alignment horizontal="center" vertical="center" wrapText="1"/>
    </xf>
    <xf numFmtId="0" fontId="29" fillId="56" borderId="29" xfId="0" applyFont="1" applyFill="1" applyBorder="1" applyAlignment="1">
      <alignment horizontal="center" vertical="center" wrapText="1"/>
    </xf>
    <xf numFmtId="1" fontId="27" fillId="56" borderId="30" xfId="0" applyNumberFormat="1" applyFont="1" applyFill="1" applyBorder="1" applyAlignment="1">
      <alignment horizontal="center" vertical="center" wrapText="1"/>
    </xf>
    <xf numFmtId="0" fontId="27" fillId="56" borderId="25" xfId="0" applyFont="1" applyFill="1" applyBorder="1" applyAlignment="1">
      <alignment horizontal="center" vertical="center" wrapText="1"/>
    </xf>
    <xf numFmtId="0" fontId="28" fillId="56" borderId="26" xfId="0" applyFont="1" applyFill="1" applyBorder="1" applyAlignment="1">
      <alignment horizontal="center" vertical="center" wrapText="1"/>
    </xf>
    <xf numFmtId="1" fontId="27" fillId="56" borderId="31" xfId="0" applyNumberFormat="1" applyFont="1" applyFill="1" applyBorder="1" applyAlignment="1">
      <alignment horizontal="center" vertical="center" wrapText="1"/>
    </xf>
    <xf numFmtId="0" fontId="27" fillId="56" borderId="32" xfId="0" applyFont="1" applyFill="1" applyBorder="1" applyAlignment="1">
      <alignment horizontal="center" vertical="center" wrapText="1"/>
    </xf>
    <xf numFmtId="0" fontId="28" fillId="56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5" xfId="0" applyNumberFormat="1" applyFont="1" applyFill="1" applyBorder="1" applyAlignment="1">
      <alignment horizontal="center" vertical="center"/>
    </xf>
    <xf numFmtId="0" fontId="26" fillId="55" borderId="30" xfId="0" applyFont="1" applyFill="1" applyBorder="1" applyAlignment="1">
      <alignment horizontal="center" vertical="center"/>
    </xf>
    <xf numFmtId="21" fontId="25" fillId="0" borderId="38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57" borderId="34" xfId="0" applyFont="1" applyFill="1" applyBorder="1" applyAlignment="1">
      <alignment horizontal="center" vertical="center"/>
    </xf>
    <xf numFmtId="0" fontId="53" fillId="57" borderId="35" xfId="0" applyFont="1" applyFill="1" applyBorder="1" applyAlignment="1">
      <alignment horizontal="center" vertical="center"/>
    </xf>
    <xf numFmtId="21" fontId="53" fillId="57" borderId="35" xfId="0" applyNumberFormat="1" applyFont="1" applyFill="1" applyBorder="1" applyAlignment="1">
      <alignment horizontal="center" vertical="center"/>
    </xf>
    <xf numFmtId="21" fontId="53" fillId="57" borderId="36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/>
    </xf>
    <xf numFmtId="21" fontId="52" fillId="0" borderId="0" xfId="0" applyNumberFormat="1" applyFont="1" applyAlignment="1">
      <alignment/>
    </xf>
    <xf numFmtId="0" fontId="25" fillId="0" borderId="40" xfId="0" applyFont="1" applyFill="1" applyBorder="1" applyAlignment="1">
      <alignment vertical="center"/>
    </xf>
    <xf numFmtId="0" fontId="25" fillId="0" borderId="41" xfId="0" applyNumberFormat="1" applyFont="1" applyFill="1" applyBorder="1" applyAlignment="1">
      <alignment horizontal="center" vertical="center"/>
    </xf>
    <xf numFmtId="0" fontId="25" fillId="0" borderId="42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38" xfId="0" applyFont="1" applyFill="1" applyBorder="1" applyAlignment="1">
      <alignment horizontal="left" vertical="center"/>
    </xf>
    <xf numFmtId="0" fontId="53" fillId="57" borderId="35" xfId="0" applyFont="1" applyFill="1" applyBorder="1" applyAlignment="1">
      <alignment horizontal="left" vertical="center"/>
    </xf>
    <xf numFmtId="0" fontId="25" fillId="0" borderId="35" xfId="0" applyNumberFormat="1" applyFont="1" applyFill="1" applyBorder="1" applyAlignment="1" applyProtection="1">
      <alignment horizontal="left" vertical="center"/>
      <protection/>
    </xf>
    <xf numFmtId="0" fontId="53" fillId="57" borderId="35" xfId="0" applyNumberFormat="1" applyFont="1" applyFill="1" applyBorder="1" applyAlignment="1" applyProtection="1">
      <alignment horizontal="left" vertical="center"/>
      <protection/>
    </xf>
    <xf numFmtId="0" fontId="1" fillId="56" borderId="43" xfId="0" applyFont="1" applyFill="1" applyBorder="1" applyAlignment="1">
      <alignment horizontal="center" vertical="center"/>
    </xf>
    <xf numFmtId="0" fontId="1" fillId="56" borderId="44" xfId="0" applyFont="1" applyFill="1" applyBorder="1" applyAlignment="1">
      <alignment horizontal="center" vertical="center"/>
    </xf>
    <xf numFmtId="0" fontId="1" fillId="56" borderId="45" xfId="0" applyFont="1" applyFill="1" applyBorder="1" applyAlignment="1">
      <alignment horizontal="center" vertical="center"/>
    </xf>
    <xf numFmtId="0" fontId="32" fillId="56" borderId="46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  <xf numFmtId="0" fontId="32" fillId="56" borderId="47" xfId="0" applyFont="1" applyFill="1" applyBorder="1" applyAlignment="1">
      <alignment horizontal="center" vertical="center"/>
    </xf>
    <xf numFmtId="0" fontId="6" fillId="56" borderId="43" xfId="0" applyFont="1" applyFill="1" applyBorder="1" applyAlignment="1">
      <alignment horizontal="center" vertical="center" wrapText="1"/>
    </xf>
    <xf numFmtId="0" fontId="6" fillId="56" borderId="44" xfId="0" applyFont="1" applyFill="1" applyBorder="1" applyAlignment="1">
      <alignment horizontal="center" vertical="center" wrapText="1"/>
    </xf>
    <xf numFmtId="0" fontId="6" fillId="56" borderId="45" xfId="0" applyFont="1" applyFill="1" applyBorder="1" applyAlignment="1">
      <alignment horizontal="center" vertical="center" wrapText="1"/>
    </xf>
    <xf numFmtId="0" fontId="27" fillId="55" borderId="46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left" vertical="center"/>
    </xf>
    <xf numFmtId="0" fontId="25" fillId="0" borderId="49" xfId="0" applyFont="1" applyFill="1" applyBorder="1" applyAlignment="1">
      <alignment horizontal="left" vertical="center"/>
    </xf>
    <xf numFmtId="0" fontId="25" fillId="0" borderId="50" xfId="0" applyFont="1" applyFill="1" applyBorder="1" applyAlignment="1">
      <alignment horizontal="left" vertical="center"/>
    </xf>
    <xf numFmtId="0" fontId="25" fillId="0" borderId="51" xfId="0" applyFont="1" applyFill="1" applyBorder="1" applyAlignment="1">
      <alignment horizontal="left" vertical="center"/>
    </xf>
    <xf numFmtId="0" fontId="25" fillId="0" borderId="52" xfId="0" applyFont="1" applyFill="1" applyBorder="1" applyAlignment="1">
      <alignment horizontal="left" vertical="center"/>
    </xf>
    <xf numFmtId="0" fontId="25" fillId="0" borderId="53" xfId="0" applyFont="1" applyFill="1" applyBorder="1" applyAlignment="1">
      <alignment horizontal="left" vertical="center"/>
    </xf>
    <xf numFmtId="0" fontId="25" fillId="0" borderId="20" xfId="0" applyNumberFormat="1" applyFont="1" applyFill="1" applyBorder="1" applyAlignment="1" applyProtection="1">
      <alignment horizontal="left" vertical="center"/>
      <protection/>
    </xf>
    <xf numFmtId="0" fontId="53" fillId="57" borderId="49" xfId="0" applyFont="1" applyFill="1" applyBorder="1" applyAlignment="1">
      <alignment horizontal="left" vertical="center"/>
    </xf>
    <xf numFmtId="0" fontId="53" fillId="57" borderId="52" xfId="0" applyFont="1" applyFill="1" applyBorder="1" applyAlignment="1">
      <alignment horizontal="left" vertical="center"/>
    </xf>
    <xf numFmtId="0" fontId="53" fillId="57" borderId="54" xfId="0" applyFont="1" applyFill="1" applyBorder="1" applyAlignment="1">
      <alignment horizontal="center" vertical="center"/>
    </xf>
    <xf numFmtId="0" fontId="53" fillId="57" borderId="55" xfId="0" applyFont="1" applyFill="1" applyBorder="1" applyAlignment="1">
      <alignment vertical="center"/>
    </xf>
    <xf numFmtId="0" fontId="53" fillId="57" borderId="56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  <col min="12" max="12" width="18.57421875" style="44" customWidth="1"/>
  </cols>
  <sheetData>
    <row r="1" spans="1:9" ht="45" customHeight="1">
      <c r="A1" s="54" t="s">
        <v>540</v>
      </c>
      <c r="B1" s="55"/>
      <c r="C1" s="55"/>
      <c r="D1" s="55"/>
      <c r="E1" s="55"/>
      <c r="F1" s="55"/>
      <c r="G1" s="55"/>
      <c r="H1" s="55"/>
      <c r="I1" s="56"/>
    </row>
    <row r="2" spans="1:9" ht="24" customHeight="1">
      <c r="A2" s="57" t="s">
        <v>541</v>
      </c>
      <c r="B2" s="58"/>
      <c r="C2" s="58"/>
      <c r="D2" s="58"/>
      <c r="E2" s="58"/>
      <c r="F2" s="58"/>
      <c r="G2" s="58"/>
      <c r="H2" s="58"/>
      <c r="I2" s="59"/>
    </row>
    <row r="3" spans="1:9" ht="24" customHeight="1">
      <c r="A3" s="37"/>
      <c r="B3" s="13" t="s">
        <v>542</v>
      </c>
      <c r="C3" s="13"/>
      <c r="D3" s="14"/>
      <c r="E3" s="13" t="s">
        <v>543</v>
      </c>
      <c r="F3" s="14"/>
      <c r="G3" s="13"/>
      <c r="H3" s="14" t="s">
        <v>0</v>
      </c>
      <c r="I3" s="15">
        <v>13</v>
      </c>
    </row>
    <row r="4" spans="1:9" ht="24" customHeight="1">
      <c r="A4" s="16" t="s">
        <v>1</v>
      </c>
      <c r="B4" s="17" t="s">
        <v>2</v>
      </c>
      <c r="C4" s="18" t="s">
        <v>3</v>
      </c>
      <c r="D4" s="18" t="s">
        <v>4</v>
      </c>
      <c r="E4" s="19" t="s">
        <v>5</v>
      </c>
      <c r="F4" s="20" t="s">
        <v>9</v>
      </c>
      <c r="G4" s="18" t="s">
        <v>6</v>
      </c>
      <c r="H4" s="21" t="s">
        <v>7</v>
      </c>
      <c r="I4" s="22" t="s">
        <v>8</v>
      </c>
    </row>
    <row r="5" spans="1:15" s="3" customFormat="1" ht="18" customHeight="1">
      <c r="A5" s="7" t="s">
        <v>12</v>
      </c>
      <c r="B5" s="66" t="s">
        <v>112</v>
      </c>
      <c r="C5" s="71"/>
      <c r="D5" s="8" t="s">
        <v>113</v>
      </c>
      <c r="E5" s="72" t="s">
        <v>114</v>
      </c>
      <c r="F5" s="35">
        <v>0.02936342592592592</v>
      </c>
      <c r="G5" s="8" t="str">
        <f aca="true" t="shared" si="0" ref="G5:G36">TEXT(INT((HOUR(F5)*3600+MINUTE(F5)*60+SECOND(F5))/$I$3/60),"0")&amp;"."&amp;TEXT(MOD((HOUR(F5)*3600+MINUTE(F5)*60+SECOND(F5))/$I$3,60),"00")&amp;"/km"</f>
        <v>3.15/km</v>
      </c>
      <c r="H5" s="35">
        <f aca="true" t="shared" si="1" ref="H5:H36">F5-$F$5</f>
        <v>0</v>
      </c>
      <c r="I5" s="9">
        <f>F5-INDEX($F$5:$F$268,MATCH(D5,$D$5:$D$268,0))</f>
        <v>0</v>
      </c>
      <c r="J5" s="39"/>
      <c r="K5" s="39"/>
      <c r="L5" s="45"/>
      <c r="M5" s="39"/>
      <c r="N5" s="39"/>
      <c r="O5" s="39"/>
    </row>
    <row r="6" spans="1:15" s="3" customFormat="1" ht="18" customHeight="1">
      <c r="A6" s="29" t="s">
        <v>13</v>
      </c>
      <c r="B6" s="67" t="s">
        <v>115</v>
      </c>
      <c r="C6" s="70"/>
      <c r="D6" s="30" t="s">
        <v>113</v>
      </c>
      <c r="E6" s="52" t="s">
        <v>114</v>
      </c>
      <c r="F6" s="36">
        <v>0.030636574074074076</v>
      </c>
      <c r="G6" s="30" t="str">
        <f t="shared" si="0"/>
        <v>3.24/km</v>
      </c>
      <c r="H6" s="36">
        <f t="shared" si="1"/>
        <v>0.0012731481481481552</v>
      </c>
      <c r="I6" s="31">
        <f aca="true" t="shared" si="2" ref="I6:I69">F6-INDEX($F$5:$F$268,MATCH(D6,$D$5:$D$268,0))</f>
        <v>0.0012731481481481552</v>
      </c>
      <c r="J6" s="39"/>
      <c r="K6" s="39"/>
      <c r="L6" s="45"/>
      <c r="M6" s="39"/>
      <c r="N6" s="39"/>
      <c r="O6" s="39"/>
    </row>
    <row r="7" spans="1:15" s="3" customFormat="1" ht="18" customHeight="1">
      <c r="A7" s="29" t="s">
        <v>14</v>
      </c>
      <c r="B7" s="67" t="s">
        <v>116</v>
      </c>
      <c r="C7" s="70"/>
      <c r="D7" s="30" t="s">
        <v>113</v>
      </c>
      <c r="E7" s="52" t="s">
        <v>117</v>
      </c>
      <c r="F7" s="36">
        <v>0.030659722222222224</v>
      </c>
      <c r="G7" s="30" t="str">
        <f t="shared" si="0"/>
        <v>3.24/km</v>
      </c>
      <c r="H7" s="36">
        <f t="shared" si="1"/>
        <v>0.0012962962962963023</v>
      </c>
      <c r="I7" s="31">
        <f t="shared" si="2"/>
        <v>0.0012962962962963023</v>
      </c>
      <c r="J7" s="39"/>
      <c r="K7" s="39"/>
      <c r="L7" s="45"/>
      <c r="M7" s="39"/>
      <c r="N7" s="39"/>
      <c r="O7" s="39"/>
    </row>
    <row r="8" spans="1:15" s="3" customFormat="1" ht="18" customHeight="1">
      <c r="A8" s="29" t="s">
        <v>15</v>
      </c>
      <c r="B8" s="67" t="s">
        <v>118</v>
      </c>
      <c r="C8" s="70"/>
      <c r="D8" s="30" t="s">
        <v>119</v>
      </c>
      <c r="E8" s="52" t="s">
        <v>120</v>
      </c>
      <c r="F8" s="36">
        <v>0.03215277777777777</v>
      </c>
      <c r="G8" s="30" t="str">
        <f t="shared" si="0"/>
        <v>3.34/km</v>
      </c>
      <c r="H8" s="36">
        <f t="shared" si="1"/>
        <v>0.002789351851851852</v>
      </c>
      <c r="I8" s="31">
        <f t="shared" si="2"/>
        <v>0</v>
      </c>
      <c r="J8" s="39"/>
      <c r="K8" s="39"/>
      <c r="L8" s="45"/>
      <c r="M8" s="39"/>
      <c r="N8" s="39"/>
      <c r="O8" s="39"/>
    </row>
    <row r="9" spans="1:15" s="3" customFormat="1" ht="18" customHeight="1">
      <c r="A9" s="40" t="s">
        <v>16</v>
      </c>
      <c r="B9" s="73" t="s">
        <v>121</v>
      </c>
      <c r="C9" s="74"/>
      <c r="D9" s="41" t="s">
        <v>119</v>
      </c>
      <c r="E9" s="53" t="s">
        <v>539</v>
      </c>
      <c r="F9" s="42">
        <v>0.03275462962962963</v>
      </c>
      <c r="G9" s="41" t="str">
        <f t="shared" si="0"/>
        <v>3.38/km</v>
      </c>
      <c r="H9" s="42">
        <f t="shared" si="1"/>
        <v>0.0033912037037037053</v>
      </c>
      <c r="I9" s="43">
        <f t="shared" si="2"/>
        <v>0.0006018518518518534</v>
      </c>
      <c r="J9" s="39"/>
      <c r="K9" s="39"/>
      <c r="L9" s="45"/>
      <c r="M9" s="39"/>
      <c r="N9" s="39"/>
      <c r="O9" s="39"/>
    </row>
    <row r="10" spans="1:15" s="3" customFormat="1" ht="18" customHeight="1">
      <c r="A10" s="40" t="s">
        <v>17</v>
      </c>
      <c r="B10" s="73" t="s">
        <v>122</v>
      </c>
      <c r="C10" s="74"/>
      <c r="D10" s="41" t="s">
        <v>123</v>
      </c>
      <c r="E10" s="53" t="s">
        <v>539</v>
      </c>
      <c r="F10" s="42">
        <v>0.03305555555555555</v>
      </c>
      <c r="G10" s="41" t="str">
        <f t="shared" si="0"/>
        <v>3.40/km</v>
      </c>
      <c r="H10" s="42">
        <f t="shared" si="1"/>
        <v>0.003692129629629632</v>
      </c>
      <c r="I10" s="43">
        <f t="shared" si="2"/>
        <v>0</v>
      </c>
      <c r="J10" s="39"/>
      <c r="K10" s="39"/>
      <c r="L10" s="45"/>
      <c r="M10" s="39"/>
      <c r="N10" s="39"/>
      <c r="O10" s="39"/>
    </row>
    <row r="11" spans="1:15" s="3" customFormat="1" ht="18" customHeight="1">
      <c r="A11" s="29" t="s">
        <v>18</v>
      </c>
      <c r="B11" s="67" t="s">
        <v>124</v>
      </c>
      <c r="C11" s="70"/>
      <c r="D11" s="30" t="s">
        <v>125</v>
      </c>
      <c r="E11" s="52" t="s">
        <v>126</v>
      </c>
      <c r="F11" s="36">
        <v>0.03305555555555555</v>
      </c>
      <c r="G11" s="30" t="str">
        <f t="shared" si="0"/>
        <v>3.40/km</v>
      </c>
      <c r="H11" s="36">
        <f t="shared" si="1"/>
        <v>0.003692129629629632</v>
      </c>
      <c r="I11" s="31">
        <f t="shared" si="2"/>
        <v>0</v>
      </c>
      <c r="J11" s="39"/>
      <c r="K11" s="39"/>
      <c r="L11" s="45"/>
      <c r="M11" s="39"/>
      <c r="N11" s="39"/>
      <c r="O11" s="39"/>
    </row>
    <row r="12" spans="1:15" s="3" customFormat="1" ht="18" customHeight="1">
      <c r="A12" s="29" t="s">
        <v>19</v>
      </c>
      <c r="B12" s="67" t="s">
        <v>127</v>
      </c>
      <c r="C12" s="70"/>
      <c r="D12" s="30" t="s">
        <v>113</v>
      </c>
      <c r="E12" s="52" t="s">
        <v>111</v>
      </c>
      <c r="F12" s="36">
        <v>0.03311342592592593</v>
      </c>
      <c r="G12" s="30" t="str">
        <f t="shared" si="0"/>
        <v>3.40/km</v>
      </c>
      <c r="H12" s="36">
        <f t="shared" si="1"/>
        <v>0.003750000000000007</v>
      </c>
      <c r="I12" s="31">
        <f t="shared" si="2"/>
        <v>0.003750000000000007</v>
      </c>
      <c r="J12" s="39"/>
      <c r="K12" s="39"/>
      <c r="L12" s="45"/>
      <c r="M12" s="39"/>
      <c r="N12" s="39"/>
      <c r="O12" s="39"/>
    </row>
    <row r="13" spans="1:15" s="3" customFormat="1" ht="18" customHeight="1">
      <c r="A13" s="29" t="s">
        <v>20</v>
      </c>
      <c r="B13" s="67" t="s">
        <v>128</v>
      </c>
      <c r="C13" s="70"/>
      <c r="D13" s="30" t="s">
        <v>119</v>
      </c>
      <c r="E13" s="52" t="s">
        <v>114</v>
      </c>
      <c r="F13" s="36">
        <v>0.033125</v>
      </c>
      <c r="G13" s="30" t="str">
        <f t="shared" si="0"/>
        <v>3.40/km</v>
      </c>
      <c r="H13" s="36">
        <f t="shared" si="1"/>
        <v>0.0037615740740740804</v>
      </c>
      <c r="I13" s="31">
        <f t="shared" si="2"/>
        <v>0.0009722222222222285</v>
      </c>
      <c r="J13" s="39"/>
      <c r="K13" s="39"/>
      <c r="L13" s="45"/>
      <c r="M13" s="39"/>
      <c r="N13" s="39"/>
      <c r="O13" s="39"/>
    </row>
    <row r="14" spans="1:15" s="3" customFormat="1" ht="18" customHeight="1">
      <c r="A14" s="29" t="s">
        <v>21</v>
      </c>
      <c r="B14" s="67" t="s">
        <v>129</v>
      </c>
      <c r="C14" s="70"/>
      <c r="D14" s="30" t="s">
        <v>119</v>
      </c>
      <c r="E14" s="52" t="s">
        <v>120</v>
      </c>
      <c r="F14" s="36">
        <v>0.03319444444444444</v>
      </c>
      <c r="G14" s="30" t="str">
        <f t="shared" si="0"/>
        <v>3.41/km</v>
      </c>
      <c r="H14" s="36">
        <f t="shared" si="1"/>
        <v>0.003831018518518522</v>
      </c>
      <c r="I14" s="31">
        <f t="shared" si="2"/>
        <v>0.00104166666666667</v>
      </c>
      <c r="J14" s="39"/>
      <c r="K14" s="39"/>
      <c r="L14" s="45"/>
      <c r="M14" s="39"/>
      <c r="N14" s="39"/>
      <c r="O14" s="39"/>
    </row>
    <row r="15" spans="1:15" s="3" customFormat="1" ht="18" customHeight="1">
      <c r="A15" s="29" t="s">
        <v>22</v>
      </c>
      <c r="B15" s="67" t="s">
        <v>130</v>
      </c>
      <c r="C15" s="70"/>
      <c r="D15" s="30" t="s">
        <v>119</v>
      </c>
      <c r="E15" s="52" t="s">
        <v>131</v>
      </c>
      <c r="F15" s="36">
        <v>0.0334375</v>
      </c>
      <c r="G15" s="30" t="str">
        <f t="shared" si="0"/>
        <v>3.42/km</v>
      </c>
      <c r="H15" s="36">
        <f t="shared" si="1"/>
        <v>0.004074074074074081</v>
      </c>
      <c r="I15" s="31">
        <f t="shared" si="2"/>
        <v>0.0012847222222222288</v>
      </c>
      <c r="J15" s="39"/>
      <c r="K15" s="39"/>
      <c r="L15" s="45"/>
      <c r="M15" s="39"/>
      <c r="N15" s="39"/>
      <c r="O15" s="39"/>
    </row>
    <row r="16" spans="1:15" s="3" customFormat="1" ht="18" customHeight="1">
      <c r="A16" s="29" t="s">
        <v>23</v>
      </c>
      <c r="B16" s="67" t="s">
        <v>132</v>
      </c>
      <c r="C16" s="70"/>
      <c r="D16" s="30" t="s">
        <v>125</v>
      </c>
      <c r="E16" s="52" t="s">
        <v>114</v>
      </c>
      <c r="F16" s="36">
        <v>0.03375</v>
      </c>
      <c r="G16" s="30" t="str">
        <f t="shared" si="0"/>
        <v>3.44/km</v>
      </c>
      <c r="H16" s="36">
        <f t="shared" si="1"/>
        <v>0.004386574074074081</v>
      </c>
      <c r="I16" s="31">
        <f t="shared" si="2"/>
        <v>0.0006944444444444489</v>
      </c>
      <c r="J16" s="39"/>
      <c r="K16" s="39"/>
      <c r="L16" s="45"/>
      <c r="M16" s="39"/>
      <c r="N16" s="39"/>
      <c r="O16" s="39"/>
    </row>
    <row r="17" spans="1:15" s="3" customFormat="1" ht="18" customHeight="1">
      <c r="A17" s="29" t="s">
        <v>24</v>
      </c>
      <c r="B17" s="67" t="s">
        <v>133</v>
      </c>
      <c r="C17" s="70"/>
      <c r="D17" s="30" t="s">
        <v>123</v>
      </c>
      <c r="E17" s="52" t="s">
        <v>114</v>
      </c>
      <c r="F17" s="36">
        <v>0.03377314814814815</v>
      </c>
      <c r="G17" s="30" t="str">
        <f t="shared" si="0"/>
        <v>3.44/km</v>
      </c>
      <c r="H17" s="36">
        <f t="shared" si="1"/>
        <v>0.004409722222222228</v>
      </c>
      <c r="I17" s="31">
        <f t="shared" si="2"/>
        <v>0.0007175925925925961</v>
      </c>
      <c r="J17" s="39"/>
      <c r="K17" s="39"/>
      <c r="L17" s="45"/>
      <c r="M17" s="39"/>
      <c r="N17" s="39"/>
      <c r="O17" s="39"/>
    </row>
    <row r="18" spans="1:15" s="3" customFormat="1" ht="18" customHeight="1">
      <c r="A18" s="29" t="s">
        <v>25</v>
      </c>
      <c r="B18" s="67" t="s">
        <v>134</v>
      </c>
      <c r="C18" s="70"/>
      <c r="D18" s="30" t="s">
        <v>135</v>
      </c>
      <c r="E18" s="52" t="s">
        <v>136</v>
      </c>
      <c r="F18" s="36">
        <v>0.03416666666666667</v>
      </c>
      <c r="G18" s="30" t="str">
        <f t="shared" si="0"/>
        <v>3.47/km</v>
      </c>
      <c r="H18" s="36">
        <f t="shared" si="1"/>
        <v>0.00480324074074075</v>
      </c>
      <c r="I18" s="31">
        <f t="shared" si="2"/>
        <v>0</v>
      </c>
      <c r="J18" s="39"/>
      <c r="K18" s="39"/>
      <c r="L18" s="45"/>
      <c r="M18" s="39"/>
      <c r="N18" s="39"/>
      <c r="O18" s="39"/>
    </row>
    <row r="19" spans="1:15" s="3" customFormat="1" ht="18" customHeight="1">
      <c r="A19" s="29" t="s">
        <v>26</v>
      </c>
      <c r="B19" s="67" t="s">
        <v>137</v>
      </c>
      <c r="C19" s="70"/>
      <c r="D19" s="30" t="s">
        <v>119</v>
      </c>
      <c r="E19" s="52" t="s">
        <v>138</v>
      </c>
      <c r="F19" s="36">
        <v>0.03416666666666667</v>
      </c>
      <c r="G19" s="30" t="str">
        <f t="shared" si="0"/>
        <v>3.47/km</v>
      </c>
      <c r="H19" s="36">
        <f t="shared" si="1"/>
        <v>0.00480324074074075</v>
      </c>
      <c r="I19" s="31">
        <f t="shared" si="2"/>
        <v>0.0020138888888888984</v>
      </c>
      <c r="J19" s="39"/>
      <c r="K19" s="39"/>
      <c r="L19" s="45"/>
      <c r="M19" s="39"/>
      <c r="N19" s="39"/>
      <c r="O19" s="39"/>
    </row>
    <row r="20" spans="1:15" s="3" customFormat="1" ht="18" customHeight="1">
      <c r="A20" s="29" t="s">
        <v>27</v>
      </c>
      <c r="B20" s="67" t="s">
        <v>139</v>
      </c>
      <c r="C20" s="70"/>
      <c r="D20" s="30" t="s">
        <v>140</v>
      </c>
      <c r="E20" s="52" t="s">
        <v>141</v>
      </c>
      <c r="F20" s="36">
        <v>0.03431712962962963</v>
      </c>
      <c r="G20" s="30" t="str">
        <f t="shared" si="0"/>
        <v>3.48/km</v>
      </c>
      <c r="H20" s="36">
        <f t="shared" si="1"/>
        <v>0.004953703703703707</v>
      </c>
      <c r="I20" s="31">
        <f t="shared" si="2"/>
        <v>0</v>
      </c>
      <c r="J20" s="39"/>
      <c r="K20" s="39"/>
      <c r="L20" s="45"/>
      <c r="M20" s="39"/>
      <c r="N20" s="39"/>
      <c r="O20" s="39"/>
    </row>
    <row r="21" spans="1:15" ht="18" customHeight="1">
      <c r="A21" s="29" t="s">
        <v>28</v>
      </c>
      <c r="B21" s="67" t="s">
        <v>142</v>
      </c>
      <c r="C21" s="70"/>
      <c r="D21" s="30" t="s">
        <v>119</v>
      </c>
      <c r="E21" s="52" t="s">
        <v>143</v>
      </c>
      <c r="F21" s="36">
        <v>0.0343287037037037</v>
      </c>
      <c r="G21" s="30" t="str">
        <f t="shared" si="0"/>
        <v>3.48/km</v>
      </c>
      <c r="H21" s="36">
        <f t="shared" si="1"/>
        <v>0.00496527777777778</v>
      </c>
      <c r="I21" s="31">
        <f t="shared" si="2"/>
        <v>0.0021759259259259284</v>
      </c>
      <c r="J21" s="39"/>
      <c r="K21" s="39"/>
      <c r="L21" s="45"/>
      <c r="M21" s="39"/>
      <c r="N21" s="39"/>
      <c r="O21" s="39"/>
    </row>
    <row r="22" spans="1:15" ht="18" customHeight="1">
      <c r="A22" s="29" t="s">
        <v>29</v>
      </c>
      <c r="B22" s="67" t="s">
        <v>144</v>
      </c>
      <c r="C22" s="70"/>
      <c r="D22" s="30" t="s">
        <v>145</v>
      </c>
      <c r="E22" s="52" t="s">
        <v>146</v>
      </c>
      <c r="F22" s="36">
        <v>0.03435185185185185</v>
      </c>
      <c r="G22" s="30" t="str">
        <f t="shared" si="0"/>
        <v>3.48/km</v>
      </c>
      <c r="H22" s="36">
        <f t="shared" si="1"/>
        <v>0.004988425925925927</v>
      </c>
      <c r="I22" s="31">
        <f t="shared" si="2"/>
        <v>0</v>
      </c>
      <c r="J22" s="39"/>
      <c r="K22" s="39"/>
      <c r="L22" s="45"/>
      <c r="M22" s="39"/>
      <c r="N22" s="39"/>
      <c r="O22" s="39"/>
    </row>
    <row r="23" spans="1:15" ht="18" customHeight="1">
      <c r="A23" s="29" t="s">
        <v>30</v>
      </c>
      <c r="B23" s="67" t="s">
        <v>147</v>
      </c>
      <c r="C23" s="70"/>
      <c r="D23" s="30" t="s">
        <v>113</v>
      </c>
      <c r="E23" s="52" t="s">
        <v>148</v>
      </c>
      <c r="F23" s="36">
        <v>0.0344212962962963</v>
      </c>
      <c r="G23" s="30" t="str">
        <f t="shared" si="0"/>
        <v>3.49/km</v>
      </c>
      <c r="H23" s="36">
        <f t="shared" si="1"/>
        <v>0.005057870370370376</v>
      </c>
      <c r="I23" s="31">
        <f t="shared" si="2"/>
        <v>0.005057870370370376</v>
      </c>
      <c r="J23" s="39"/>
      <c r="K23" s="39"/>
      <c r="L23" s="45"/>
      <c r="M23" s="39"/>
      <c r="N23" s="39"/>
      <c r="O23" s="39"/>
    </row>
    <row r="24" spans="1:15" ht="18" customHeight="1">
      <c r="A24" s="29" t="s">
        <v>31</v>
      </c>
      <c r="B24" s="67" t="s">
        <v>149</v>
      </c>
      <c r="C24" s="70"/>
      <c r="D24" s="30" t="s">
        <v>145</v>
      </c>
      <c r="E24" s="52" t="s">
        <v>150</v>
      </c>
      <c r="F24" s="36">
        <v>0.034444444444444444</v>
      </c>
      <c r="G24" s="30" t="str">
        <f t="shared" si="0"/>
        <v>3.49/km</v>
      </c>
      <c r="H24" s="36">
        <f t="shared" si="1"/>
        <v>0.005081018518518523</v>
      </c>
      <c r="I24" s="31">
        <f t="shared" si="2"/>
        <v>9.25925925925955E-05</v>
      </c>
      <c r="J24" s="39"/>
      <c r="K24" s="39"/>
      <c r="L24" s="45"/>
      <c r="M24" s="39"/>
      <c r="N24" s="39"/>
      <c r="O24" s="39"/>
    </row>
    <row r="25" spans="1:15" ht="18" customHeight="1">
      <c r="A25" s="29" t="s">
        <v>32</v>
      </c>
      <c r="B25" s="67" t="s">
        <v>151</v>
      </c>
      <c r="C25" s="70"/>
      <c r="D25" s="30" t="s">
        <v>125</v>
      </c>
      <c r="E25" s="52" t="s">
        <v>152</v>
      </c>
      <c r="F25" s="36">
        <v>0.034479166666666665</v>
      </c>
      <c r="G25" s="30" t="str">
        <f t="shared" si="0"/>
        <v>3.49/km</v>
      </c>
      <c r="H25" s="36">
        <f t="shared" si="1"/>
        <v>0.005115740740740744</v>
      </c>
      <c r="I25" s="31">
        <f t="shared" si="2"/>
        <v>0.0014236111111111116</v>
      </c>
      <c r="J25" s="39"/>
      <c r="K25" s="39"/>
      <c r="L25" s="45"/>
      <c r="M25" s="39"/>
      <c r="N25" s="39"/>
      <c r="O25" s="39"/>
    </row>
    <row r="26" spans="1:15" ht="18" customHeight="1">
      <c r="A26" s="29" t="s">
        <v>33</v>
      </c>
      <c r="B26" s="67" t="s">
        <v>153</v>
      </c>
      <c r="C26" s="70"/>
      <c r="D26" s="30" t="s">
        <v>119</v>
      </c>
      <c r="E26" s="52" t="s">
        <v>154</v>
      </c>
      <c r="F26" s="36">
        <v>0.03450231481481481</v>
      </c>
      <c r="G26" s="30" t="str">
        <f t="shared" si="0"/>
        <v>3.49/km</v>
      </c>
      <c r="H26" s="36">
        <f t="shared" si="1"/>
        <v>0.005138888888888891</v>
      </c>
      <c r="I26" s="31">
        <f t="shared" si="2"/>
        <v>0.002349537037037039</v>
      </c>
      <c r="J26" s="39"/>
      <c r="K26" s="39"/>
      <c r="L26" s="45"/>
      <c r="M26" s="39"/>
      <c r="N26" s="39"/>
      <c r="O26" s="39"/>
    </row>
    <row r="27" spans="1:15" ht="18" customHeight="1">
      <c r="A27" s="29" t="s">
        <v>34</v>
      </c>
      <c r="B27" s="67" t="s">
        <v>155</v>
      </c>
      <c r="C27" s="70"/>
      <c r="D27" s="30" t="s">
        <v>125</v>
      </c>
      <c r="E27" s="52" t="s">
        <v>156</v>
      </c>
      <c r="F27" s="36">
        <v>0.034583333333333334</v>
      </c>
      <c r="G27" s="30" t="str">
        <f t="shared" si="0"/>
        <v>3.50/km</v>
      </c>
      <c r="H27" s="36">
        <f t="shared" si="1"/>
        <v>0.005219907407407413</v>
      </c>
      <c r="I27" s="31">
        <f t="shared" si="2"/>
        <v>0.0015277777777777807</v>
      </c>
      <c r="J27" s="39"/>
      <c r="K27" s="39"/>
      <c r="L27" s="45"/>
      <c r="M27" s="39"/>
      <c r="N27" s="39"/>
      <c r="O27" s="39"/>
    </row>
    <row r="28" spans="1:15" ht="18" customHeight="1">
      <c r="A28" s="29" t="s">
        <v>35</v>
      </c>
      <c r="B28" s="67" t="s">
        <v>157</v>
      </c>
      <c r="C28" s="70"/>
      <c r="D28" s="30" t="s">
        <v>119</v>
      </c>
      <c r="E28" s="52" t="s">
        <v>158</v>
      </c>
      <c r="F28" s="36">
        <v>0.0346412037037037</v>
      </c>
      <c r="G28" s="30" t="str">
        <f t="shared" si="0"/>
        <v>3.50/km</v>
      </c>
      <c r="H28" s="36">
        <f t="shared" si="1"/>
        <v>0.0052777777777777805</v>
      </c>
      <c r="I28" s="31">
        <f t="shared" si="2"/>
        <v>0.0024884259259259287</v>
      </c>
      <c r="J28" s="39"/>
      <c r="K28" s="39"/>
      <c r="L28" s="45"/>
      <c r="M28" s="39"/>
      <c r="N28" s="39"/>
      <c r="O28" s="39"/>
    </row>
    <row r="29" spans="1:15" ht="18" customHeight="1">
      <c r="A29" s="29" t="s">
        <v>36</v>
      </c>
      <c r="B29" s="67" t="s">
        <v>159</v>
      </c>
      <c r="C29" s="70"/>
      <c r="D29" s="30" t="s">
        <v>113</v>
      </c>
      <c r="E29" s="52" t="s">
        <v>114</v>
      </c>
      <c r="F29" s="36">
        <v>0.03474537037037037</v>
      </c>
      <c r="G29" s="30" t="str">
        <f t="shared" si="0"/>
        <v>3.51/km</v>
      </c>
      <c r="H29" s="36">
        <f t="shared" si="1"/>
        <v>0.00538194444444445</v>
      </c>
      <c r="I29" s="31">
        <f t="shared" si="2"/>
        <v>0.00538194444444445</v>
      </c>
      <c r="J29" s="39"/>
      <c r="K29" s="39"/>
      <c r="L29" s="45"/>
      <c r="M29" s="39"/>
      <c r="N29" s="39"/>
      <c r="O29" s="39"/>
    </row>
    <row r="30" spans="1:15" ht="18" customHeight="1">
      <c r="A30" s="29" t="s">
        <v>37</v>
      </c>
      <c r="B30" s="67" t="s">
        <v>160</v>
      </c>
      <c r="C30" s="70"/>
      <c r="D30" s="30" t="s">
        <v>113</v>
      </c>
      <c r="E30" s="52" t="s">
        <v>111</v>
      </c>
      <c r="F30" s="36">
        <v>0.034895833333333334</v>
      </c>
      <c r="G30" s="30" t="str">
        <f t="shared" si="0"/>
        <v>3.52/km</v>
      </c>
      <c r="H30" s="36">
        <f t="shared" si="1"/>
        <v>0.005532407407407413</v>
      </c>
      <c r="I30" s="31">
        <f t="shared" si="2"/>
        <v>0.005532407407407413</v>
      </c>
      <c r="J30" s="39"/>
      <c r="K30" s="39"/>
      <c r="L30" s="45"/>
      <c r="M30" s="39"/>
      <c r="N30" s="39"/>
      <c r="O30" s="39"/>
    </row>
    <row r="31" spans="1:15" ht="18" customHeight="1">
      <c r="A31" s="40" t="s">
        <v>38</v>
      </c>
      <c r="B31" s="73" t="s">
        <v>161</v>
      </c>
      <c r="C31" s="74"/>
      <c r="D31" s="41" t="s">
        <v>135</v>
      </c>
      <c r="E31" s="53" t="s">
        <v>539</v>
      </c>
      <c r="F31" s="42">
        <v>0.03490740740740741</v>
      </c>
      <c r="G31" s="41" t="str">
        <f t="shared" si="0"/>
        <v>3.52/km</v>
      </c>
      <c r="H31" s="42">
        <f t="shared" si="1"/>
        <v>0.0055439814814814865</v>
      </c>
      <c r="I31" s="43">
        <f t="shared" si="2"/>
        <v>0.0007407407407407363</v>
      </c>
      <c r="J31" s="39"/>
      <c r="K31" s="39"/>
      <c r="L31" s="45"/>
      <c r="M31" s="39"/>
      <c r="N31" s="39"/>
      <c r="O31" s="39"/>
    </row>
    <row r="32" spans="1:15" ht="18" customHeight="1">
      <c r="A32" s="29" t="s">
        <v>39</v>
      </c>
      <c r="B32" s="67" t="s">
        <v>162</v>
      </c>
      <c r="C32" s="70"/>
      <c r="D32" s="30" t="s">
        <v>125</v>
      </c>
      <c r="E32" s="52" t="s">
        <v>158</v>
      </c>
      <c r="F32" s="36">
        <v>0.03491898148148148</v>
      </c>
      <c r="G32" s="30" t="str">
        <f t="shared" si="0"/>
        <v>3.52/km</v>
      </c>
      <c r="H32" s="36">
        <f t="shared" si="1"/>
        <v>0.00555555555555556</v>
      </c>
      <c r="I32" s="31">
        <f t="shared" si="2"/>
        <v>0.001863425925925928</v>
      </c>
      <c r="J32" s="39"/>
      <c r="K32" s="39"/>
      <c r="L32" s="45"/>
      <c r="M32" s="39"/>
      <c r="N32" s="39"/>
      <c r="O32" s="39"/>
    </row>
    <row r="33" spans="1:15" ht="18" customHeight="1">
      <c r="A33" s="29" t="s">
        <v>40</v>
      </c>
      <c r="B33" s="67" t="s">
        <v>163</v>
      </c>
      <c r="C33" s="70"/>
      <c r="D33" s="30" t="s">
        <v>140</v>
      </c>
      <c r="E33" s="52" t="s">
        <v>148</v>
      </c>
      <c r="F33" s="36">
        <v>0.0349537037037037</v>
      </c>
      <c r="G33" s="30" t="str">
        <f t="shared" si="0"/>
        <v>3.52/km</v>
      </c>
      <c r="H33" s="36">
        <f t="shared" si="1"/>
        <v>0.005590277777777781</v>
      </c>
      <c r="I33" s="31">
        <f t="shared" si="2"/>
        <v>0.0006365740740740741</v>
      </c>
      <c r="J33" s="39"/>
      <c r="K33" s="39"/>
      <c r="L33" s="45"/>
      <c r="M33" s="39"/>
      <c r="N33" s="39"/>
      <c r="O33" s="39"/>
    </row>
    <row r="34" spans="1:15" ht="18" customHeight="1">
      <c r="A34" s="29" t="s">
        <v>41</v>
      </c>
      <c r="B34" s="67" t="s">
        <v>164</v>
      </c>
      <c r="C34" s="70"/>
      <c r="D34" s="30" t="s">
        <v>140</v>
      </c>
      <c r="E34" s="52" t="s">
        <v>165</v>
      </c>
      <c r="F34" s="36">
        <v>0.03505787037037037</v>
      </c>
      <c r="G34" s="30" t="str">
        <f t="shared" si="0"/>
        <v>3.53/km</v>
      </c>
      <c r="H34" s="36">
        <f t="shared" si="1"/>
        <v>0.00569444444444445</v>
      </c>
      <c r="I34" s="31">
        <f t="shared" si="2"/>
        <v>0.0007407407407407432</v>
      </c>
      <c r="J34" s="39"/>
      <c r="K34" s="39"/>
      <c r="L34" s="45"/>
      <c r="M34" s="39"/>
      <c r="N34" s="39"/>
      <c r="O34" s="39"/>
    </row>
    <row r="35" spans="1:9" ht="18" customHeight="1">
      <c r="A35" s="29" t="s">
        <v>42</v>
      </c>
      <c r="B35" s="67" t="s">
        <v>166</v>
      </c>
      <c r="C35" s="70"/>
      <c r="D35" s="30" t="s">
        <v>145</v>
      </c>
      <c r="E35" s="52" t="s">
        <v>167</v>
      </c>
      <c r="F35" s="36">
        <v>0.03512731481481481</v>
      </c>
      <c r="G35" s="30" t="str">
        <f t="shared" si="0"/>
        <v>3.53/km</v>
      </c>
      <c r="H35" s="36">
        <f t="shared" si="1"/>
        <v>0.005763888888888891</v>
      </c>
      <c r="I35" s="31">
        <f t="shared" si="2"/>
        <v>0.0007754629629629639</v>
      </c>
    </row>
    <row r="36" spans="1:9" ht="18" customHeight="1">
      <c r="A36" s="29" t="s">
        <v>43</v>
      </c>
      <c r="B36" s="67" t="s">
        <v>168</v>
      </c>
      <c r="C36" s="70"/>
      <c r="D36" s="30" t="s">
        <v>113</v>
      </c>
      <c r="E36" s="52" t="s">
        <v>158</v>
      </c>
      <c r="F36" s="36">
        <v>0.035243055555555555</v>
      </c>
      <c r="G36" s="30" t="str">
        <f t="shared" si="0"/>
        <v>3.54/km</v>
      </c>
      <c r="H36" s="36">
        <f t="shared" si="1"/>
        <v>0.005879629629629634</v>
      </c>
      <c r="I36" s="31">
        <f t="shared" si="2"/>
        <v>0.005879629629629634</v>
      </c>
    </row>
    <row r="37" spans="1:9" ht="18" customHeight="1">
      <c r="A37" s="40" t="s">
        <v>44</v>
      </c>
      <c r="B37" s="73" t="s">
        <v>169</v>
      </c>
      <c r="C37" s="74"/>
      <c r="D37" s="41" t="s">
        <v>119</v>
      </c>
      <c r="E37" s="53" t="s">
        <v>539</v>
      </c>
      <c r="F37" s="42">
        <v>0.035381944444444445</v>
      </c>
      <c r="G37" s="41" t="str">
        <f aca="true" t="shared" si="3" ref="G37:G100">TEXT(INT((HOUR(F37)*3600+MINUTE(F37)*60+SECOND(F37))/$I$3/60),"0")&amp;"."&amp;TEXT(MOD((HOUR(F37)*3600+MINUTE(F37)*60+SECOND(F37))/$I$3,60),"00")&amp;"/km"</f>
        <v>3.55/km</v>
      </c>
      <c r="H37" s="42">
        <f aca="true" t="shared" si="4" ref="H37:H66">F37-$F$5</f>
        <v>0.006018518518518524</v>
      </c>
      <c r="I37" s="43">
        <f t="shared" si="2"/>
        <v>0.003229166666666672</v>
      </c>
    </row>
    <row r="38" spans="1:9" ht="18" customHeight="1">
      <c r="A38" s="40" t="s">
        <v>45</v>
      </c>
      <c r="B38" s="73" t="s">
        <v>170</v>
      </c>
      <c r="C38" s="74"/>
      <c r="D38" s="41" t="s">
        <v>123</v>
      </c>
      <c r="E38" s="53" t="s">
        <v>539</v>
      </c>
      <c r="F38" s="42">
        <v>0.0355787037037037</v>
      </c>
      <c r="G38" s="41" t="str">
        <f t="shared" si="3"/>
        <v>3.56/km</v>
      </c>
      <c r="H38" s="42">
        <f t="shared" si="4"/>
        <v>0.006215277777777781</v>
      </c>
      <c r="I38" s="43">
        <f t="shared" si="2"/>
        <v>0.0025231481481481494</v>
      </c>
    </row>
    <row r="39" spans="1:9" ht="18" customHeight="1">
      <c r="A39" s="29" t="s">
        <v>46</v>
      </c>
      <c r="B39" s="67" t="s">
        <v>171</v>
      </c>
      <c r="C39" s="70"/>
      <c r="D39" s="30" t="s">
        <v>125</v>
      </c>
      <c r="E39" s="52" t="s">
        <v>158</v>
      </c>
      <c r="F39" s="36">
        <v>0.035729166666666666</v>
      </c>
      <c r="G39" s="30" t="str">
        <f t="shared" si="3"/>
        <v>3.57/km</v>
      </c>
      <c r="H39" s="36">
        <f t="shared" si="4"/>
        <v>0.006365740740740745</v>
      </c>
      <c r="I39" s="31">
        <f t="shared" si="2"/>
        <v>0.0026736111111111127</v>
      </c>
    </row>
    <row r="40" spans="1:9" ht="18" customHeight="1">
      <c r="A40" s="29" t="s">
        <v>47</v>
      </c>
      <c r="B40" s="67" t="s">
        <v>172</v>
      </c>
      <c r="C40" s="70"/>
      <c r="D40" s="30" t="s">
        <v>113</v>
      </c>
      <c r="E40" s="52" t="s">
        <v>111</v>
      </c>
      <c r="F40" s="36">
        <v>0.03575231481481481</v>
      </c>
      <c r="G40" s="30" t="str">
        <f t="shared" si="3"/>
        <v>3.58/km</v>
      </c>
      <c r="H40" s="36">
        <f t="shared" si="4"/>
        <v>0.006388888888888892</v>
      </c>
      <c r="I40" s="31">
        <f t="shared" si="2"/>
        <v>0.006388888888888892</v>
      </c>
    </row>
    <row r="41" spans="1:9" ht="18" customHeight="1">
      <c r="A41" s="29" t="s">
        <v>48</v>
      </c>
      <c r="B41" s="67" t="s">
        <v>173</v>
      </c>
      <c r="C41" s="70"/>
      <c r="D41" s="30" t="s">
        <v>119</v>
      </c>
      <c r="E41" s="52" t="s">
        <v>120</v>
      </c>
      <c r="F41" s="36">
        <v>0.035902777777777777</v>
      </c>
      <c r="G41" s="30" t="str">
        <f t="shared" si="3"/>
        <v>3.59/km</v>
      </c>
      <c r="H41" s="36">
        <f t="shared" si="4"/>
        <v>0.006539351851851855</v>
      </c>
      <c r="I41" s="31">
        <f t="shared" si="2"/>
        <v>0.0037500000000000033</v>
      </c>
    </row>
    <row r="42" spans="1:9" ht="18" customHeight="1">
      <c r="A42" s="29" t="s">
        <v>49</v>
      </c>
      <c r="B42" s="67" t="s">
        <v>174</v>
      </c>
      <c r="C42" s="70"/>
      <c r="D42" s="30" t="s">
        <v>125</v>
      </c>
      <c r="E42" s="52" t="s">
        <v>175</v>
      </c>
      <c r="F42" s="36">
        <v>0.03629629629629629</v>
      </c>
      <c r="G42" s="30" t="str">
        <f t="shared" si="3"/>
        <v>4.01/km</v>
      </c>
      <c r="H42" s="36">
        <f t="shared" si="4"/>
        <v>0.0069328703703703705</v>
      </c>
      <c r="I42" s="31">
        <f t="shared" si="2"/>
        <v>0.0032407407407407385</v>
      </c>
    </row>
    <row r="43" spans="1:9" ht="18" customHeight="1">
      <c r="A43" s="29" t="s">
        <v>50</v>
      </c>
      <c r="B43" s="67" t="s">
        <v>176</v>
      </c>
      <c r="C43" s="70"/>
      <c r="D43" s="30" t="s">
        <v>135</v>
      </c>
      <c r="E43" s="52" t="s">
        <v>138</v>
      </c>
      <c r="F43" s="36">
        <v>0.03630787037037037</v>
      </c>
      <c r="G43" s="30" t="str">
        <f t="shared" si="3"/>
        <v>4.01/km</v>
      </c>
      <c r="H43" s="36">
        <f t="shared" si="4"/>
        <v>0.006944444444444451</v>
      </c>
      <c r="I43" s="31">
        <f t="shared" si="2"/>
        <v>0.0021412037037037007</v>
      </c>
    </row>
    <row r="44" spans="1:9" ht="18" customHeight="1">
      <c r="A44" s="29" t="s">
        <v>51</v>
      </c>
      <c r="B44" s="67" t="s">
        <v>177</v>
      </c>
      <c r="C44" s="70"/>
      <c r="D44" s="30" t="s">
        <v>113</v>
      </c>
      <c r="E44" s="52" t="s">
        <v>148</v>
      </c>
      <c r="F44" s="36">
        <v>0.0365625</v>
      </c>
      <c r="G44" s="30" t="str">
        <f t="shared" si="3"/>
        <v>4.03/km</v>
      </c>
      <c r="H44" s="36">
        <f t="shared" si="4"/>
        <v>0.0071990740740740765</v>
      </c>
      <c r="I44" s="31">
        <f t="shared" si="2"/>
        <v>0.0071990740740740765</v>
      </c>
    </row>
    <row r="45" spans="1:9" ht="18" customHeight="1">
      <c r="A45" s="29" t="s">
        <v>52</v>
      </c>
      <c r="B45" s="67" t="s">
        <v>178</v>
      </c>
      <c r="C45" s="70"/>
      <c r="D45" s="30" t="s">
        <v>123</v>
      </c>
      <c r="E45" s="52" t="s">
        <v>138</v>
      </c>
      <c r="F45" s="36">
        <v>0.0366087962962963</v>
      </c>
      <c r="G45" s="30" t="str">
        <f t="shared" si="3"/>
        <v>4.03/km</v>
      </c>
      <c r="H45" s="36">
        <f t="shared" si="4"/>
        <v>0.007245370370370378</v>
      </c>
      <c r="I45" s="31">
        <f t="shared" si="2"/>
        <v>0.0035532407407407457</v>
      </c>
    </row>
    <row r="46" spans="1:9" ht="18" customHeight="1">
      <c r="A46" s="29" t="s">
        <v>53</v>
      </c>
      <c r="B46" s="67" t="s">
        <v>179</v>
      </c>
      <c r="C46" s="70"/>
      <c r="D46" s="30" t="s">
        <v>123</v>
      </c>
      <c r="E46" s="52" t="s">
        <v>156</v>
      </c>
      <c r="F46" s="36">
        <v>0.036875</v>
      </c>
      <c r="G46" s="30" t="str">
        <f t="shared" si="3"/>
        <v>4.05/km</v>
      </c>
      <c r="H46" s="36">
        <f t="shared" si="4"/>
        <v>0.007511574074074077</v>
      </c>
      <c r="I46" s="31">
        <f t="shared" si="2"/>
        <v>0.0038194444444444448</v>
      </c>
    </row>
    <row r="47" spans="1:9" ht="18" customHeight="1">
      <c r="A47" s="29" t="s">
        <v>54</v>
      </c>
      <c r="B47" s="67" t="s">
        <v>180</v>
      </c>
      <c r="C47" s="70"/>
      <c r="D47" s="30" t="s">
        <v>145</v>
      </c>
      <c r="E47" s="52" t="s">
        <v>136</v>
      </c>
      <c r="F47" s="36">
        <v>0.036898148148148145</v>
      </c>
      <c r="G47" s="30" t="str">
        <f t="shared" si="3"/>
        <v>4.05/km</v>
      </c>
      <c r="H47" s="36">
        <f t="shared" si="4"/>
        <v>0.007534722222222224</v>
      </c>
      <c r="I47" s="31">
        <f t="shared" si="2"/>
        <v>0.0025462962962962965</v>
      </c>
    </row>
    <row r="48" spans="1:9" ht="18" customHeight="1">
      <c r="A48" s="29" t="s">
        <v>55</v>
      </c>
      <c r="B48" s="67" t="s">
        <v>181</v>
      </c>
      <c r="C48" s="70"/>
      <c r="D48" s="30" t="s">
        <v>125</v>
      </c>
      <c r="E48" s="52" t="s">
        <v>158</v>
      </c>
      <c r="F48" s="36">
        <v>0.036909722222222226</v>
      </c>
      <c r="G48" s="30" t="str">
        <f t="shared" si="3"/>
        <v>4.05/km</v>
      </c>
      <c r="H48" s="36">
        <f t="shared" si="4"/>
        <v>0.007546296296296304</v>
      </c>
      <c r="I48" s="31">
        <f t="shared" si="2"/>
        <v>0.0038541666666666724</v>
      </c>
    </row>
    <row r="49" spans="1:9" ht="18" customHeight="1">
      <c r="A49" s="29" t="s">
        <v>56</v>
      </c>
      <c r="B49" s="67" t="s">
        <v>182</v>
      </c>
      <c r="C49" s="70"/>
      <c r="D49" s="30" t="s">
        <v>123</v>
      </c>
      <c r="E49" s="52" t="s">
        <v>114</v>
      </c>
      <c r="F49" s="36">
        <v>0.03692129629629629</v>
      </c>
      <c r="G49" s="30" t="str">
        <f t="shared" si="3"/>
        <v>4.05/km</v>
      </c>
      <c r="H49" s="36">
        <f t="shared" si="4"/>
        <v>0.007557870370370371</v>
      </c>
      <c r="I49" s="31">
        <f t="shared" si="2"/>
        <v>0.003865740740740739</v>
      </c>
    </row>
    <row r="50" spans="1:9" ht="18" customHeight="1">
      <c r="A50" s="29" t="s">
        <v>57</v>
      </c>
      <c r="B50" s="67" t="s">
        <v>183</v>
      </c>
      <c r="C50" s="70"/>
      <c r="D50" s="30" t="s">
        <v>125</v>
      </c>
      <c r="E50" s="52" t="s">
        <v>120</v>
      </c>
      <c r="F50" s="36">
        <v>0.0370949074074074</v>
      </c>
      <c r="G50" s="30" t="str">
        <f t="shared" si="3"/>
        <v>4.07/km</v>
      </c>
      <c r="H50" s="36">
        <f t="shared" si="4"/>
        <v>0.0077314814814814815</v>
      </c>
      <c r="I50" s="31">
        <f t="shared" si="2"/>
        <v>0.0040393518518518495</v>
      </c>
    </row>
    <row r="51" spans="1:9" ht="18" customHeight="1">
      <c r="A51" s="29" t="s">
        <v>58</v>
      </c>
      <c r="B51" s="67" t="s">
        <v>184</v>
      </c>
      <c r="C51" s="70"/>
      <c r="D51" s="30" t="s">
        <v>113</v>
      </c>
      <c r="E51" s="52" t="s">
        <v>185</v>
      </c>
      <c r="F51" s="36">
        <v>0.037280092592592594</v>
      </c>
      <c r="G51" s="30" t="str">
        <f t="shared" si="3"/>
        <v>4.08/km</v>
      </c>
      <c r="H51" s="36">
        <f t="shared" si="4"/>
        <v>0.007916666666666673</v>
      </c>
      <c r="I51" s="31">
        <f t="shared" si="2"/>
        <v>0.007916666666666673</v>
      </c>
    </row>
    <row r="52" spans="1:9" ht="18" customHeight="1">
      <c r="A52" s="29" t="s">
        <v>59</v>
      </c>
      <c r="B52" s="67" t="s">
        <v>186</v>
      </c>
      <c r="C52" s="70"/>
      <c r="D52" s="30" t="s">
        <v>145</v>
      </c>
      <c r="E52" s="52" t="s">
        <v>138</v>
      </c>
      <c r="F52" s="36">
        <v>0.03732638888888889</v>
      </c>
      <c r="G52" s="30" t="str">
        <f t="shared" si="3"/>
        <v>4.08/km</v>
      </c>
      <c r="H52" s="36">
        <f t="shared" si="4"/>
        <v>0.007962962962962967</v>
      </c>
      <c r="I52" s="31">
        <f t="shared" si="2"/>
        <v>0.0029745370370370394</v>
      </c>
    </row>
    <row r="53" spans="1:9" ht="18" customHeight="1">
      <c r="A53" s="29" t="s">
        <v>60</v>
      </c>
      <c r="B53" s="67" t="s">
        <v>187</v>
      </c>
      <c r="C53" s="70"/>
      <c r="D53" s="30" t="s">
        <v>125</v>
      </c>
      <c r="E53" s="52" t="s">
        <v>188</v>
      </c>
      <c r="F53" s="36">
        <v>0.03738425925925926</v>
      </c>
      <c r="G53" s="30" t="str">
        <f t="shared" si="3"/>
        <v>4.08/km</v>
      </c>
      <c r="H53" s="36">
        <f t="shared" si="4"/>
        <v>0.008020833333333342</v>
      </c>
      <c r="I53" s="31">
        <f t="shared" si="2"/>
        <v>0.00432870370370371</v>
      </c>
    </row>
    <row r="54" spans="1:9" ht="18" customHeight="1">
      <c r="A54" s="40" t="s">
        <v>61</v>
      </c>
      <c r="B54" s="73" t="s">
        <v>189</v>
      </c>
      <c r="C54" s="74"/>
      <c r="D54" s="41" t="s">
        <v>145</v>
      </c>
      <c r="E54" s="53" t="s">
        <v>539</v>
      </c>
      <c r="F54" s="42">
        <v>0.037662037037037036</v>
      </c>
      <c r="G54" s="41" t="str">
        <f t="shared" si="3"/>
        <v>4.10/km</v>
      </c>
      <c r="H54" s="42">
        <f t="shared" si="4"/>
        <v>0.008298611111111114</v>
      </c>
      <c r="I54" s="43">
        <f t="shared" si="2"/>
        <v>0.003310185185185187</v>
      </c>
    </row>
    <row r="55" spans="1:9" ht="18" customHeight="1">
      <c r="A55" s="29" t="s">
        <v>62</v>
      </c>
      <c r="B55" s="67" t="s">
        <v>190</v>
      </c>
      <c r="C55" s="70"/>
      <c r="D55" s="30" t="s">
        <v>145</v>
      </c>
      <c r="E55" s="52" t="s">
        <v>114</v>
      </c>
      <c r="F55" s="36">
        <v>0.03771990740740741</v>
      </c>
      <c r="G55" s="30" t="str">
        <f t="shared" si="3"/>
        <v>4.11/km</v>
      </c>
      <c r="H55" s="36">
        <f t="shared" si="4"/>
        <v>0.008356481481481489</v>
      </c>
      <c r="I55" s="31">
        <f t="shared" si="2"/>
        <v>0.0033680555555555616</v>
      </c>
    </row>
    <row r="56" spans="1:9" ht="18" customHeight="1">
      <c r="A56" s="29" t="s">
        <v>63</v>
      </c>
      <c r="B56" s="67" t="s">
        <v>191</v>
      </c>
      <c r="C56" s="70"/>
      <c r="D56" s="30" t="s">
        <v>135</v>
      </c>
      <c r="E56" s="52" t="s">
        <v>192</v>
      </c>
      <c r="F56" s="36">
        <v>0.037766203703703705</v>
      </c>
      <c r="G56" s="30" t="str">
        <f t="shared" si="3"/>
        <v>4.11/km</v>
      </c>
      <c r="H56" s="36">
        <f t="shared" si="4"/>
        <v>0.008402777777777783</v>
      </c>
      <c r="I56" s="31">
        <f t="shared" si="2"/>
        <v>0.003599537037037033</v>
      </c>
    </row>
    <row r="57" spans="1:9" ht="18" customHeight="1">
      <c r="A57" s="29" t="s">
        <v>64</v>
      </c>
      <c r="B57" s="67" t="s">
        <v>193</v>
      </c>
      <c r="C57" s="70"/>
      <c r="D57" s="30" t="s">
        <v>135</v>
      </c>
      <c r="E57" s="52" t="s">
        <v>192</v>
      </c>
      <c r="F57" s="36">
        <v>0.03777777777777778</v>
      </c>
      <c r="G57" s="30" t="str">
        <f t="shared" si="3"/>
        <v>4.11/km</v>
      </c>
      <c r="H57" s="36">
        <f t="shared" si="4"/>
        <v>0.008414351851851857</v>
      </c>
      <c r="I57" s="31">
        <f t="shared" si="2"/>
        <v>0.0036111111111111066</v>
      </c>
    </row>
    <row r="58" spans="1:9" ht="18" customHeight="1">
      <c r="A58" s="29" t="s">
        <v>65</v>
      </c>
      <c r="B58" s="67" t="s">
        <v>194</v>
      </c>
      <c r="C58" s="70"/>
      <c r="D58" s="30" t="s">
        <v>123</v>
      </c>
      <c r="E58" s="52" t="s">
        <v>138</v>
      </c>
      <c r="F58" s="36">
        <v>0.03783564814814815</v>
      </c>
      <c r="G58" s="30" t="str">
        <f t="shared" si="3"/>
        <v>4.11/km</v>
      </c>
      <c r="H58" s="36">
        <f t="shared" si="4"/>
        <v>0.008472222222222232</v>
      </c>
      <c r="I58" s="31">
        <f t="shared" si="2"/>
        <v>0.0047800925925926</v>
      </c>
    </row>
    <row r="59" spans="1:9" ht="18" customHeight="1">
      <c r="A59" s="29" t="s">
        <v>66</v>
      </c>
      <c r="B59" s="67" t="s">
        <v>195</v>
      </c>
      <c r="C59" s="70"/>
      <c r="D59" s="30" t="s">
        <v>196</v>
      </c>
      <c r="E59" s="52" t="s">
        <v>136</v>
      </c>
      <c r="F59" s="36">
        <v>0.03789351851851852</v>
      </c>
      <c r="G59" s="30" t="str">
        <f t="shared" si="3"/>
        <v>4.12/km</v>
      </c>
      <c r="H59" s="36">
        <f t="shared" si="4"/>
        <v>0.0085300925925926</v>
      </c>
      <c r="I59" s="31">
        <f t="shared" si="2"/>
        <v>0</v>
      </c>
    </row>
    <row r="60" spans="1:9" ht="18" customHeight="1">
      <c r="A60" s="40" t="s">
        <v>67</v>
      </c>
      <c r="B60" s="73" t="s">
        <v>197</v>
      </c>
      <c r="C60" s="74"/>
      <c r="D60" s="41" t="s">
        <v>198</v>
      </c>
      <c r="E60" s="53" t="s">
        <v>539</v>
      </c>
      <c r="F60" s="42">
        <v>0.03791666666666667</v>
      </c>
      <c r="G60" s="41" t="str">
        <f t="shared" si="3"/>
        <v>4.12/km</v>
      </c>
      <c r="H60" s="42">
        <f t="shared" si="4"/>
        <v>0.008553240740740747</v>
      </c>
      <c r="I60" s="43">
        <f t="shared" si="2"/>
        <v>0</v>
      </c>
    </row>
    <row r="61" spans="1:9" ht="18" customHeight="1">
      <c r="A61" s="29" t="s">
        <v>68</v>
      </c>
      <c r="B61" s="67" t="s">
        <v>199</v>
      </c>
      <c r="C61" s="70"/>
      <c r="D61" s="30" t="s">
        <v>123</v>
      </c>
      <c r="E61" s="52" t="s">
        <v>120</v>
      </c>
      <c r="F61" s="36">
        <v>0.038078703703703705</v>
      </c>
      <c r="G61" s="30" t="str">
        <f t="shared" si="3"/>
        <v>4.13/km</v>
      </c>
      <c r="H61" s="36">
        <f t="shared" si="4"/>
        <v>0.008715277777777784</v>
      </c>
      <c r="I61" s="31">
        <f t="shared" si="2"/>
        <v>0.005023148148148152</v>
      </c>
    </row>
    <row r="62" spans="1:9" ht="18" customHeight="1">
      <c r="A62" s="29" t="s">
        <v>69</v>
      </c>
      <c r="B62" s="67" t="s">
        <v>200</v>
      </c>
      <c r="C62" s="70"/>
      <c r="D62" s="30" t="s">
        <v>119</v>
      </c>
      <c r="E62" s="52" t="s">
        <v>201</v>
      </c>
      <c r="F62" s="36">
        <v>0.038078703703703705</v>
      </c>
      <c r="G62" s="30" t="str">
        <f t="shared" si="3"/>
        <v>4.13/km</v>
      </c>
      <c r="H62" s="36">
        <f t="shared" si="4"/>
        <v>0.008715277777777784</v>
      </c>
      <c r="I62" s="31">
        <f t="shared" si="2"/>
        <v>0.005925925925925932</v>
      </c>
    </row>
    <row r="63" spans="1:9" ht="18" customHeight="1">
      <c r="A63" s="29" t="s">
        <v>70</v>
      </c>
      <c r="B63" s="67" t="s">
        <v>202</v>
      </c>
      <c r="C63" s="70"/>
      <c r="D63" s="30" t="s">
        <v>119</v>
      </c>
      <c r="E63" s="52" t="s">
        <v>203</v>
      </c>
      <c r="F63" s="36">
        <v>0.03833333333333334</v>
      </c>
      <c r="G63" s="30" t="str">
        <f t="shared" si="3"/>
        <v>4.15/km</v>
      </c>
      <c r="H63" s="36">
        <f t="shared" si="4"/>
        <v>0.008969907407407416</v>
      </c>
      <c r="I63" s="31">
        <f t="shared" si="2"/>
        <v>0.006180555555555564</v>
      </c>
    </row>
    <row r="64" spans="1:9" ht="18" customHeight="1">
      <c r="A64" s="29" t="s">
        <v>71</v>
      </c>
      <c r="B64" s="67" t="s">
        <v>204</v>
      </c>
      <c r="C64" s="70"/>
      <c r="D64" s="30" t="s">
        <v>123</v>
      </c>
      <c r="E64" s="52" t="s">
        <v>205</v>
      </c>
      <c r="F64" s="36">
        <v>0.038356481481481484</v>
      </c>
      <c r="G64" s="30" t="str">
        <f t="shared" si="3"/>
        <v>4.15/km</v>
      </c>
      <c r="H64" s="36">
        <f t="shared" si="4"/>
        <v>0.008993055555555563</v>
      </c>
      <c r="I64" s="31">
        <f t="shared" si="2"/>
        <v>0.005300925925925931</v>
      </c>
    </row>
    <row r="65" spans="1:9" ht="18" customHeight="1">
      <c r="A65" s="29" t="s">
        <v>72</v>
      </c>
      <c r="B65" s="67" t="s">
        <v>206</v>
      </c>
      <c r="C65" s="70"/>
      <c r="D65" s="30" t="s">
        <v>135</v>
      </c>
      <c r="E65" s="52" t="s">
        <v>114</v>
      </c>
      <c r="F65" s="36">
        <v>0.038425925925925926</v>
      </c>
      <c r="G65" s="30" t="str">
        <f t="shared" si="3"/>
        <v>4.15/km</v>
      </c>
      <c r="H65" s="36">
        <f t="shared" si="4"/>
        <v>0.009062500000000005</v>
      </c>
      <c r="I65" s="31">
        <f t="shared" si="2"/>
        <v>0.004259259259259254</v>
      </c>
    </row>
    <row r="66" spans="1:9" ht="18" customHeight="1">
      <c r="A66" s="29" t="s">
        <v>73</v>
      </c>
      <c r="B66" s="67" t="s">
        <v>207</v>
      </c>
      <c r="C66" s="70"/>
      <c r="D66" s="30" t="s">
        <v>119</v>
      </c>
      <c r="E66" s="52" t="s">
        <v>158</v>
      </c>
      <c r="F66" s="36">
        <v>0.0384375</v>
      </c>
      <c r="G66" s="30" t="str">
        <f t="shared" si="3"/>
        <v>4.15/km</v>
      </c>
      <c r="H66" s="36">
        <f t="shared" si="4"/>
        <v>0.009074074074074078</v>
      </c>
      <c r="I66" s="31">
        <f t="shared" si="2"/>
        <v>0.006284722222222226</v>
      </c>
    </row>
    <row r="67" spans="1:9" ht="18" customHeight="1">
      <c r="A67" s="29" t="s">
        <v>74</v>
      </c>
      <c r="B67" s="67" t="s">
        <v>208</v>
      </c>
      <c r="C67" s="70"/>
      <c r="D67" s="30" t="s">
        <v>113</v>
      </c>
      <c r="E67" s="52" t="s">
        <v>138</v>
      </c>
      <c r="F67" s="36">
        <v>0.0384375</v>
      </c>
      <c r="G67" s="30" t="str">
        <f t="shared" si="3"/>
        <v>4.15/km</v>
      </c>
      <c r="H67" s="36">
        <f aca="true" t="shared" si="5" ref="H67:H103">F67-$F$5</f>
        <v>0.009074074074074078</v>
      </c>
      <c r="I67" s="31">
        <f t="shared" si="2"/>
        <v>0.009074074074074078</v>
      </c>
    </row>
    <row r="68" spans="1:9" ht="18" customHeight="1">
      <c r="A68" s="29" t="s">
        <v>75</v>
      </c>
      <c r="B68" s="67" t="s">
        <v>209</v>
      </c>
      <c r="C68" s="70"/>
      <c r="D68" s="30" t="s">
        <v>198</v>
      </c>
      <c r="E68" s="52" t="s">
        <v>158</v>
      </c>
      <c r="F68" s="36">
        <v>0.03846064814814815</v>
      </c>
      <c r="G68" s="30" t="str">
        <f t="shared" si="3"/>
        <v>4.16/km</v>
      </c>
      <c r="H68" s="36">
        <f t="shared" si="5"/>
        <v>0.009097222222222225</v>
      </c>
      <c r="I68" s="31">
        <f t="shared" si="2"/>
        <v>0.0005439814814814786</v>
      </c>
    </row>
    <row r="69" spans="1:9" ht="18" customHeight="1">
      <c r="A69" s="29" t="s">
        <v>76</v>
      </c>
      <c r="B69" s="67" t="s">
        <v>210</v>
      </c>
      <c r="C69" s="70"/>
      <c r="D69" s="30" t="s">
        <v>196</v>
      </c>
      <c r="E69" s="52" t="s">
        <v>146</v>
      </c>
      <c r="F69" s="36">
        <v>0.03850694444444445</v>
      </c>
      <c r="G69" s="30" t="str">
        <f t="shared" si="3"/>
        <v>4.16/km</v>
      </c>
      <c r="H69" s="36">
        <f t="shared" si="5"/>
        <v>0.009143518518518527</v>
      </c>
      <c r="I69" s="31">
        <f t="shared" si="2"/>
        <v>0.000613425925925927</v>
      </c>
    </row>
    <row r="70" spans="1:9" ht="18" customHeight="1">
      <c r="A70" s="29" t="s">
        <v>77</v>
      </c>
      <c r="B70" s="67" t="s">
        <v>211</v>
      </c>
      <c r="C70" s="70"/>
      <c r="D70" s="30" t="s">
        <v>140</v>
      </c>
      <c r="E70" s="52" t="s">
        <v>120</v>
      </c>
      <c r="F70" s="36">
        <v>0.03851851851851852</v>
      </c>
      <c r="G70" s="30" t="str">
        <f t="shared" si="3"/>
        <v>4.16/km</v>
      </c>
      <c r="H70" s="36">
        <f t="shared" si="5"/>
        <v>0.0091550925925926</v>
      </c>
      <c r="I70" s="31">
        <f aca="true" t="shared" si="6" ref="I70:I133">F70-INDEX($F$5:$F$268,MATCH(D70,$D$5:$D$268,0))</f>
        <v>0.004201388888888893</v>
      </c>
    </row>
    <row r="71" spans="1:9" ht="18" customHeight="1">
      <c r="A71" s="29" t="s">
        <v>78</v>
      </c>
      <c r="B71" s="67" t="s">
        <v>212</v>
      </c>
      <c r="C71" s="70"/>
      <c r="D71" s="30" t="s">
        <v>125</v>
      </c>
      <c r="E71" s="52" t="s">
        <v>148</v>
      </c>
      <c r="F71" s="36">
        <v>0.03854166666666667</v>
      </c>
      <c r="G71" s="30" t="str">
        <f t="shared" si="3"/>
        <v>4.16/km</v>
      </c>
      <c r="H71" s="36">
        <f t="shared" si="5"/>
        <v>0.009178240740740747</v>
      </c>
      <c r="I71" s="31">
        <f t="shared" si="6"/>
        <v>0.005486111111111115</v>
      </c>
    </row>
    <row r="72" spans="1:9" ht="18" customHeight="1">
      <c r="A72" s="29" t="s">
        <v>79</v>
      </c>
      <c r="B72" s="67" t="s">
        <v>213</v>
      </c>
      <c r="C72" s="70"/>
      <c r="D72" s="30" t="s">
        <v>135</v>
      </c>
      <c r="E72" s="52" t="s">
        <v>114</v>
      </c>
      <c r="F72" s="36">
        <v>0.038622685185185184</v>
      </c>
      <c r="G72" s="30" t="str">
        <f t="shared" si="3"/>
        <v>4.17/km</v>
      </c>
      <c r="H72" s="36">
        <f t="shared" si="5"/>
        <v>0.009259259259259262</v>
      </c>
      <c r="I72" s="31">
        <f t="shared" si="6"/>
        <v>0.004456018518518512</v>
      </c>
    </row>
    <row r="73" spans="1:9" ht="18" customHeight="1">
      <c r="A73" s="29" t="s">
        <v>80</v>
      </c>
      <c r="B73" s="67" t="s">
        <v>214</v>
      </c>
      <c r="C73" s="70"/>
      <c r="D73" s="30" t="s">
        <v>198</v>
      </c>
      <c r="E73" s="52" t="s">
        <v>167</v>
      </c>
      <c r="F73" s="36">
        <v>0.03868055555555556</v>
      </c>
      <c r="G73" s="30" t="str">
        <f t="shared" si="3"/>
        <v>4.17/km</v>
      </c>
      <c r="H73" s="36">
        <f t="shared" si="5"/>
        <v>0.009317129629629637</v>
      </c>
      <c r="I73" s="31">
        <f t="shared" si="6"/>
        <v>0.0007638888888888903</v>
      </c>
    </row>
    <row r="74" spans="1:9" ht="18" customHeight="1">
      <c r="A74" s="29" t="s">
        <v>81</v>
      </c>
      <c r="B74" s="67" t="s">
        <v>215</v>
      </c>
      <c r="C74" s="70"/>
      <c r="D74" s="30" t="s">
        <v>125</v>
      </c>
      <c r="E74" s="52" t="s">
        <v>120</v>
      </c>
      <c r="F74" s="36">
        <v>0.03869212962962963</v>
      </c>
      <c r="G74" s="30" t="str">
        <f t="shared" si="3"/>
        <v>4.17/km</v>
      </c>
      <c r="H74" s="36">
        <f t="shared" si="5"/>
        <v>0.00932870370370371</v>
      </c>
      <c r="I74" s="31">
        <f t="shared" si="6"/>
        <v>0.005636574074074079</v>
      </c>
    </row>
    <row r="75" spans="1:9" ht="18" customHeight="1">
      <c r="A75" s="29" t="s">
        <v>82</v>
      </c>
      <c r="B75" s="67" t="s">
        <v>216</v>
      </c>
      <c r="C75" s="70"/>
      <c r="D75" s="30" t="s">
        <v>123</v>
      </c>
      <c r="E75" s="52" t="s">
        <v>120</v>
      </c>
      <c r="F75" s="36">
        <v>0.03875</v>
      </c>
      <c r="G75" s="30" t="str">
        <f t="shared" si="3"/>
        <v>4.18/km</v>
      </c>
      <c r="H75" s="36">
        <f t="shared" si="5"/>
        <v>0.009386574074074078</v>
      </c>
      <c r="I75" s="31">
        <f t="shared" si="6"/>
        <v>0.005694444444444446</v>
      </c>
    </row>
    <row r="76" spans="1:9" ht="18" customHeight="1">
      <c r="A76" s="29" t="s">
        <v>83</v>
      </c>
      <c r="B76" s="67" t="s">
        <v>217</v>
      </c>
      <c r="C76" s="70"/>
      <c r="D76" s="30" t="s">
        <v>135</v>
      </c>
      <c r="E76" s="52" t="s">
        <v>114</v>
      </c>
      <c r="F76" s="36">
        <v>0.03891203703703704</v>
      </c>
      <c r="G76" s="30" t="str">
        <f t="shared" si="3"/>
        <v>4.19/km</v>
      </c>
      <c r="H76" s="36">
        <f t="shared" si="5"/>
        <v>0.009548611111111115</v>
      </c>
      <c r="I76" s="31">
        <f t="shared" si="6"/>
        <v>0.004745370370370365</v>
      </c>
    </row>
    <row r="77" spans="1:9" ht="18" customHeight="1">
      <c r="A77" s="29" t="s">
        <v>84</v>
      </c>
      <c r="B77" s="67" t="s">
        <v>218</v>
      </c>
      <c r="C77" s="70"/>
      <c r="D77" s="30" t="s">
        <v>119</v>
      </c>
      <c r="E77" s="52" t="s">
        <v>120</v>
      </c>
      <c r="F77" s="36">
        <v>0.03892361111111111</v>
      </c>
      <c r="G77" s="30" t="str">
        <f t="shared" si="3"/>
        <v>4.19/km</v>
      </c>
      <c r="H77" s="36">
        <f t="shared" si="5"/>
        <v>0.009560185185185189</v>
      </c>
      <c r="I77" s="31">
        <f t="shared" si="6"/>
        <v>0.006770833333333337</v>
      </c>
    </row>
    <row r="78" spans="1:9" ht="18" customHeight="1">
      <c r="A78" s="29" t="s">
        <v>85</v>
      </c>
      <c r="B78" s="67" t="s">
        <v>219</v>
      </c>
      <c r="C78" s="70"/>
      <c r="D78" s="30" t="s">
        <v>123</v>
      </c>
      <c r="E78" s="52" t="s">
        <v>148</v>
      </c>
      <c r="F78" s="36">
        <v>0.0390162037037037</v>
      </c>
      <c r="G78" s="30" t="str">
        <f t="shared" si="3"/>
        <v>4.19/km</v>
      </c>
      <c r="H78" s="36">
        <f t="shared" si="5"/>
        <v>0.009652777777777777</v>
      </c>
      <c r="I78" s="31">
        <f t="shared" si="6"/>
        <v>0.0059606481481481455</v>
      </c>
    </row>
    <row r="79" spans="1:9" ht="18" customHeight="1">
      <c r="A79" s="29" t="s">
        <v>86</v>
      </c>
      <c r="B79" s="67" t="s">
        <v>220</v>
      </c>
      <c r="C79" s="70"/>
      <c r="D79" s="30" t="s">
        <v>125</v>
      </c>
      <c r="E79" s="52" t="s">
        <v>114</v>
      </c>
      <c r="F79" s="36">
        <v>0.03908564814814815</v>
      </c>
      <c r="G79" s="30" t="str">
        <f t="shared" si="3"/>
        <v>4.20/km</v>
      </c>
      <c r="H79" s="36">
        <f t="shared" si="5"/>
        <v>0.009722222222222226</v>
      </c>
      <c r="I79" s="31">
        <f t="shared" si="6"/>
        <v>0.006030092592592594</v>
      </c>
    </row>
    <row r="80" spans="1:9" ht="18" customHeight="1">
      <c r="A80" s="40" t="s">
        <v>87</v>
      </c>
      <c r="B80" s="73" t="s">
        <v>221</v>
      </c>
      <c r="C80" s="74"/>
      <c r="D80" s="41" t="s">
        <v>135</v>
      </c>
      <c r="E80" s="53" t="s">
        <v>539</v>
      </c>
      <c r="F80" s="42">
        <v>0.03913194444444445</v>
      </c>
      <c r="G80" s="41" t="str">
        <f t="shared" si="3"/>
        <v>4.20/km</v>
      </c>
      <c r="H80" s="42">
        <f t="shared" si="5"/>
        <v>0.009768518518518527</v>
      </c>
      <c r="I80" s="43">
        <f t="shared" si="6"/>
        <v>0.004965277777777777</v>
      </c>
    </row>
    <row r="81" spans="1:9" ht="18" customHeight="1">
      <c r="A81" s="29" t="s">
        <v>88</v>
      </c>
      <c r="B81" s="67" t="s">
        <v>222</v>
      </c>
      <c r="C81" s="70"/>
      <c r="D81" s="30" t="s">
        <v>119</v>
      </c>
      <c r="E81" s="52" t="s">
        <v>138</v>
      </c>
      <c r="F81" s="36">
        <v>0.039143518518518515</v>
      </c>
      <c r="G81" s="30" t="str">
        <f t="shared" si="3"/>
        <v>4.20/km</v>
      </c>
      <c r="H81" s="36">
        <f t="shared" si="5"/>
        <v>0.009780092592592594</v>
      </c>
      <c r="I81" s="31">
        <f t="shared" si="6"/>
        <v>0.006990740740740742</v>
      </c>
    </row>
    <row r="82" spans="1:9" ht="18" customHeight="1">
      <c r="A82" s="29" t="s">
        <v>89</v>
      </c>
      <c r="B82" s="67" t="s">
        <v>223</v>
      </c>
      <c r="C82" s="70"/>
      <c r="D82" s="30" t="s">
        <v>125</v>
      </c>
      <c r="E82" s="52" t="s">
        <v>126</v>
      </c>
      <c r="F82" s="36">
        <v>0.039143518518518515</v>
      </c>
      <c r="G82" s="30" t="str">
        <f t="shared" si="3"/>
        <v>4.20/km</v>
      </c>
      <c r="H82" s="36">
        <f t="shared" si="5"/>
        <v>0.009780092592592594</v>
      </c>
      <c r="I82" s="31">
        <f t="shared" si="6"/>
        <v>0.006087962962962962</v>
      </c>
    </row>
    <row r="83" spans="1:9" ht="18" customHeight="1">
      <c r="A83" s="29" t="s">
        <v>90</v>
      </c>
      <c r="B83" s="67" t="s">
        <v>224</v>
      </c>
      <c r="C83" s="70"/>
      <c r="D83" s="30" t="s">
        <v>140</v>
      </c>
      <c r="E83" s="52" t="s">
        <v>138</v>
      </c>
      <c r="F83" s="36">
        <v>0.03918981481481481</v>
      </c>
      <c r="G83" s="30" t="str">
        <f t="shared" si="3"/>
        <v>4.20/km</v>
      </c>
      <c r="H83" s="36">
        <f t="shared" si="5"/>
        <v>0.009826388888888888</v>
      </c>
      <c r="I83" s="31">
        <f t="shared" si="6"/>
        <v>0.004872685185185181</v>
      </c>
    </row>
    <row r="84" spans="1:9" ht="18" customHeight="1">
      <c r="A84" s="29" t="s">
        <v>91</v>
      </c>
      <c r="B84" s="67" t="s">
        <v>225</v>
      </c>
      <c r="C84" s="70"/>
      <c r="D84" s="30" t="s">
        <v>226</v>
      </c>
      <c r="E84" s="52" t="s">
        <v>227</v>
      </c>
      <c r="F84" s="36">
        <v>0.03927083333333333</v>
      </c>
      <c r="G84" s="30" t="str">
        <f t="shared" si="3"/>
        <v>4.21/km</v>
      </c>
      <c r="H84" s="36">
        <f t="shared" si="5"/>
        <v>0.00990740740740741</v>
      </c>
      <c r="I84" s="31">
        <f t="shared" si="6"/>
        <v>0</v>
      </c>
    </row>
    <row r="85" spans="1:9" ht="18" customHeight="1">
      <c r="A85" s="40" t="s">
        <v>92</v>
      </c>
      <c r="B85" s="73" t="s">
        <v>228</v>
      </c>
      <c r="C85" s="74"/>
      <c r="D85" s="41" t="s">
        <v>198</v>
      </c>
      <c r="E85" s="53" t="s">
        <v>539</v>
      </c>
      <c r="F85" s="42">
        <v>0.039293981481481485</v>
      </c>
      <c r="G85" s="41" t="str">
        <f t="shared" si="3"/>
        <v>4.21/km</v>
      </c>
      <c r="H85" s="42">
        <f t="shared" si="5"/>
        <v>0.009930555555555564</v>
      </c>
      <c r="I85" s="43">
        <f t="shared" si="6"/>
        <v>0.0013773148148148173</v>
      </c>
    </row>
    <row r="86" spans="1:9" ht="18" customHeight="1">
      <c r="A86" s="29" t="s">
        <v>93</v>
      </c>
      <c r="B86" s="67" t="s">
        <v>229</v>
      </c>
      <c r="C86" s="70"/>
      <c r="D86" s="30" t="s">
        <v>230</v>
      </c>
      <c r="E86" s="52" t="s">
        <v>114</v>
      </c>
      <c r="F86" s="36">
        <v>0.039317129629629625</v>
      </c>
      <c r="G86" s="30" t="str">
        <f t="shared" si="3"/>
        <v>4.21/km</v>
      </c>
      <c r="H86" s="36">
        <f t="shared" si="5"/>
        <v>0.009953703703703704</v>
      </c>
      <c r="I86" s="31">
        <f t="shared" si="6"/>
        <v>0</v>
      </c>
    </row>
    <row r="87" spans="1:9" ht="18" customHeight="1">
      <c r="A87" s="29" t="s">
        <v>94</v>
      </c>
      <c r="B87" s="67" t="s">
        <v>231</v>
      </c>
      <c r="C87" s="70"/>
      <c r="D87" s="30" t="s">
        <v>226</v>
      </c>
      <c r="E87" s="52" t="s">
        <v>232</v>
      </c>
      <c r="F87" s="36">
        <v>0.03943287037037037</v>
      </c>
      <c r="G87" s="30" t="str">
        <f t="shared" si="3"/>
        <v>4.22/km</v>
      </c>
      <c r="H87" s="36">
        <f t="shared" si="5"/>
        <v>0.010069444444444447</v>
      </c>
      <c r="I87" s="31">
        <f t="shared" si="6"/>
        <v>0.00016203703703703692</v>
      </c>
    </row>
    <row r="88" spans="1:9" ht="18" customHeight="1">
      <c r="A88" s="29" t="s">
        <v>95</v>
      </c>
      <c r="B88" s="67" t="s">
        <v>233</v>
      </c>
      <c r="C88" s="70"/>
      <c r="D88" s="30" t="s">
        <v>119</v>
      </c>
      <c r="E88" s="52" t="s">
        <v>120</v>
      </c>
      <c r="F88" s="36">
        <v>0.03943287037037037</v>
      </c>
      <c r="G88" s="30" t="str">
        <f t="shared" si="3"/>
        <v>4.22/km</v>
      </c>
      <c r="H88" s="36">
        <f t="shared" si="5"/>
        <v>0.010069444444444447</v>
      </c>
      <c r="I88" s="31">
        <f t="shared" si="6"/>
        <v>0.007280092592592595</v>
      </c>
    </row>
    <row r="89" spans="1:9" ht="18" customHeight="1">
      <c r="A89" s="29" t="s">
        <v>96</v>
      </c>
      <c r="B89" s="67" t="s">
        <v>234</v>
      </c>
      <c r="C89" s="70"/>
      <c r="D89" s="30" t="s">
        <v>123</v>
      </c>
      <c r="E89" s="52" t="s">
        <v>138</v>
      </c>
      <c r="F89" s="36">
        <v>0.03951388888888889</v>
      </c>
      <c r="G89" s="30" t="str">
        <f t="shared" si="3"/>
        <v>4.23/km</v>
      </c>
      <c r="H89" s="36">
        <f t="shared" si="5"/>
        <v>0.010150462962962969</v>
      </c>
      <c r="I89" s="31">
        <f t="shared" si="6"/>
        <v>0.006458333333333337</v>
      </c>
    </row>
    <row r="90" spans="1:9" ht="18" customHeight="1">
      <c r="A90" s="29" t="s">
        <v>97</v>
      </c>
      <c r="B90" s="67" t="s">
        <v>235</v>
      </c>
      <c r="C90" s="70"/>
      <c r="D90" s="30" t="s">
        <v>113</v>
      </c>
      <c r="E90" s="52" t="s">
        <v>148</v>
      </c>
      <c r="F90" s="36">
        <v>0.039594907407407405</v>
      </c>
      <c r="G90" s="30" t="str">
        <f t="shared" si="3"/>
        <v>4.23/km</v>
      </c>
      <c r="H90" s="36">
        <f t="shared" si="5"/>
        <v>0.010231481481481484</v>
      </c>
      <c r="I90" s="31">
        <f t="shared" si="6"/>
        <v>0.010231481481481484</v>
      </c>
    </row>
    <row r="91" spans="1:9" ht="18" customHeight="1">
      <c r="A91" s="40" t="s">
        <v>98</v>
      </c>
      <c r="B91" s="73" t="s">
        <v>236</v>
      </c>
      <c r="C91" s="74"/>
      <c r="D91" s="41" t="s">
        <v>198</v>
      </c>
      <c r="E91" s="53" t="s">
        <v>539</v>
      </c>
      <c r="F91" s="42">
        <v>0.03965277777777778</v>
      </c>
      <c r="G91" s="41" t="str">
        <f t="shared" si="3"/>
        <v>4.24/km</v>
      </c>
      <c r="H91" s="42">
        <f t="shared" si="5"/>
        <v>0.010289351851851859</v>
      </c>
      <c r="I91" s="43">
        <f t="shared" si="6"/>
        <v>0.0017361111111111119</v>
      </c>
    </row>
    <row r="92" spans="1:9" ht="18" customHeight="1">
      <c r="A92" s="29" t="s">
        <v>99</v>
      </c>
      <c r="B92" s="67" t="s">
        <v>237</v>
      </c>
      <c r="C92" s="70"/>
      <c r="D92" s="30" t="s">
        <v>119</v>
      </c>
      <c r="E92" s="52" t="s">
        <v>120</v>
      </c>
      <c r="F92" s="36">
        <v>0.03988425925925926</v>
      </c>
      <c r="G92" s="30" t="str">
        <f t="shared" si="3"/>
        <v>4.25/km</v>
      </c>
      <c r="H92" s="36">
        <f t="shared" si="5"/>
        <v>0.010520833333333337</v>
      </c>
      <c r="I92" s="31">
        <f t="shared" si="6"/>
        <v>0.007731481481481485</v>
      </c>
    </row>
    <row r="93" spans="1:9" ht="18" customHeight="1">
      <c r="A93" s="29" t="s">
        <v>100</v>
      </c>
      <c r="B93" s="67" t="s">
        <v>238</v>
      </c>
      <c r="C93" s="70"/>
      <c r="D93" s="30" t="s">
        <v>119</v>
      </c>
      <c r="E93" s="52" t="s">
        <v>239</v>
      </c>
      <c r="F93" s="36">
        <v>0.039976851851851854</v>
      </c>
      <c r="G93" s="30" t="str">
        <f t="shared" si="3"/>
        <v>4.26/km</v>
      </c>
      <c r="H93" s="36">
        <f t="shared" si="5"/>
        <v>0.010613425925925932</v>
      </c>
      <c r="I93" s="31">
        <f t="shared" si="6"/>
        <v>0.00782407407407408</v>
      </c>
    </row>
    <row r="94" spans="1:9" ht="18" customHeight="1">
      <c r="A94" s="40" t="s">
        <v>101</v>
      </c>
      <c r="B94" s="73" t="s">
        <v>240</v>
      </c>
      <c r="C94" s="74"/>
      <c r="D94" s="41" t="s">
        <v>119</v>
      </c>
      <c r="E94" s="53" t="s">
        <v>539</v>
      </c>
      <c r="F94" s="42">
        <v>0.04006944444444444</v>
      </c>
      <c r="G94" s="41" t="str">
        <f t="shared" si="3"/>
        <v>4.26/km</v>
      </c>
      <c r="H94" s="42">
        <f t="shared" si="5"/>
        <v>0.010706018518518521</v>
      </c>
      <c r="I94" s="43">
        <f t="shared" si="6"/>
        <v>0.007916666666666669</v>
      </c>
    </row>
    <row r="95" spans="1:9" ht="18" customHeight="1">
      <c r="A95" s="29" t="s">
        <v>102</v>
      </c>
      <c r="B95" s="67" t="s">
        <v>241</v>
      </c>
      <c r="C95" s="70"/>
      <c r="D95" s="30" t="s">
        <v>123</v>
      </c>
      <c r="E95" s="52" t="s">
        <v>114</v>
      </c>
      <c r="F95" s="36">
        <v>0.040150462962962964</v>
      </c>
      <c r="G95" s="30" t="str">
        <f t="shared" si="3"/>
        <v>4.27/km</v>
      </c>
      <c r="H95" s="36">
        <f t="shared" si="5"/>
        <v>0.010787037037037043</v>
      </c>
      <c r="I95" s="31">
        <f t="shared" si="6"/>
        <v>0.007094907407407411</v>
      </c>
    </row>
    <row r="96" spans="1:9" ht="18" customHeight="1">
      <c r="A96" s="29" t="s">
        <v>103</v>
      </c>
      <c r="B96" s="67" t="s">
        <v>242</v>
      </c>
      <c r="C96" s="70"/>
      <c r="D96" s="30" t="s">
        <v>123</v>
      </c>
      <c r="E96" s="52" t="s">
        <v>126</v>
      </c>
      <c r="F96" s="36">
        <v>0.04016203703703704</v>
      </c>
      <c r="G96" s="30" t="str">
        <f t="shared" si="3"/>
        <v>4.27/km</v>
      </c>
      <c r="H96" s="36">
        <f t="shared" si="5"/>
        <v>0.010798611111111116</v>
      </c>
      <c r="I96" s="31">
        <f t="shared" si="6"/>
        <v>0.0071064814814814845</v>
      </c>
    </row>
    <row r="97" spans="1:9" ht="18" customHeight="1">
      <c r="A97" s="29" t="s">
        <v>104</v>
      </c>
      <c r="B97" s="67" t="s">
        <v>243</v>
      </c>
      <c r="C97" s="70"/>
      <c r="D97" s="30" t="s">
        <v>244</v>
      </c>
      <c r="E97" s="52" t="s">
        <v>188</v>
      </c>
      <c r="F97" s="36">
        <v>0.04023148148148148</v>
      </c>
      <c r="G97" s="30" t="str">
        <f t="shared" si="3"/>
        <v>4.27/km</v>
      </c>
      <c r="H97" s="36">
        <f t="shared" si="5"/>
        <v>0.010868055555555558</v>
      </c>
      <c r="I97" s="31">
        <f t="shared" si="6"/>
        <v>0</v>
      </c>
    </row>
    <row r="98" spans="1:9" ht="18" customHeight="1">
      <c r="A98" s="29" t="s">
        <v>105</v>
      </c>
      <c r="B98" s="67" t="s">
        <v>245</v>
      </c>
      <c r="C98" s="70"/>
      <c r="D98" s="30" t="s">
        <v>125</v>
      </c>
      <c r="E98" s="52" t="s">
        <v>120</v>
      </c>
      <c r="F98" s="36">
        <v>0.04024305555555556</v>
      </c>
      <c r="G98" s="30" t="str">
        <f t="shared" si="3"/>
        <v>4.27/km</v>
      </c>
      <c r="H98" s="36">
        <f t="shared" si="5"/>
        <v>0.010879629629629638</v>
      </c>
      <c r="I98" s="31">
        <f t="shared" si="6"/>
        <v>0.007187500000000006</v>
      </c>
    </row>
    <row r="99" spans="1:9" ht="18" customHeight="1">
      <c r="A99" s="29" t="s">
        <v>106</v>
      </c>
      <c r="B99" s="67" t="s">
        <v>246</v>
      </c>
      <c r="C99" s="70"/>
      <c r="D99" s="30" t="s">
        <v>198</v>
      </c>
      <c r="E99" s="52" t="s">
        <v>143</v>
      </c>
      <c r="F99" s="36">
        <v>0.04025462962962963</v>
      </c>
      <c r="G99" s="30" t="str">
        <f t="shared" si="3"/>
        <v>4.28/km</v>
      </c>
      <c r="H99" s="36">
        <f t="shared" si="5"/>
        <v>0.010891203703703712</v>
      </c>
      <c r="I99" s="31">
        <f t="shared" si="6"/>
        <v>0.0023379629629629653</v>
      </c>
    </row>
    <row r="100" spans="1:9" ht="18" customHeight="1">
      <c r="A100" s="29" t="s">
        <v>107</v>
      </c>
      <c r="B100" s="67" t="s">
        <v>247</v>
      </c>
      <c r="C100" s="70"/>
      <c r="D100" s="30" t="s">
        <v>125</v>
      </c>
      <c r="E100" s="52" t="s">
        <v>126</v>
      </c>
      <c r="F100" s="36">
        <v>0.04025462962962963</v>
      </c>
      <c r="G100" s="30" t="str">
        <f t="shared" si="3"/>
        <v>4.28/km</v>
      </c>
      <c r="H100" s="36">
        <f t="shared" si="5"/>
        <v>0.010891203703703712</v>
      </c>
      <c r="I100" s="31">
        <f t="shared" si="6"/>
        <v>0.00719907407407408</v>
      </c>
    </row>
    <row r="101" spans="1:9" ht="18" customHeight="1">
      <c r="A101" s="29" t="s">
        <v>108</v>
      </c>
      <c r="B101" s="67" t="s">
        <v>248</v>
      </c>
      <c r="C101" s="70"/>
      <c r="D101" s="30" t="s">
        <v>125</v>
      </c>
      <c r="E101" s="52" t="s">
        <v>114</v>
      </c>
      <c r="F101" s="36">
        <v>0.04028935185185185</v>
      </c>
      <c r="G101" s="30" t="str">
        <f>TEXT(INT((HOUR(F101)*3600+MINUTE(F101)*60+SECOND(F101))/$I$3/60),"0")&amp;"."&amp;TEXT(MOD((HOUR(F101)*3600+MINUTE(F101)*60+SECOND(F101))/$I$3,60),"00")&amp;"/km"</f>
        <v>4.28/km</v>
      </c>
      <c r="H101" s="36">
        <f t="shared" si="5"/>
        <v>0.010925925925925926</v>
      </c>
      <c r="I101" s="31">
        <f t="shared" si="6"/>
        <v>0.007233796296296294</v>
      </c>
    </row>
    <row r="102" spans="1:9" ht="18" customHeight="1">
      <c r="A102" s="29" t="s">
        <v>109</v>
      </c>
      <c r="B102" s="67" t="s">
        <v>249</v>
      </c>
      <c r="C102" s="70"/>
      <c r="D102" s="30" t="s">
        <v>123</v>
      </c>
      <c r="E102" s="52" t="s">
        <v>114</v>
      </c>
      <c r="F102" s="36">
        <v>0.04030092592592593</v>
      </c>
      <c r="G102" s="30" t="str">
        <f>TEXT(INT((HOUR(F102)*3600+MINUTE(F102)*60+SECOND(F102))/$I$3/60),"0")&amp;"."&amp;TEXT(MOD((HOUR(F102)*3600+MINUTE(F102)*60+SECOND(F102))/$I$3,60),"00")&amp;"/km"</f>
        <v>4.28/km</v>
      </c>
      <c r="H102" s="36">
        <f t="shared" si="5"/>
        <v>0.010937500000000006</v>
      </c>
      <c r="I102" s="31">
        <f t="shared" si="6"/>
        <v>0.007245370370370374</v>
      </c>
    </row>
    <row r="103" spans="1:9" ht="18" customHeight="1">
      <c r="A103" s="40" t="s">
        <v>110</v>
      </c>
      <c r="B103" s="73" t="s">
        <v>250</v>
      </c>
      <c r="C103" s="74"/>
      <c r="D103" s="41" t="s">
        <v>123</v>
      </c>
      <c r="E103" s="53" t="s">
        <v>539</v>
      </c>
      <c r="F103" s="42">
        <v>0.040324074074074075</v>
      </c>
      <c r="G103" s="41" t="str">
        <f>TEXT(INT((HOUR(F103)*3600+MINUTE(F103)*60+SECOND(F103))/$I$3/60),"0")&amp;"."&amp;TEXT(MOD((HOUR(F103)*3600+MINUTE(F103)*60+SECOND(F103))/$I$3,60),"00")&amp;"/km"</f>
        <v>4.28/km</v>
      </c>
      <c r="H103" s="42">
        <f t="shared" si="5"/>
        <v>0.010960648148148153</v>
      </c>
      <c r="I103" s="43">
        <f t="shared" si="6"/>
        <v>0.007268518518518521</v>
      </c>
    </row>
    <row r="104" spans="1:9" ht="18" customHeight="1">
      <c r="A104" s="40" t="s">
        <v>408</v>
      </c>
      <c r="B104" s="73" t="s">
        <v>251</v>
      </c>
      <c r="C104" s="74"/>
      <c r="D104" s="41" t="s">
        <v>123</v>
      </c>
      <c r="E104" s="53" t="s">
        <v>539</v>
      </c>
      <c r="F104" s="42">
        <v>0.040358796296296295</v>
      </c>
      <c r="G104" s="41" t="str">
        <f aca="true" t="shared" si="7" ref="G104:G167">TEXT(INT((HOUR(F104)*3600+MINUTE(F104)*60+SECOND(F104))/$I$3/60),"0")&amp;"."&amp;TEXT(MOD((HOUR(F104)*3600+MINUTE(F104)*60+SECOND(F104))/$I$3,60),"00")&amp;"/km"</f>
        <v>4.28/km</v>
      </c>
      <c r="H104" s="42">
        <f aca="true" t="shared" si="8" ref="H104:H167">F104-$F$5</f>
        <v>0.010995370370370374</v>
      </c>
      <c r="I104" s="43">
        <f t="shared" si="6"/>
        <v>0.007303240740740742</v>
      </c>
    </row>
    <row r="105" spans="1:9" ht="18" customHeight="1">
      <c r="A105" s="29" t="s">
        <v>409</v>
      </c>
      <c r="B105" s="67" t="s">
        <v>252</v>
      </c>
      <c r="C105" s="70"/>
      <c r="D105" s="30" t="s">
        <v>196</v>
      </c>
      <c r="E105" s="49" t="s">
        <v>192</v>
      </c>
      <c r="F105" s="36">
        <v>0.04043981481481482</v>
      </c>
      <c r="G105" s="30" t="str">
        <f t="shared" si="7"/>
        <v>4.29/km</v>
      </c>
      <c r="H105" s="36">
        <f t="shared" si="8"/>
        <v>0.011076388888888896</v>
      </c>
      <c r="I105" s="31">
        <f t="shared" si="6"/>
        <v>0.0025462962962962965</v>
      </c>
    </row>
    <row r="106" spans="1:9" ht="18" customHeight="1">
      <c r="A106" s="29" t="s">
        <v>410</v>
      </c>
      <c r="B106" s="67" t="s">
        <v>253</v>
      </c>
      <c r="C106" s="70"/>
      <c r="D106" s="30" t="s">
        <v>119</v>
      </c>
      <c r="E106" s="49" t="s">
        <v>158</v>
      </c>
      <c r="F106" s="36">
        <v>0.04045138888888889</v>
      </c>
      <c r="G106" s="30" t="str">
        <f t="shared" si="7"/>
        <v>4.29/km</v>
      </c>
      <c r="H106" s="36">
        <f t="shared" si="8"/>
        <v>0.01108796296296297</v>
      </c>
      <c r="I106" s="31">
        <f t="shared" si="6"/>
        <v>0.008298611111111118</v>
      </c>
    </row>
    <row r="107" spans="1:9" ht="18" customHeight="1">
      <c r="A107" s="29" t="s">
        <v>411</v>
      </c>
      <c r="B107" s="67" t="s">
        <v>254</v>
      </c>
      <c r="C107" s="70"/>
      <c r="D107" s="30" t="s">
        <v>119</v>
      </c>
      <c r="E107" s="49" t="s">
        <v>120</v>
      </c>
      <c r="F107" s="36">
        <v>0.04056712962962963</v>
      </c>
      <c r="G107" s="30" t="str">
        <f t="shared" si="7"/>
        <v>4.30/km</v>
      </c>
      <c r="H107" s="36">
        <f t="shared" si="8"/>
        <v>0.011203703703703705</v>
      </c>
      <c r="I107" s="31">
        <f t="shared" si="6"/>
        <v>0.008414351851851853</v>
      </c>
    </row>
    <row r="108" spans="1:9" ht="18" customHeight="1">
      <c r="A108" s="29" t="s">
        <v>412</v>
      </c>
      <c r="B108" s="67" t="s">
        <v>255</v>
      </c>
      <c r="C108" s="70"/>
      <c r="D108" s="30" t="s">
        <v>123</v>
      </c>
      <c r="E108" s="49" t="s">
        <v>126</v>
      </c>
      <c r="F108" s="36">
        <v>0.04059027777777778</v>
      </c>
      <c r="G108" s="30" t="str">
        <f t="shared" si="7"/>
        <v>4.30/km</v>
      </c>
      <c r="H108" s="36">
        <f t="shared" si="8"/>
        <v>0.01122685185185186</v>
      </c>
      <c r="I108" s="31">
        <f t="shared" si="6"/>
        <v>0.007534722222222227</v>
      </c>
    </row>
    <row r="109" spans="1:9" ht="18" customHeight="1">
      <c r="A109" s="40" t="s">
        <v>413</v>
      </c>
      <c r="B109" s="73" t="s">
        <v>256</v>
      </c>
      <c r="C109" s="74"/>
      <c r="D109" s="41" t="s">
        <v>145</v>
      </c>
      <c r="E109" s="53" t="s">
        <v>539</v>
      </c>
      <c r="F109" s="42">
        <v>0.04059027777777778</v>
      </c>
      <c r="G109" s="41" t="str">
        <f t="shared" si="7"/>
        <v>4.30/km</v>
      </c>
      <c r="H109" s="42">
        <f t="shared" si="8"/>
        <v>0.01122685185185186</v>
      </c>
      <c r="I109" s="43">
        <f t="shared" si="6"/>
        <v>0.006238425925925932</v>
      </c>
    </row>
    <row r="110" spans="1:9" ht="18" customHeight="1">
      <c r="A110" s="29" t="s">
        <v>414</v>
      </c>
      <c r="B110" s="67" t="s">
        <v>257</v>
      </c>
      <c r="C110" s="70"/>
      <c r="D110" s="30" t="s">
        <v>145</v>
      </c>
      <c r="E110" s="49" t="s">
        <v>158</v>
      </c>
      <c r="F110" s="36">
        <v>0.040682870370370376</v>
      </c>
      <c r="G110" s="30" t="str">
        <f t="shared" si="7"/>
        <v>4.30/km</v>
      </c>
      <c r="H110" s="36">
        <f t="shared" si="8"/>
        <v>0.011319444444444455</v>
      </c>
      <c r="I110" s="31">
        <f t="shared" si="6"/>
        <v>0.0063310185185185275</v>
      </c>
    </row>
    <row r="111" spans="1:9" ht="18" customHeight="1">
      <c r="A111" s="29" t="s">
        <v>415</v>
      </c>
      <c r="B111" s="67" t="s">
        <v>258</v>
      </c>
      <c r="C111" s="70"/>
      <c r="D111" s="30" t="s">
        <v>125</v>
      </c>
      <c r="E111" s="49" t="s">
        <v>259</v>
      </c>
      <c r="F111" s="36">
        <v>0.040682870370370376</v>
      </c>
      <c r="G111" s="30" t="str">
        <f t="shared" si="7"/>
        <v>4.30/km</v>
      </c>
      <c r="H111" s="36">
        <f t="shared" si="8"/>
        <v>0.011319444444444455</v>
      </c>
      <c r="I111" s="31">
        <f t="shared" si="6"/>
        <v>0.007627314814814823</v>
      </c>
    </row>
    <row r="112" spans="1:9" ht="18" customHeight="1">
      <c r="A112" s="29" t="s">
        <v>416</v>
      </c>
      <c r="B112" s="67" t="s">
        <v>260</v>
      </c>
      <c r="C112" s="70"/>
      <c r="D112" s="30" t="s">
        <v>140</v>
      </c>
      <c r="E112" s="49" t="s">
        <v>261</v>
      </c>
      <c r="F112" s="36">
        <v>0.040729166666666664</v>
      </c>
      <c r="G112" s="30" t="str">
        <f t="shared" si="7"/>
        <v>4.31/km</v>
      </c>
      <c r="H112" s="36">
        <f t="shared" si="8"/>
        <v>0.011365740740740742</v>
      </c>
      <c r="I112" s="31">
        <f t="shared" si="6"/>
        <v>0.0064120370370370355</v>
      </c>
    </row>
    <row r="113" spans="1:9" ht="18" customHeight="1">
      <c r="A113" s="29" t="s">
        <v>417</v>
      </c>
      <c r="B113" s="67" t="s">
        <v>262</v>
      </c>
      <c r="C113" s="70"/>
      <c r="D113" s="30" t="s">
        <v>113</v>
      </c>
      <c r="E113" s="49" t="s">
        <v>111</v>
      </c>
      <c r="F113" s="36">
        <v>0.04101851851851852</v>
      </c>
      <c r="G113" s="30" t="str">
        <f t="shared" si="7"/>
        <v>4.33/km</v>
      </c>
      <c r="H113" s="36">
        <f t="shared" si="8"/>
        <v>0.011655092592592595</v>
      </c>
      <c r="I113" s="31">
        <f t="shared" si="6"/>
        <v>0.011655092592592595</v>
      </c>
    </row>
    <row r="114" spans="1:9" ht="18" customHeight="1">
      <c r="A114" s="29" t="s">
        <v>418</v>
      </c>
      <c r="B114" s="67" t="s">
        <v>263</v>
      </c>
      <c r="C114" s="70"/>
      <c r="D114" s="30" t="s">
        <v>145</v>
      </c>
      <c r="E114" s="49" t="s">
        <v>158</v>
      </c>
      <c r="F114" s="36">
        <v>0.04107638888888889</v>
      </c>
      <c r="G114" s="30" t="str">
        <f t="shared" si="7"/>
        <v>4.33/km</v>
      </c>
      <c r="H114" s="36">
        <f t="shared" si="8"/>
        <v>0.01171296296296297</v>
      </c>
      <c r="I114" s="31">
        <f t="shared" si="6"/>
        <v>0.006724537037037043</v>
      </c>
    </row>
    <row r="115" spans="1:9" ht="18" customHeight="1">
      <c r="A115" s="29" t="s">
        <v>419</v>
      </c>
      <c r="B115" s="67" t="s">
        <v>264</v>
      </c>
      <c r="C115" s="70"/>
      <c r="D115" s="30" t="s">
        <v>119</v>
      </c>
      <c r="E115" s="49" t="s">
        <v>156</v>
      </c>
      <c r="F115" s="36">
        <v>0.04130787037037037</v>
      </c>
      <c r="G115" s="30" t="str">
        <f t="shared" si="7"/>
        <v>4.35/km</v>
      </c>
      <c r="H115" s="36">
        <f t="shared" si="8"/>
        <v>0.011944444444444448</v>
      </c>
      <c r="I115" s="31">
        <f t="shared" si="6"/>
        <v>0.009155092592592597</v>
      </c>
    </row>
    <row r="116" spans="1:9" ht="18" customHeight="1">
      <c r="A116" s="29" t="s">
        <v>420</v>
      </c>
      <c r="B116" s="67" t="s">
        <v>265</v>
      </c>
      <c r="C116" s="70"/>
      <c r="D116" s="30" t="s">
        <v>196</v>
      </c>
      <c r="E116" s="49" t="s">
        <v>266</v>
      </c>
      <c r="F116" s="36">
        <v>0.04134259259259259</v>
      </c>
      <c r="G116" s="30" t="str">
        <f t="shared" si="7"/>
        <v>4.35/km</v>
      </c>
      <c r="H116" s="36">
        <f t="shared" si="8"/>
        <v>0.01197916666666667</v>
      </c>
      <c r="I116" s="31">
        <f t="shared" si="6"/>
        <v>0.0034490740740740697</v>
      </c>
    </row>
    <row r="117" spans="1:9" ht="18" customHeight="1">
      <c r="A117" s="29" t="s">
        <v>421</v>
      </c>
      <c r="B117" s="67" t="s">
        <v>267</v>
      </c>
      <c r="C117" s="70"/>
      <c r="D117" s="30" t="s">
        <v>119</v>
      </c>
      <c r="E117" s="49" t="s">
        <v>114</v>
      </c>
      <c r="F117" s="36">
        <v>0.04146990740740741</v>
      </c>
      <c r="G117" s="30" t="str">
        <f t="shared" si="7"/>
        <v>4.36/km</v>
      </c>
      <c r="H117" s="36">
        <f t="shared" si="8"/>
        <v>0.012106481481481485</v>
      </c>
      <c r="I117" s="31">
        <f t="shared" si="6"/>
        <v>0.009317129629629634</v>
      </c>
    </row>
    <row r="118" spans="1:9" ht="18" customHeight="1">
      <c r="A118" s="29" t="s">
        <v>422</v>
      </c>
      <c r="B118" s="67" t="s">
        <v>268</v>
      </c>
      <c r="C118" s="70"/>
      <c r="D118" s="30" t="s">
        <v>119</v>
      </c>
      <c r="E118" s="49" t="s">
        <v>148</v>
      </c>
      <c r="F118" s="36">
        <v>0.04158564814814815</v>
      </c>
      <c r="G118" s="30" t="str">
        <f t="shared" si="7"/>
        <v>4.36/km</v>
      </c>
      <c r="H118" s="36">
        <f t="shared" si="8"/>
        <v>0.012222222222222228</v>
      </c>
      <c r="I118" s="31">
        <f t="shared" si="6"/>
        <v>0.009432870370370376</v>
      </c>
    </row>
    <row r="119" spans="1:9" ht="18" customHeight="1">
      <c r="A119" s="29" t="s">
        <v>423</v>
      </c>
      <c r="B119" s="67" t="s">
        <v>269</v>
      </c>
      <c r="C119" s="70"/>
      <c r="D119" s="30" t="s">
        <v>113</v>
      </c>
      <c r="E119" s="49" t="s">
        <v>148</v>
      </c>
      <c r="F119" s="36">
        <v>0.04158564814814815</v>
      </c>
      <c r="G119" s="30" t="str">
        <f t="shared" si="7"/>
        <v>4.36/km</v>
      </c>
      <c r="H119" s="36">
        <f t="shared" si="8"/>
        <v>0.012222222222222228</v>
      </c>
      <c r="I119" s="31">
        <f t="shared" si="6"/>
        <v>0.012222222222222228</v>
      </c>
    </row>
    <row r="120" spans="1:9" ht="18" customHeight="1">
      <c r="A120" s="29" t="s">
        <v>424</v>
      </c>
      <c r="B120" s="67" t="s">
        <v>270</v>
      </c>
      <c r="C120" s="70"/>
      <c r="D120" s="30" t="s">
        <v>123</v>
      </c>
      <c r="E120" s="49" t="s">
        <v>271</v>
      </c>
      <c r="F120" s="36">
        <v>0.0416550925925926</v>
      </c>
      <c r="G120" s="30" t="str">
        <f t="shared" si="7"/>
        <v>4.37/km</v>
      </c>
      <c r="H120" s="36">
        <f t="shared" si="8"/>
        <v>0.012291666666666676</v>
      </c>
      <c r="I120" s="31">
        <f t="shared" si="6"/>
        <v>0.008599537037037044</v>
      </c>
    </row>
    <row r="121" spans="1:9" ht="18" customHeight="1">
      <c r="A121" s="29" t="s">
        <v>425</v>
      </c>
      <c r="B121" s="67" t="s">
        <v>272</v>
      </c>
      <c r="C121" s="70"/>
      <c r="D121" s="30" t="s">
        <v>135</v>
      </c>
      <c r="E121" s="49" t="s">
        <v>120</v>
      </c>
      <c r="F121" s="36">
        <v>0.041747685185185186</v>
      </c>
      <c r="G121" s="30" t="str">
        <f t="shared" si="7"/>
        <v>4.37/km</v>
      </c>
      <c r="H121" s="36">
        <f t="shared" si="8"/>
        <v>0.012384259259259265</v>
      </c>
      <c r="I121" s="31">
        <f t="shared" si="6"/>
        <v>0.007581018518518515</v>
      </c>
    </row>
    <row r="122" spans="1:9" ht="18" customHeight="1">
      <c r="A122" s="29" t="s">
        <v>426</v>
      </c>
      <c r="B122" s="67" t="s">
        <v>273</v>
      </c>
      <c r="C122" s="70"/>
      <c r="D122" s="30" t="s">
        <v>226</v>
      </c>
      <c r="E122" s="49" t="s">
        <v>274</v>
      </c>
      <c r="F122" s="36">
        <v>0.04177083333333333</v>
      </c>
      <c r="G122" s="30" t="str">
        <f t="shared" si="7"/>
        <v>4.38/km</v>
      </c>
      <c r="H122" s="36">
        <f t="shared" si="8"/>
        <v>0.012407407407407412</v>
      </c>
      <c r="I122" s="31">
        <f t="shared" si="6"/>
        <v>0.0025000000000000022</v>
      </c>
    </row>
    <row r="123" spans="1:9" ht="18" customHeight="1">
      <c r="A123" s="29" t="s">
        <v>427</v>
      </c>
      <c r="B123" s="67" t="s">
        <v>275</v>
      </c>
      <c r="C123" s="70"/>
      <c r="D123" s="30" t="s">
        <v>123</v>
      </c>
      <c r="E123" s="49" t="s">
        <v>165</v>
      </c>
      <c r="F123" s="36">
        <v>0.04181712962962963</v>
      </c>
      <c r="G123" s="30" t="str">
        <f t="shared" si="7"/>
        <v>4.38/km</v>
      </c>
      <c r="H123" s="36">
        <f t="shared" si="8"/>
        <v>0.012453703703703706</v>
      </c>
      <c r="I123" s="31">
        <f t="shared" si="6"/>
        <v>0.008761574074074074</v>
      </c>
    </row>
    <row r="124" spans="1:9" ht="18" customHeight="1">
      <c r="A124" s="29" t="s">
        <v>428</v>
      </c>
      <c r="B124" s="67" t="s">
        <v>276</v>
      </c>
      <c r="C124" s="70"/>
      <c r="D124" s="30" t="s">
        <v>113</v>
      </c>
      <c r="E124" s="49" t="s">
        <v>261</v>
      </c>
      <c r="F124" s="36">
        <v>0.04195601851851852</v>
      </c>
      <c r="G124" s="30" t="str">
        <f t="shared" si="7"/>
        <v>4.39/km</v>
      </c>
      <c r="H124" s="36">
        <f t="shared" si="8"/>
        <v>0.012592592592592596</v>
      </c>
      <c r="I124" s="31">
        <f t="shared" si="6"/>
        <v>0.012592592592592596</v>
      </c>
    </row>
    <row r="125" spans="1:9" ht="18" customHeight="1">
      <c r="A125" s="29" t="s">
        <v>429</v>
      </c>
      <c r="B125" s="67" t="s">
        <v>277</v>
      </c>
      <c r="C125" s="70"/>
      <c r="D125" s="30" t="s">
        <v>135</v>
      </c>
      <c r="E125" s="49" t="s">
        <v>158</v>
      </c>
      <c r="F125" s="36">
        <v>0.04195601851851852</v>
      </c>
      <c r="G125" s="30" t="str">
        <f t="shared" si="7"/>
        <v>4.39/km</v>
      </c>
      <c r="H125" s="36">
        <f t="shared" si="8"/>
        <v>0.012592592592592596</v>
      </c>
      <c r="I125" s="31">
        <f t="shared" si="6"/>
        <v>0.007789351851851846</v>
      </c>
    </row>
    <row r="126" spans="1:9" ht="18" customHeight="1">
      <c r="A126" s="29" t="s">
        <v>430</v>
      </c>
      <c r="B126" s="67" t="s">
        <v>278</v>
      </c>
      <c r="C126" s="70"/>
      <c r="D126" s="30" t="s">
        <v>113</v>
      </c>
      <c r="E126" s="49" t="s">
        <v>158</v>
      </c>
      <c r="F126" s="36">
        <v>0.04196759259259259</v>
      </c>
      <c r="G126" s="30" t="str">
        <f t="shared" si="7"/>
        <v>4.39/km</v>
      </c>
      <c r="H126" s="36">
        <f t="shared" si="8"/>
        <v>0.01260416666666667</v>
      </c>
      <c r="I126" s="31">
        <f t="shared" si="6"/>
        <v>0.01260416666666667</v>
      </c>
    </row>
    <row r="127" spans="1:9" ht="18" customHeight="1">
      <c r="A127" s="29" t="s">
        <v>431</v>
      </c>
      <c r="B127" s="67" t="s">
        <v>279</v>
      </c>
      <c r="C127" s="70"/>
      <c r="D127" s="30" t="s">
        <v>119</v>
      </c>
      <c r="E127" s="49" t="s">
        <v>148</v>
      </c>
      <c r="F127" s="36">
        <v>0.041990740740740745</v>
      </c>
      <c r="G127" s="30" t="str">
        <f t="shared" si="7"/>
        <v>4.39/km</v>
      </c>
      <c r="H127" s="36">
        <f t="shared" si="8"/>
        <v>0.012627314814814824</v>
      </c>
      <c r="I127" s="31">
        <f t="shared" si="6"/>
        <v>0.009837962962962972</v>
      </c>
    </row>
    <row r="128" spans="1:9" ht="18" customHeight="1">
      <c r="A128" s="29" t="s">
        <v>432</v>
      </c>
      <c r="B128" s="67" t="s">
        <v>280</v>
      </c>
      <c r="C128" s="70"/>
      <c r="D128" s="30" t="s">
        <v>198</v>
      </c>
      <c r="E128" s="49" t="s">
        <v>148</v>
      </c>
      <c r="F128" s="36">
        <v>0.042025462962962966</v>
      </c>
      <c r="G128" s="30" t="str">
        <f t="shared" si="7"/>
        <v>4.39/km</v>
      </c>
      <c r="H128" s="36">
        <f t="shared" si="8"/>
        <v>0.012662037037037045</v>
      </c>
      <c r="I128" s="31">
        <f t="shared" si="6"/>
        <v>0.004108796296296298</v>
      </c>
    </row>
    <row r="129" spans="1:9" ht="18" customHeight="1">
      <c r="A129" s="40" t="s">
        <v>433</v>
      </c>
      <c r="B129" s="73" t="s">
        <v>281</v>
      </c>
      <c r="C129" s="74"/>
      <c r="D129" s="41" t="s">
        <v>123</v>
      </c>
      <c r="E129" s="53" t="s">
        <v>539</v>
      </c>
      <c r="F129" s="42">
        <v>0.04206018518518518</v>
      </c>
      <c r="G129" s="41" t="str">
        <f t="shared" si="7"/>
        <v>4.40/km</v>
      </c>
      <c r="H129" s="42">
        <f t="shared" si="8"/>
        <v>0.012696759259259258</v>
      </c>
      <c r="I129" s="43">
        <f t="shared" si="6"/>
        <v>0.009004629629629626</v>
      </c>
    </row>
    <row r="130" spans="1:9" ht="18" customHeight="1">
      <c r="A130" s="29" t="s">
        <v>434</v>
      </c>
      <c r="B130" s="67" t="s">
        <v>282</v>
      </c>
      <c r="C130" s="70"/>
      <c r="D130" s="30" t="s">
        <v>196</v>
      </c>
      <c r="E130" s="49" t="s">
        <v>274</v>
      </c>
      <c r="F130" s="36">
        <v>0.04224537037037037</v>
      </c>
      <c r="G130" s="30" t="str">
        <f t="shared" si="7"/>
        <v>4.41/km</v>
      </c>
      <c r="H130" s="36">
        <f t="shared" si="8"/>
        <v>0.01288194444444445</v>
      </c>
      <c r="I130" s="31">
        <f t="shared" si="6"/>
        <v>0.00435185185185185</v>
      </c>
    </row>
    <row r="131" spans="1:9" ht="18" customHeight="1">
      <c r="A131" s="29" t="s">
        <v>435</v>
      </c>
      <c r="B131" s="67" t="s">
        <v>283</v>
      </c>
      <c r="C131" s="70"/>
      <c r="D131" s="30" t="s">
        <v>119</v>
      </c>
      <c r="E131" s="49" t="s">
        <v>126</v>
      </c>
      <c r="F131" s="36">
        <v>0.042256944444444444</v>
      </c>
      <c r="G131" s="30" t="str">
        <f t="shared" si="7"/>
        <v>4.41/km</v>
      </c>
      <c r="H131" s="36">
        <f t="shared" si="8"/>
        <v>0.012893518518518523</v>
      </c>
      <c r="I131" s="31">
        <f t="shared" si="6"/>
        <v>0.010104166666666671</v>
      </c>
    </row>
    <row r="132" spans="1:9" ht="18" customHeight="1">
      <c r="A132" s="40" t="s">
        <v>436</v>
      </c>
      <c r="B132" s="73" t="s">
        <v>284</v>
      </c>
      <c r="C132" s="74"/>
      <c r="D132" s="41" t="s">
        <v>198</v>
      </c>
      <c r="E132" s="51" t="s">
        <v>539</v>
      </c>
      <c r="F132" s="42">
        <v>0.042337962962962966</v>
      </c>
      <c r="G132" s="41" t="str">
        <f t="shared" si="7"/>
        <v>4.41/km</v>
      </c>
      <c r="H132" s="42">
        <f t="shared" si="8"/>
        <v>0.012974537037037045</v>
      </c>
      <c r="I132" s="43">
        <f t="shared" si="6"/>
        <v>0.004421296296296298</v>
      </c>
    </row>
    <row r="133" spans="1:9" ht="18" customHeight="1">
      <c r="A133" s="29" t="s">
        <v>437</v>
      </c>
      <c r="B133" s="67" t="s">
        <v>285</v>
      </c>
      <c r="C133" s="70"/>
      <c r="D133" s="30" t="s">
        <v>125</v>
      </c>
      <c r="E133" s="49" t="s">
        <v>114</v>
      </c>
      <c r="F133" s="36">
        <v>0.042569444444444444</v>
      </c>
      <c r="G133" s="30" t="str">
        <f t="shared" si="7"/>
        <v>4.43/km</v>
      </c>
      <c r="H133" s="36">
        <f t="shared" si="8"/>
        <v>0.013206018518518523</v>
      </c>
      <c r="I133" s="31">
        <f t="shared" si="6"/>
        <v>0.009513888888888891</v>
      </c>
    </row>
    <row r="134" spans="1:9" ht="18" customHeight="1">
      <c r="A134" s="29" t="s">
        <v>438</v>
      </c>
      <c r="B134" s="67" t="s">
        <v>286</v>
      </c>
      <c r="C134" s="70"/>
      <c r="D134" s="30" t="s">
        <v>287</v>
      </c>
      <c r="E134" s="49" t="s">
        <v>154</v>
      </c>
      <c r="F134" s="36">
        <v>0.042581018518518525</v>
      </c>
      <c r="G134" s="30" t="str">
        <f t="shared" si="7"/>
        <v>4.43/km</v>
      </c>
      <c r="H134" s="36">
        <f t="shared" si="8"/>
        <v>0.013217592592592604</v>
      </c>
      <c r="I134" s="31">
        <f aca="true" t="shared" si="9" ref="I134:I197">F134-INDEX($F$5:$F$268,MATCH(D134,$D$5:$D$268,0))</f>
        <v>0</v>
      </c>
    </row>
    <row r="135" spans="1:9" ht="18" customHeight="1">
      <c r="A135" s="29" t="s">
        <v>439</v>
      </c>
      <c r="B135" s="67" t="s">
        <v>288</v>
      </c>
      <c r="C135" s="70"/>
      <c r="D135" s="30" t="s">
        <v>230</v>
      </c>
      <c r="E135" s="49" t="s">
        <v>136</v>
      </c>
      <c r="F135" s="36">
        <v>0.04266203703703703</v>
      </c>
      <c r="G135" s="30" t="str">
        <f t="shared" si="7"/>
        <v>4.44/km</v>
      </c>
      <c r="H135" s="36">
        <f t="shared" si="8"/>
        <v>0.013298611111111112</v>
      </c>
      <c r="I135" s="31">
        <f t="shared" si="9"/>
        <v>0.0033449074074074076</v>
      </c>
    </row>
    <row r="136" spans="1:9" ht="18" customHeight="1">
      <c r="A136" s="29" t="s">
        <v>440</v>
      </c>
      <c r="B136" s="67" t="s">
        <v>289</v>
      </c>
      <c r="C136" s="70"/>
      <c r="D136" s="30" t="s">
        <v>123</v>
      </c>
      <c r="E136" s="49" t="s">
        <v>185</v>
      </c>
      <c r="F136" s="36">
        <v>0.043194444444444445</v>
      </c>
      <c r="G136" s="30" t="str">
        <f t="shared" si="7"/>
        <v>4.47/km</v>
      </c>
      <c r="H136" s="36">
        <f t="shared" si="8"/>
        <v>0.013831018518518524</v>
      </c>
      <c r="I136" s="31">
        <f t="shared" si="9"/>
        <v>0.010138888888888892</v>
      </c>
    </row>
    <row r="137" spans="1:9" ht="18" customHeight="1">
      <c r="A137" s="29" t="s">
        <v>441</v>
      </c>
      <c r="B137" s="67" t="s">
        <v>290</v>
      </c>
      <c r="C137" s="70"/>
      <c r="D137" s="30" t="s">
        <v>287</v>
      </c>
      <c r="E137" s="49" t="s">
        <v>291</v>
      </c>
      <c r="F137" s="36">
        <v>0.04337962962962963</v>
      </c>
      <c r="G137" s="30" t="str">
        <f t="shared" si="7"/>
        <v>4.48/km</v>
      </c>
      <c r="H137" s="36">
        <f t="shared" si="8"/>
        <v>0.014016203703703708</v>
      </c>
      <c r="I137" s="31">
        <f t="shared" si="9"/>
        <v>0.0007986111111111041</v>
      </c>
    </row>
    <row r="138" spans="1:9" ht="18" customHeight="1">
      <c r="A138" s="29" t="s">
        <v>442</v>
      </c>
      <c r="B138" s="67" t="s">
        <v>292</v>
      </c>
      <c r="C138" s="70"/>
      <c r="D138" s="30" t="s">
        <v>119</v>
      </c>
      <c r="E138" s="49" t="s">
        <v>293</v>
      </c>
      <c r="F138" s="36">
        <v>0.04340277777777778</v>
      </c>
      <c r="G138" s="30" t="str">
        <f t="shared" si="7"/>
        <v>4.48/km</v>
      </c>
      <c r="H138" s="36">
        <f t="shared" si="8"/>
        <v>0.014039351851851862</v>
      </c>
      <c r="I138" s="31">
        <f t="shared" si="9"/>
        <v>0.01125000000000001</v>
      </c>
    </row>
    <row r="139" spans="1:9" ht="18" customHeight="1">
      <c r="A139" s="29" t="s">
        <v>443</v>
      </c>
      <c r="B139" s="67" t="s">
        <v>294</v>
      </c>
      <c r="C139" s="70"/>
      <c r="D139" s="30" t="s">
        <v>226</v>
      </c>
      <c r="E139" s="49" t="s">
        <v>295</v>
      </c>
      <c r="F139" s="36">
        <v>0.04341435185185185</v>
      </c>
      <c r="G139" s="30" t="str">
        <f t="shared" si="7"/>
        <v>4.49/km</v>
      </c>
      <c r="H139" s="36">
        <f t="shared" si="8"/>
        <v>0.014050925925925929</v>
      </c>
      <c r="I139" s="31">
        <f t="shared" si="9"/>
        <v>0.004143518518518519</v>
      </c>
    </row>
    <row r="140" spans="1:9" ht="18" customHeight="1">
      <c r="A140" s="29" t="s">
        <v>444</v>
      </c>
      <c r="B140" s="67" t="s">
        <v>296</v>
      </c>
      <c r="C140" s="70"/>
      <c r="D140" s="30" t="s">
        <v>198</v>
      </c>
      <c r="E140" s="49" t="s">
        <v>205</v>
      </c>
      <c r="F140" s="36">
        <v>0.04341435185185185</v>
      </c>
      <c r="G140" s="30" t="str">
        <f t="shared" si="7"/>
        <v>4.49/km</v>
      </c>
      <c r="H140" s="36">
        <f t="shared" si="8"/>
        <v>0.014050925925925929</v>
      </c>
      <c r="I140" s="31">
        <f t="shared" si="9"/>
        <v>0.005497685185185182</v>
      </c>
    </row>
    <row r="141" spans="1:9" ht="18" customHeight="1">
      <c r="A141" s="40" t="s">
        <v>445</v>
      </c>
      <c r="B141" s="73" t="s">
        <v>297</v>
      </c>
      <c r="C141" s="74"/>
      <c r="D141" s="41" t="s">
        <v>140</v>
      </c>
      <c r="E141" s="53" t="s">
        <v>539</v>
      </c>
      <c r="F141" s="42">
        <v>0.04363425925925926</v>
      </c>
      <c r="G141" s="41" t="str">
        <f t="shared" si="7"/>
        <v>4.50/km</v>
      </c>
      <c r="H141" s="42">
        <f t="shared" si="8"/>
        <v>0.01427083333333334</v>
      </c>
      <c r="I141" s="43">
        <f t="shared" si="9"/>
        <v>0.009317129629629634</v>
      </c>
    </row>
    <row r="142" spans="1:9" ht="18" customHeight="1">
      <c r="A142" s="29" t="s">
        <v>446</v>
      </c>
      <c r="B142" s="67" t="s">
        <v>298</v>
      </c>
      <c r="C142" s="70"/>
      <c r="D142" s="30" t="s">
        <v>145</v>
      </c>
      <c r="E142" s="49" t="s">
        <v>299</v>
      </c>
      <c r="F142" s="36">
        <v>0.04383101851851851</v>
      </c>
      <c r="G142" s="30" t="str">
        <f t="shared" si="7"/>
        <v>4.51/km</v>
      </c>
      <c r="H142" s="36">
        <f t="shared" si="8"/>
        <v>0.014467592592592591</v>
      </c>
      <c r="I142" s="31">
        <f t="shared" si="9"/>
        <v>0.009479166666666664</v>
      </c>
    </row>
    <row r="143" spans="1:9" ht="18" customHeight="1">
      <c r="A143" s="40" t="s">
        <v>447</v>
      </c>
      <c r="B143" s="73" t="s">
        <v>300</v>
      </c>
      <c r="C143" s="74"/>
      <c r="D143" s="41" t="s">
        <v>145</v>
      </c>
      <c r="E143" s="53" t="s">
        <v>539</v>
      </c>
      <c r="F143" s="42">
        <v>0.043923611111111115</v>
      </c>
      <c r="G143" s="41" t="str">
        <f t="shared" si="7"/>
        <v>4.52/km</v>
      </c>
      <c r="H143" s="42">
        <f t="shared" si="8"/>
        <v>0.014560185185185193</v>
      </c>
      <c r="I143" s="43">
        <f t="shared" si="9"/>
        <v>0.009571759259259266</v>
      </c>
    </row>
    <row r="144" spans="1:9" ht="18" customHeight="1">
      <c r="A144" s="29" t="s">
        <v>448</v>
      </c>
      <c r="B144" s="67" t="s">
        <v>301</v>
      </c>
      <c r="C144" s="70"/>
      <c r="D144" s="30" t="s">
        <v>123</v>
      </c>
      <c r="E144" s="49" t="s">
        <v>138</v>
      </c>
      <c r="F144" s="36">
        <v>0.0440162037037037</v>
      </c>
      <c r="G144" s="30" t="str">
        <f t="shared" si="7"/>
        <v>4.53/km</v>
      </c>
      <c r="H144" s="36">
        <f t="shared" si="8"/>
        <v>0.014652777777777782</v>
      </c>
      <c r="I144" s="31">
        <f t="shared" si="9"/>
        <v>0.01096064814814815</v>
      </c>
    </row>
    <row r="145" spans="1:9" ht="18" customHeight="1">
      <c r="A145" s="29" t="s">
        <v>449</v>
      </c>
      <c r="B145" s="67" t="s">
        <v>302</v>
      </c>
      <c r="C145" s="70"/>
      <c r="D145" s="30" t="s">
        <v>125</v>
      </c>
      <c r="E145" s="49" t="s">
        <v>120</v>
      </c>
      <c r="F145" s="36">
        <v>0.04420138888888889</v>
      </c>
      <c r="G145" s="30" t="str">
        <f t="shared" si="7"/>
        <v>4.54/km</v>
      </c>
      <c r="H145" s="36">
        <f t="shared" si="8"/>
        <v>0.014837962962962966</v>
      </c>
      <c r="I145" s="31">
        <f t="shared" si="9"/>
        <v>0.011145833333333334</v>
      </c>
    </row>
    <row r="146" spans="1:9" ht="18" customHeight="1">
      <c r="A146" s="40" t="s">
        <v>450</v>
      </c>
      <c r="B146" s="73" t="s">
        <v>303</v>
      </c>
      <c r="C146" s="74"/>
      <c r="D146" s="41" t="s">
        <v>119</v>
      </c>
      <c r="E146" s="53" t="s">
        <v>539</v>
      </c>
      <c r="F146" s="42">
        <v>0.04421296296296296</v>
      </c>
      <c r="G146" s="41" t="str">
        <f t="shared" si="7"/>
        <v>4.54/km</v>
      </c>
      <c r="H146" s="42">
        <f t="shared" si="8"/>
        <v>0.01484953703703704</v>
      </c>
      <c r="I146" s="43">
        <f t="shared" si="9"/>
        <v>0.012060185185185188</v>
      </c>
    </row>
    <row r="147" spans="1:9" ht="18" customHeight="1">
      <c r="A147" s="29" t="s">
        <v>451</v>
      </c>
      <c r="B147" s="67" t="s">
        <v>304</v>
      </c>
      <c r="C147" s="70"/>
      <c r="D147" s="30" t="s">
        <v>123</v>
      </c>
      <c r="E147" s="49" t="s">
        <v>158</v>
      </c>
      <c r="F147" s="36">
        <v>0.04430555555555555</v>
      </c>
      <c r="G147" s="30" t="str">
        <f t="shared" si="7"/>
        <v>4.54/km</v>
      </c>
      <c r="H147" s="36">
        <f t="shared" si="8"/>
        <v>0.014942129629629628</v>
      </c>
      <c r="I147" s="31">
        <f t="shared" si="9"/>
        <v>0.011249999999999996</v>
      </c>
    </row>
    <row r="148" spans="1:9" ht="18" customHeight="1">
      <c r="A148" s="29" t="s">
        <v>452</v>
      </c>
      <c r="B148" s="67" t="s">
        <v>305</v>
      </c>
      <c r="C148" s="70"/>
      <c r="D148" s="30" t="s">
        <v>113</v>
      </c>
      <c r="E148" s="49" t="s">
        <v>185</v>
      </c>
      <c r="F148" s="36">
        <v>0.044363425925925924</v>
      </c>
      <c r="G148" s="30" t="str">
        <f t="shared" si="7"/>
        <v>4.55/km</v>
      </c>
      <c r="H148" s="36">
        <f t="shared" si="8"/>
        <v>0.015000000000000003</v>
      </c>
      <c r="I148" s="31">
        <f t="shared" si="9"/>
        <v>0.015000000000000003</v>
      </c>
    </row>
    <row r="149" spans="1:9" ht="18" customHeight="1">
      <c r="A149" s="29" t="s">
        <v>453</v>
      </c>
      <c r="B149" s="67" t="s">
        <v>306</v>
      </c>
      <c r="C149" s="70"/>
      <c r="D149" s="30" t="s">
        <v>125</v>
      </c>
      <c r="E149" s="49" t="s">
        <v>126</v>
      </c>
      <c r="F149" s="36">
        <v>0.04442129629629629</v>
      </c>
      <c r="G149" s="30" t="str">
        <f t="shared" si="7"/>
        <v>4.55/km</v>
      </c>
      <c r="H149" s="36">
        <f t="shared" si="8"/>
        <v>0.01505787037037037</v>
      </c>
      <c r="I149" s="31">
        <f t="shared" si="9"/>
        <v>0.011365740740740739</v>
      </c>
    </row>
    <row r="150" spans="1:9" ht="18" customHeight="1">
      <c r="A150" s="29" t="s">
        <v>454</v>
      </c>
      <c r="B150" s="67" t="s">
        <v>307</v>
      </c>
      <c r="C150" s="70"/>
      <c r="D150" s="30" t="s">
        <v>123</v>
      </c>
      <c r="E150" s="49" t="s">
        <v>126</v>
      </c>
      <c r="F150" s="36">
        <v>0.044432870370370366</v>
      </c>
      <c r="G150" s="30" t="str">
        <f t="shared" si="7"/>
        <v>4.55/km</v>
      </c>
      <c r="H150" s="36">
        <f t="shared" si="8"/>
        <v>0.015069444444444444</v>
      </c>
      <c r="I150" s="31">
        <f t="shared" si="9"/>
        <v>0.011377314814814812</v>
      </c>
    </row>
    <row r="151" spans="1:9" ht="18" customHeight="1">
      <c r="A151" s="29" t="s">
        <v>455</v>
      </c>
      <c r="B151" s="67" t="s">
        <v>308</v>
      </c>
      <c r="C151" s="70"/>
      <c r="D151" s="30" t="s">
        <v>123</v>
      </c>
      <c r="E151" s="49" t="s">
        <v>291</v>
      </c>
      <c r="F151" s="36">
        <v>0.04453703703703704</v>
      </c>
      <c r="G151" s="30" t="str">
        <f t="shared" si="7"/>
        <v>4.56/km</v>
      </c>
      <c r="H151" s="36">
        <f t="shared" si="8"/>
        <v>0.01517361111111112</v>
      </c>
      <c r="I151" s="31">
        <f t="shared" si="9"/>
        <v>0.011481481481481488</v>
      </c>
    </row>
    <row r="152" spans="1:9" ht="18" customHeight="1">
      <c r="A152" s="29" t="s">
        <v>456</v>
      </c>
      <c r="B152" s="67" t="s">
        <v>309</v>
      </c>
      <c r="C152" s="70"/>
      <c r="D152" s="30" t="s">
        <v>125</v>
      </c>
      <c r="E152" s="49" t="s">
        <v>310</v>
      </c>
      <c r="F152" s="36">
        <v>0.04454861111111111</v>
      </c>
      <c r="G152" s="30" t="str">
        <f t="shared" si="7"/>
        <v>4.56/km</v>
      </c>
      <c r="H152" s="36">
        <f t="shared" si="8"/>
        <v>0.015185185185185187</v>
      </c>
      <c r="I152" s="31">
        <f t="shared" si="9"/>
        <v>0.011493055555555555</v>
      </c>
    </row>
    <row r="153" spans="1:9" ht="18" customHeight="1">
      <c r="A153" s="29" t="s">
        <v>457</v>
      </c>
      <c r="B153" s="67" t="s">
        <v>311</v>
      </c>
      <c r="C153" s="70"/>
      <c r="D153" s="30" t="s">
        <v>226</v>
      </c>
      <c r="E153" s="49" t="s">
        <v>120</v>
      </c>
      <c r="F153" s="36">
        <v>0.04456018518518518</v>
      </c>
      <c r="G153" s="30" t="str">
        <f t="shared" si="7"/>
        <v>4.56/km</v>
      </c>
      <c r="H153" s="36">
        <f t="shared" si="8"/>
        <v>0.01519675925925926</v>
      </c>
      <c r="I153" s="31">
        <f t="shared" si="9"/>
        <v>0.005289351851851851</v>
      </c>
    </row>
    <row r="154" spans="1:9" ht="18" customHeight="1">
      <c r="A154" s="29" t="s">
        <v>458</v>
      </c>
      <c r="B154" s="67" t="s">
        <v>312</v>
      </c>
      <c r="C154" s="70"/>
      <c r="D154" s="30" t="s">
        <v>119</v>
      </c>
      <c r="E154" s="49" t="s">
        <v>313</v>
      </c>
      <c r="F154" s="36">
        <v>0.044641203703703704</v>
      </c>
      <c r="G154" s="30" t="str">
        <f t="shared" si="7"/>
        <v>4.57/km</v>
      </c>
      <c r="H154" s="36">
        <f t="shared" si="8"/>
        <v>0.015277777777777782</v>
      </c>
      <c r="I154" s="31">
        <f t="shared" si="9"/>
        <v>0.01248842592592593</v>
      </c>
    </row>
    <row r="155" spans="1:9" ht="18" customHeight="1">
      <c r="A155" s="40" t="s">
        <v>459</v>
      </c>
      <c r="B155" s="73" t="s">
        <v>314</v>
      </c>
      <c r="C155" s="74"/>
      <c r="D155" s="41" t="s">
        <v>287</v>
      </c>
      <c r="E155" s="53" t="s">
        <v>539</v>
      </c>
      <c r="F155" s="42">
        <v>0.04471064814814815</v>
      </c>
      <c r="G155" s="41" t="str">
        <f t="shared" si="7"/>
        <v>4.57/km</v>
      </c>
      <c r="H155" s="42">
        <f t="shared" si="8"/>
        <v>0.01534722222222223</v>
      </c>
      <c r="I155" s="43">
        <f t="shared" si="9"/>
        <v>0.002129629629629627</v>
      </c>
    </row>
    <row r="156" spans="1:9" ht="18" customHeight="1">
      <c r="A156" s="29" t="s">
        <v>460</v>
      </c>
      <c r="B156" s="67" t="s">
        <v>315</v>
      </c>
      <c r="C156" s="70"/>
      <c r="D156" s="30" t="s">
        <v>226</v>
      </c>
      <c r="E156" s="49" t="s">
        <v>114</v>
      </c>
      <c r="F156" s="36">
        <v>0.044826388888888895</v>
      </c>
      <c r="G156" s="30" t="str">
        <f t="shared" si="7"/>
        <v>4.58/km</v>
      </c>
      <c r="H156" s="36">
        <f t="shared" si="8"/>
        <v>0.015462962962962973</v>
      </c>
      <c r="I156" s="31">
        <f t="shared" si="9"/>
        <v>0.005555555555555564</v>
      </c>
    </row>
    <row r="157" spans="1:9" ht="18" customHeight="1">
      <c r="A157" s="29" t="s">
        <v>461</v>
      </c>
      <c r="B157" s="67" t="s">
        <v>316</v>
      </c>
      <c r="C157" s="70"/>
      <c r="D157" s="30" t="s">
        <v>317</v>
      </c>
      <c r="E157" s="49" t="s">
        <v>156</v>
      </c>
      <c r="F157" s="36">
        <v>0.0449537037037037</v>
      </c>
      <c r="G157" s="30" t="str">
        <f t="shared" si="7"/>
        <v>4.59/km</v>
      </c>
      <c r="H157" s="36">
        <f t="shared" si="8"/>
        <v>0.015590277777777776</v>
      </c>
      <c r="I157" s="31">
        <f t="shared" si="9"/>
        <v>0</v>
      </c>
    </row>
    <row r="158" spans="1:9" ht="18" customHeight="1">
      <c r="A158" s="29" t="s">
        <v>462</v>
      </c>
      <c r="B158" s="67" t="s">
        <v>318</v>
      </c>
      <c r="C158" s="70"/>
      <c r="D158" s="30" t="s">
        <v>244</v>
      </c>
      <c r="E158" s="49" t="s">
        <v>158</v>
      </c>
      <c r="F158" s="36">
        <v>0.045092592592592594</v>
      </c>
      <c r="G158" s="30" t="str">
        <f t="shared" si="7"/>
        <v>4.60/km</v>
      </c>
      <c r="H158" s="36">
        <f t="shared" si="8"/>
        <v>0.015729166666666673</v>
      </c>
      <c r="I158" s="31">
        <f t="shared" si="9"/>
        <v>0.004861111111111115</v>
      </c>
    </row>
    <row r="159" spans="1:9" ht="18" customHeight="1">
      <c r="A159" s="40" t="s">
        <v>463</v>
      </c>
      <c r="B159" s="73" t="s">
        <v>319</v>
      </c>
      <c r="C159" s="74"/>
      <c r="D159" s="41" t="s">
        <v>287</v>
      </c>
      <c r="E159" s="53" t="s">
        <v>539</v>
      </c>
      <c r="F159" s="42">
        <v>0.04528935185185185</v>
      </c>
      <c r="G159" s="41" t="str">
        <f t="shared" si="7"/>
        <v>5.01/km</v>
      </c>
      <c r="H159" s="42">
        <f t="shared" si="8"/>
        <v>0.01592592592592593</v>
      </c>
      <c r="I159" s="43">
        <f t="shared" si="9"/>
        <v>0.0027083333333333265</v>
      </c>
    </row>
    <row r="160" spans="1:9" ht="18" customHeight="1">
      <c r="A160" s="29" t="s">
        <v>464</v>
      </c>
      <c r="B160" s="67" t="s">
        <v>320</v>
      </c>
      <c r="C160" s="70"/>
      <c r="D160" s="30" t="s">
        <v>244</v>
      </c>
      <c r="E160" s="49" t="s">
        <v>138</v>
      </c>
      <c r="F160" s="36">
        <v>0.045370370370370366</v>
      </c>
      <c r="G160" s="30" t="str">
        <f t="shared" si="7"/>
        <v>5.02/km</v>
      </c>
      <c r="H160" s="36">
        <f t="shared" si="8"/>
        <v>0.016006944444444445</v>
      </c>
      <c r="I160" s="31">
        <f t="shared" si="9"/>
        <v>0.005138888888888887</v>
      </c>
    </row>
    <row r="161" spans="1:9" ht="18" customHeight="1">
      <c r="A161" s="29" t="s">
        <v>465</v>
      </c>
      <c r="B161" s="67" t="s">
        <v>321</v>
      </c>
      <c r="C161" s="70"/>
      <c r="D161" s="30" t="s">
        <v>145</v>
      </c>
      <c r="E161" s="49" t="s">
        <v>138</v>
      </c>
      <c r="F161" s="36">
        <v>0.04538194444444444</v>
      </c>
      <c r="G161" s="30" t="str">
        <f t="shared" si="7"/>
        <v>5.02/km</v>
      </c>
      <c r="H161" s="36">
        <f t="shared" si="8"/>
        <v>0.01601851851851852</v>
      </c>
      <c r="I161" s="31">
        <f t="shared" si="9"/>
        <v>0.011030092592592591</v>
      </c>
    </row>
    <row r="162" spans="1:9" ht="18" customHeight="1">
      <c r="A162" s="29" t="s">
        <v>466</v>
      </c>
      <c r="B162" s="67" t="s">
        <v>322</v>
      </c>
      <c r="C162" s="70"/>
      <c r="D162" s="30" t="s">
        <v>317</v>
      </c>
      <c r="E162" s="49" t="s">
        <v>156</v>
      </c>
      <c r="F162" s="36">
        <v>0.04546296296296296</v>
      </c>
      <c r="G162" s="30" t="str">
        <f t="shared" si="7"/>
        <v>5.02/km</v>
      </c>
      <c r="H162" s="36">
        <f t="shared" si="8"/>
        <v>0.01609953703703704</v>
      </c>
      <c r="I162" s="31">
        <f t="shared" si="9"/>
        <v>0.0005092592592592649</v>
      </c>
    </row>
    <row r="163" spans="1:9" ht="18" customHeight="1">
      <c r="A163" s="29" t="s">
        <v>467</v>
      </c>
      <c r="B163" s="67" t="s">
        <v>323</v>
      </c>
      <c r="C163" s="70"/>
      <c r="D163" s="30" t="s">
        <v>113</v>
      </c>
      <c r="E163" s="49" t="s">
        <v>271</v>
      </c>
      <c r="F163" s="36">
        <v>0.04547453703703704</v>
      </c>
      <c r="G163" s="30" t="str">
        <f t="shared" si="7"/>
        <v>5.02/km</v>
      </c>
      <c r="H163" s="36">
        <f t="shared" si="8"/>
        <v>0.01611111111111112</v>
      </c>
      <c r="I163" s="31">
        <f t="shared" si="9"/>
        <v>0.01611111111111112</v>
      </c>
    </row>
    <row r="164" spans="1:9" ht="18" customHeight="1">
      <c r="A164" s="40" t="s">
        <v>468</v>
      </c>
      <c r="B164" s="73" t="s">
        <v>324</v>
      </c>
      <c r="C164" s="74"/>
      <c r="D164" s="41" t="s">
        <v>125</v>
      </c>
      <c r="E164" s="53" t="s">
        <v>539</v>
      </c>
      <c r="F164" s="42">
        <v>0.04564814814814815</v>
      </c>
      <c r="G164" s="41" t="str">
        <f t="shared" si="7"/>
        <v>5.03/km</v>
      </c>
      <c r="H164" s="42">
        <f t="shared" si="8"/>
        <v>0.01628472222222223</v>
      </c>
      <c r="I164" s="43">
        <f t="shared" si="9"/>
        <v>0.0125925925925926</v>
      </c>
    </row>
    <row r="165" spans="1:9" ht="18" customHeight="1">
      <c r="A165" s="29" t="s">
        <v>469</v>
      </c>
      <c r="B165" s="67" t="s">
        <v>325</v>
      </c>
      <c r="C165" s="70"/>
      <c r="D165" s="30" t="s">
        <v>198</v>
      </c>
      <c r="E165" s="49" t="s">
        <v>148</v>
      </c>
      <c r="F165" s="36">
        <v>0.04570601851851852</v>
      </c>
      <c r="G165" s="30" t="str">
        <f t="shared" si="7"/>
        <v>5.04/km</v>
      </c>
      <c r="H165" s="36">
        <f t="shared" si="8"/>
        <v>0.0163425925925926</v>
      </c>
      <c r="I165" s="31">
        <f t="shared" si="9"/>
        <v>0.007789351851851853</v>
      </c>
    </row>
    <row r="166" spans="1:9" ht="18" customHeight="1">
      <c r="A166" s="29" t="s">
        <v>470</v>
      </c>
      <c r="B166" s="67" t="s">
        <v>326</v>
      </c>
      <c r="C166" s="70"/>
      <c r="D166" s="30" t="s">
        <v>317</v>
      </c>
      <c r="E166" s="49" t="s">
        <v>114</v>
      </c>
      <c r="F166" s="36">
        <v>0.04604166666666667</v>
      </c>
      <c r="G166" s="30" t="str">
        <f t="shared" si="7"/>
        <v>5.06/km</v>
      </c>
      <c r="H166" s="36">
        <f t="shared" si="8"/>
        <v>0.016678240740740747</v>
      </c>
      <c r="I166" s="31">
        <f t="shared" si="9"/>
        <v>0.0010879629629629711</v>
      </c>
    </row>
    <row r="167" spans="1:9" ht="18" customHeight="1">
      <c r="A167" s="29" t="s">
        <v>471</v>
      </c>
      <c r="B167" s="67" t="s">
        <v>327</v>
      </c>
      <c r="C167" s="70"/>
      <c r="D167" s="30" t="s">
        <v>230</v>
      </c>
      <c r="E167" s="49" t="s">
        <v>138</v>
      </c>
      <c r="F167" s="36">
        <v>0.046168981481481484</v>
      </c>
      <c r="G167" s="30" t="str">
        <f t="shared" si="7"/>
        <v>5.07/km</v>
      </c>
      <c r="H167" s="36">
        <f t="shared" si="8"/>
        <v>0.016805555555555563</v>
      </c>
      <c r="I167" s="31">
        <f t="shared" si="9"/>
        <v>0.006851851851851859</v>
      </c>
    </row>
    <row r="168" spans="1:9" ht="18" customHeight="1">
      <c r="A168" s="29" t="s">
        <v>472</v>
      </c>
      <c r="B168" s="67" t="s">
        <v>328</v>
      </c>
      <c r="C168" s="70"/>
      <c r="D168" s="30" t="s">
        <v>125</v>
      </c>
      <c r="E168" s="49" t="s">
        <v>274</v>
      </c>
      <c r="F168" s="36">
        <v>0.046168981481481484</v>
      </c>
      <c r="G168" s="30" t="str">
        <f aca="true" t="shared" si="10" ref="G168:G231">TEXT(INT((HOUR(F168)*3600+MINUTE(F168)*60+SECOND(F168))/$I$3/60),"0")&amp;"."&amp;TEXT(MOD((HOUR(F168)*3600+MINUTE(F168)*60+SECOND(F168))/$I$3,60),"00")&amp;"/km"</f>
        <v>5.07/km</v>
      </c>
      <c r="H168" s="36">
        <f aca="true" t="shared" si="11" ref="H168:H231">F168-$F$5</f>
        <v>0.016805555555555563</v>
      </c>
      <c r="I168" s="31">
        <f t="shared" si="9"/>
        <v>0.013113425925925931</v>
      </c>
    </row>
    <row r="169" spans="1:9" ht="18" customHeight="1">
      <c r="A169" s="29" t="s">
        <v>473</v>
      </c>
      <c r="B169" s="67" t="s">
        <v>329</v>
      </c>
      <c r="C169" s="70"/>
      <c r="D169" s="30" t="s">
        <v>119</v>
      </c>
      <c r="E169" s="49" t="s">
        <v>158</v>
      </c>
      <c r="F169" s="36">
        <v>0.04621527777777778</v>
      </c>
      <c r="G169" s="30" t="str">
        <f t="shared" si="10"/>
        <v>5.07/km</v>
      </c>
      <c r="H169" s="36">
        <f t="shared" si="11"/>
        <v>0.016851851851851857</v>
      </c>
      <c r="I169" s="31">
        <f t="shared" si="9"/>
        <v>0.014062500000000006</v>
      </c>
    </row>
    <row r="170" spans="1:9" ht="18" customHeight="1">
      <c r="A170" s="29" t="s">
        <v>474</v>
      </c>
      <c r="B170" s="67" t="s">
        <v>330</v>
      </c>
      <c r="C170" s="70"/>
      <c r="D170" s="30" t="s">
        <v>244</v>
      </c>
      <c r="E170" s="49" t="s">
        <v>185</v>
      </c>
      <c r="F170" s="36">
        <v>0.046250000000000006</v>
      </c>
      <c r="G170" s="30" t="str">
        <f t="shared" si="10"/>
        <v>5.07/km</v>
      </c>
      <c r="H170" s="36">
        <f t="shared" si="11"/>
        <v>0.016886574074074085</v>
      </c>
      <c r="I170" s="31">
        <f t="shared" si="9"/>
        <v>0.006018518518518527</v>
      </c>
    </row>
    <row r="171" spans="1:9" ht="18" customHeight="1">
      <c r="A171" s="29" t="s">
        <v>475</v>
      </c>
      <c r="B171" s="67" t="s">
        <v>331</v>
      </c>
      <c r="C171" s="70"/>
      <c r="D171" s="30" t="s">
        <v>119</v>
      </c>
      <c r="E171" s="49" t="s">
        <v>114</v>
      </c>
      <c r="F171" s="36">
        <v>0.04628472222222222</v>
      </c>
      <c r="G171" s="30" t="str">
        <f t="shared" si="10"/>
        <v>5.08/km</v>
      </c>
      <c r="H171" s="36">
        <f t="shared" si="11"/>
        <v>0.0169212962962963</v>
      </c>
      <c r="I171" s="31">
        <f t="shared" si="9"/>
        <v>0.014131944444444447</v>
      </c>
    </row>
    <row r="172" spans="1:9" ht="18" customHeight="1">
      <c r="A172" s="29" t="s">
        <v>476</v>
      </c>
      <c r="B172" s="67" t="s">
        <v>332</v>
      </c>
      <c r="C172" s="70"/>
      <c r="D172" s="30" t="s">
        <v>119</v>
      </c>
      <c r="E172" s="49" t="s">
        <v>333</v>
      </c>
      <c r="F172" s="36">
        <v>0.04662037037037037</v>
      </c>
      <c r="G172" s="30" t="str">
        <f t="shared" si="10"/>
        <v>5.10/km</v>
      </c>
      <c r="H172" s="36">
        <f t="shared" si="11"/>
        <v>0.017256944444444446</v>
      </c>
      <c r="I172" s="31">
        <f t="shared" si="9"/>
        <v>0.014467592592592594</v>
      </c>
    </row>
    <row r="173" spans="1:9" ht="18" customHeight="1">
      <c r="A173" s="29" t="s">
        <v>477</v>
      </c>
      <c r="B173" s="67" t="s">
        <v>334</v>
      </c>
      <c r="C173" s="70"/>
      <c r="D173" s="30" t="s">
        <v>287</v>
      </c>
      <c r="E173" s="49" t="s">
        <v>114</v>
      </c>
      <c r="F173" s="36">
        <v>0.04663194444444444</v>
      </c>
      <c r="G173" s="30" t="str">
        <f t="shared" si="10"/>
        <v>5.10/km</v>
      </c>
      <c r="H173" s="36">
        <f t="shared" si="11"/>
        <v>0.01726851851851852</v>
      </c>
      <c r="I173" s="31">
        <f t="shared" si="9"/>
        <v>0.004050925925925916</v>
      </c>
    </row>
    <row r="174" spans="1:9" ht="18" customHeight="1">
      <c r="A174" s="29" t="s">
        <v>478</v>
      </c>
      <c r="B174" s="67" t="s">
        <v>335</v>
      </c>
      <c r="C174" s="70"/>
      <c r="D174" s="30" t="s">
        <v>123</v>
      </c>
      <c r="E174" s="49" t="s">
        <v>114</v>
      </c>
      <c r="F174" s="36">
        <v>0.04663194444444444</v>
      </c>
      <c r="G174" s="30" t="str">
        <f t="shared" si="10"/>
        <v>5.10/km</v>
      </c>
      <c r="H174" s="36">
        <f t="shared" si="11"/>
        <v>0.01726851851851852</v>
      </c>
      <c r="I174" s="31">
        <f t="shared" si="9"/>
        <v>0.013576388888888888</v>
      </c>
    </row>
    <row r="175" spans="1:9" ht="18" customHeight="1">
      <c r="A175" s="29" t="s">
        <v>479</v>
      </c>
      <c r="B175" s="67" t="s">
        <v>336</v>
      </c>
      <c r="C175" s="70"/>
      <c r="D175" s="30" t="s">
        <v>317</v>
      </c>
      <c r="E175" s="49" t="s">
        <v>114</v>
      </c>
      <c r="F175" s="36">
        <v>0.04680555555555555</v>
      </c>
      <c r="G175" s="30" t="str">
        <f t="shared" si="10"/>
        <v>5.11/km</v>
      </c>
      <c r="H175" s="36">
        <f t="shared" si="11"/>
        <v>0.01744212962962963</v>
      </c>
      <c r="I175" s="31">
        <f t="shared" si="9"/>
        <v>0.0018518518518518545</v>
      </c>
    </row>
    <row r="176" spans="1:9" ht="18" customHeight="1">
      <c r="A176" s="40" t="s">
        <v>480</v>
      </c>
      <c r="B176" s="73" t="s">
        <v>337</v>
      </c>
      <c r="C176" s="74"/>
      <c r="D176" s="41" t="s">
        <v>145</v>
      </c>
      <c r="E176" s="53" t="s">
        <v>539</v>
      </c>
      <c r="F176" s="42">
        <v>0.047094907407407405</v>
      </c>
      <c r="G176" s="41" t="str">
        <f t="shared" si="10"/>
        <v>5.13/km</v>
      </c>
      <c r="H176" s="42">
        <f t="shared" si="11"/>
        <v>0.017731481481481483</v>
      </c>
      <c r="I176" s="43">
        <f t="shared" si="9"/>
        <v>0.012743055555555556</v>
      </c>
    </row>
    <row r="177" spans="1:9" ht="18" customHeight="1">
      <c r="A177" s="29" t="s">
        <v>481</v>
      </c>
      <c r="B177" s="67" t="s">
        <v>338</v>
      </c>
      <c r="C177" s="70"/>
      <c r="D177" s="30" t="s">
        <v>113</v>
      </c>
      <c r="E177" s="49" t="s">
        <v>271</v>
      </c>
      <c r="F177" s="36">
        <v>0.04716435185185185</v>
      </c>
      <c r="G177" s="30" t="str">
        <f t="shared" si="10"/>
        <v>5.13/km</v>
      </c>
      <c r="H177" s="36">
        <f t="shared" si="11"/>
        <v>0.017800925925925932</v>
      </c>
      <c r="I177" s="31">
        <f t="shared" si="9"/>
        <v>0.017800925925925932</v>
      </c>
    </row>
    <row r="178" spans="1:9" ht="18" customHeight="1">
      <c r="A178" s="29" t="s">
        <v>482</v>
      </c>
      <c r="B178" s="67" t="s">
        <v>339</v>
      </c>
      <c r="C178" s="70"/>
      <c r="D178" s="30" t="s">
        <v>196</v>
      </c>
      <c r="E178" s="49" t="s">
        <v>114</v>
      </c>
      <c r="F178" s="36">
        <v>0.0474537037037037</v>
      </c>
      <c r="G178" s="30" t="str">
        <f t="shared" si="10"/>
        <v>5.15/km</v>
      </c>
      <c r="H178" s="36">
        <f t="shared" si="11"/>
        <v>0.018090277777777778</v>
      </c>
      <c r="I178" s="31">
        <f t="shared" si="9"/>
        <v>0.009560185185185179</v>
      </c>
    </row>
    <row r="179" spans="1:9" ht="18" customHeight="1">
      <c r="A179" s="40" t="s">
        <v>483</v>
      </c>
      <c r="B179" s="73" t="s">
        <v>340</v>
      </c>
      <c r="C179" s="74"/>
      <c r="D179" s="41" t="s">
        <v>244</v>
      </c>
      <c r="E179" s="53" t="s">
        <v>539</v>
      </c>
      <c r="F179" s="42">
        <v>0.04762731481481481</v>
      </c>
      <c r="G179" s="41" t="str">
        <f t="shared" si="10"/>
        <v>5.17/km</v>
      </c>
      <c r="H179" s="42">
        <f t="shared" si="11"/>
        <v>0.01826388888888889</v>
      </c>
      <c r="I179" s="43">
        <f t="shared" si="9"/>
        <v>0.007395833333333331</v>
      </c>
    </row>
    <row r="180" spans="1:9" ht="18" customHeight="1">
      <c r="A180" s="29" t="s">
        <v>484</v>
      </c>
      <c r="B180" s="67" t="s">
        <v>341</v>
      </c>
      <c r="C180" s="70"/>
      <c r="D180" s="30" t="s">
        <v>119</v>
      </c>
      <c r="E180" s="49" t="s">
        <v>126</v>
      </c>
      <c r="F180" s="36">
        <v>0.04774305555555555</v>
      </c>
      <c r="G180" s="30" t="str">
        <f t="shared" si="10"/>
        <v>5.17/km</v>
      </c>
      <c r="H180" s="36">
        <f t="shared" si="11"/>
        <v>0.01837962962962963</v>
      </c>
      <c r="I180" s="31">
        <f t="shared" si="9"/>
        <v>0.01559027777777778</v>
      </c>
    </row>
    <row r="181" spans="1:9" ht="18" customHeight="1">
      <c r="A181" s="29" t="s">
        <v>485</v>
      </c>
      <c r="B181" s="67" t="s">
        <v>342</v>
      </c>
      <c r="C181" s="70"/>
      <c r="D181" s="30" t="s">
        <v>113</v>
      </c>
      <c r="E181" s="49" t="s">
        <v>148</v>
      </c>
      <c r="F181" s="36">
        <v>0.04800925925925926</v>
      </c>
      <c r="G181" s="30" t="str">
        <f t="shared" si="10"/>
        <v>5.19/km</v>
      </c>
      <c r="H181" s="36">
        <f t="shared" si="11"/>
        <v>0.018645833333333337</v>
      </c>
      <c r="I181" s="31">
        <f t="shared" si="9"/>
        <v>0.018645833333333337</v>
      </c>
    </row>
    <row r="182" spans="1:9" ht="18" customHeight="1">
      <c r="A182" s="29" t="s">
        <v>486</v>
      </c>
      <c r="B182" s="67" t="s">
        <v>343</v>
      </c>
      <c r="C182" s="70"/>
      <c r="D182" s="30" t="s">
        <v>344</v>
      </c>
      <c r="E182" s="49" t="s">
        <v>158</v>
      </c>
      <c r="F182" s="36">
        <v>0.048263888888888884</v>
      </c>
      <c r="G182" s="30" t="str">
        <f t="shared" si="10"/>
        <v>5.21/km</v>
      </c>
      <c r="H182" s="36">
        <f t="shared" si="11"/>
        <v>0.018900462962962963</v>
      </c>
      <c r="I182" s="31">
        <f t="shared" si="9"/>
        <v>0</v>
      </c>
    </row>
    <row r="183" spans="1:9" ht="18" customHeight="1">
      <c r="A183" s="29" t="s">
        <v>487</v>
      </c>
      <c r="B183" s="67" t="s">
        <v>345</v>
      </c>
      <c r="C183" s="70"/>
      <c r="D183" s="30" t="s">
        <v>140</v>
      </c>
      <c r="E183" s="49" t="s">
        <v>271</v>
      </c>
      <c r="F183" s="36">
        <v>0.048310185185185185</v>
      </c>
      <c r="G183" s="30" t="str">
        <f t="shared" si="10"/>
        <v>5.21/km</v>
      </c>
      <c r="H183" s="36">
        <f t="shared" si="11"/>
        <v>0.018946759259259264</v>
      </c>
      <c r="I183" s="31">
        <f t="shared" si="9"/>
        <v>0.013993055555555557</v>
      </c>
    </row>
    <row r="184" spans="1:9" ht="18" customHeight="1">
      <c r="A184" s="29" t="s">
        <v>488</v>
      </c>
      <c r="B184" s="67" t="s">
        <v>346</v>
      </c>
      <c r="C184" s="70"/>
      <c r="D184" s="30" t="s">
        <v>123</v>
      </c>
      <c r="E184" s="49" t="s">
        <v>138</v>
      </c>
      <c r="F184" s="36">
        <v>0.04835648148148148</v>
      </c>
      <c r="G184" s="30" t="str">
        <f t="shared" si="10"/>
        <v>5.21/km</v>
      </c>
      <c r="H184" s="36">
        <f t="shared" si="11"/>
        <v>0.018993055555555558</v>
      </c>
      <c r="I184" s="31">
        <f t="shared" si="9"/>
        <v>0.015300925925925926</v>
      </c>
    </row>
    <row r="185" spans="1:9" ht="18" customHeight="1">
      <c r="A185" s="29" t="s">
        <v>489</v>
      </c>
      <c r="B185" s="67" t="s">
        <v>347</v>
      </c>
      <c r="C185" s="70"/>
      <c r="D185" s="30" t="s">
        <v>317</v>
      </c>
      <c r="E185" s="49" t="s">
        <v>348</v>
      </c>
      <c r="F185" s="36">
        <v>0.04837962962962963</v>
      </c>
      <c r="G185" s="30" t="str">
        <f t="shared" si="10"/>
        <v>5.22/km</v>
      </c>
      <c r="H185" s="36">
        <f t="shared" si="11"/>
        <v>0.019016203703703705</v>
      </c>
      <c r="I185" s="31">
        <f t="shared" si="9"/>
        <v>0.0034259259259259295</v>
      </c>
    </row>
    <row r="186" spans="1:9" ht="18" customHeight="1">
      <c r="A186" s="29" t="s">
        <v>490</v>
      </c>
      <c r="B186" s="67" t="s">
        <v>349</v>
      </c>
      <c r="C186" s="70"/>
      <c r="D186" s="30" t="s">
        <v>119</v>
      </c>
      <c r="E186" s="49" t="s">
        <v>185</v>
      </c>
      <c r="F186" s="36">
        <v>0.04837962962962963</v>
      </c>
      <c r="G186" s="30" t="str">
        <f t="shared" si="10"/>
        <v>5.22/km</v>
      </c>
      <c r="H186" s="36">
        <f t="shared" si="11"/>
        <v>0.019016203703703705</v>
      </c>
      <c r="I186" s="31">
        <f t="shared" si="9"/>
        <v>0.016226851851851853</v>
      </c>
    </row>
    <row r="187" spans="1:9" ht="18" customHeight="1">
      <c r="A187" s="40" t="s">
        <v>491</v>
      </c>
      <c r="B187" s="73" t="s">
        <v>350</v>
      </c>
      <c r="C187" s="74"/>
      <c r="D187" s="41" t="s">
        <v>226</v>
      </c>
      <c r="E187" s="53" t="s">
        <v>539</v>
      </c>
      <c r="F187" s="42">
        <v>0.04854166666666667</v>
      </c>
      <c r="G187" s="41" t="str">
        <f t="shared" si="10"/>
        <v>5.23/km</v>
      </c>
      <c r="H187" s="42">
        <f t="shared" si="11"/>
        <v>0.01917824074074075</v>
      </c>
      <c r="I187" s="43">
        <f t="shared" si="9"/>
        <v>0.00927083333333334</v>
      </c>
    </row>
    <row r="188" spans="1:9" ht="18" customHeight="1">
      <c r="A188" s="29" t="s">
        <v>492</v>
      </c>
      <c r="B188" s="67" t="s">
        <v>351</v>
      </c>
      <c r="C188" s="70"/>
      <c r="D188" s="30" t="s">
        <v>119</v>
      </c>
      <c r="E188" s="49" t="s">
        <v>295</v>
      </c>
      <c r="F188" s="36">
        <v>0.04869212962962963</v>
      </c>
      <c r="G188" s="30" t="str">
        <f t="shared" si="10"/>
        <v>5.24/km</v>
      </c>
      <c r="H188" s="36">
        <f t="shared" si="11"/>
        <v>0.019328703703703706</v>
      </c>
      <c r="I188" s="31">
        <f t="shared" si="9"/>
        <v>0.016539351851851854</v>
      </c>
    </row>
    <row r="189" spans="1:9" ht="18" customHeight="1">
      <c r="A189" s="29" t="s">
        <v>493</v>
      </c>
      <c r="B189" s="67" t="s">
        <v>352</v>
      </c>
      <c r="C189" s="70"/>
      <c r="D189" s="30" t="s">
        <v>317</v>
      </c>
      <c r="E189" s="49" t="s">
        <v>138</v>
      </c>
      <c r="F189" s="36">
        <v>0.04878472222222222</v>
      </c>
      <c r="G189" s="30" t="str">
        <f t="shared" si="10"/>
        <v>5.24/km</v>
      </c>
      <c r="H189" s="36">
        <f t="shared" si="11"/>
        <v>0.0194212962962963</v>
      </c>
      <c r="I189" s="31">
        <f t="shared" si="9"/>
        <v>0.0038310185185185253</v>
      </c>
    </row>
    <row r="190" spans="1:9" ht="18" customHeight="1">
      <c r="A190" s="29" t="s">
        <v>494</v>
      </c>
      <c r="B190" s="67" t="s">
        <v>353</v>
      </c>
      <c r="C190" s="70"/>
      <c r="D190" s="30" t="s">
        <v>230</v>
      </c>
      <c r="E190" s="49" t="s">
        <v>114</v>
      </c>
      <c r="F190" s="36">
        <v>0.049108796296296296</v>
      </c>
      <c r="G190" s="30" t="str">
        <f t="shared" si="10"/>
        <v>5.26/km</v>
      </c>
      <c r="H190" s="36">
        <f t="shared" si="11"/>
        <v>0.019745370370370375</v>
      </c>
      <c r="I190" s="31">
        <f t="shared" si="9"/>
        <v>0.00979166666666667</v>
      </c>
    </row>
    <row r="191" spans="1:9" ht="18" customHeight="1">
      <c r="A191" s="29" t="s">
        <v>495</v>
      </c>
      <c r="B191" s="67" t="s">
        <v>354</v>
      </c>
      <c r="C191" s="70"/>
      <c r="D191" s="30" t="s">
        <v>230</v>
      </c>
      <c r="E191" s="49" t="s">
        <v>355</v>
      </c>
      <c r="F191" s="36">
        <v>0.049108796296296296</v>
      </c>
      <c r="G191" s="30" t="str">
        <f t="shared" si="10"/>
        <v>5.26/km</v>
      </c>
      <c r="H191" s="36">
        <f t="shared" si="11"/>
        <v>0.019745370370370375</v>
      </c>
      <c r="I191" s="31">
        <f t="shared" si="9"/>
        <v>0.00979166666666667</v>
      </c>
    </row>
    <row r="192" spans="1:9" ht="18" customHeight="1">
      <c r="A192" s="29" t="s">
        <v>496</v>
      </c>
      <c r="B192" s="67" t="s">
        <v>356</v>
      </c>
      <c r="C192" s="70"/>
      <c r="D192" s="30" t="s">
        <v>344</v>
      </c>
      <c r="E192" s="49" t="s">
        <v>156</v>
      </c>
      <c r="F192" s="36">
        <v>0.049166666666666664</v>
      </c>
      <c r="G192" s="30" t="str">
        <f t="shared" si="10"/>
        <v>5.27/km</v>
      </c>
      <c r="H192" s="36">
        <f t="shared" si="11"/>
        <v>0.019803240740740743</v>
      </c>
      <c r="I192" s="31">
        <f t="shared" si="9"/>
        <v>0.0009027777777777801</v>
      </c>
    </row>
    <row r="193" spans="1:9" ht="18" customHeight="1">
      <c r="A193" s="29" t="s">
        <v>497</v>
      </c>
      <c r="B193" s="67" t="s">
        <v>357</v>
      </c>
      <c r="C193" s="70"/>
      <c r="D193" s="30" t="s">
        <v>317</v>
      </c>
      <c r="E193" s="49" t="s">
        <v>156</v>
      </c>
      <c r="F193" s="36">
        <v>0.04917824074074074</v>
      </c>
      <c r="G193" s="30" t="str">
        <f t="shared" si="10"/>
        <v>5.27/km</v>
      </c>
      <c r="H193" s="36">
        <f t="shared" si="11"/>
        <v>0.019814814814814816</v>
      </c>
      <c r="I193" s="31">
        <f t="shared" si="9"/>
        <v>0.0042245370370370405</v>
      </c>
    </row>
    <row r="194" spans="1:9" ht="18" customHeight="1">
      <c r="A194" s="29" t="s">
        <v>498</v>
      </c>
      <c r="B194" s="67" t="s">
        <v>358</v>
      </c>
      <c r="C194" s="70"/>
      <c r="D194" s="30" t="s">
        <v>123</v>
      </c>
      <c r="E194" s="49" t="s">
        <v>185</v>
      </c>
      <c r="F194" s="36">
        <v>0.04922453703703703</v>
      </c>
      <c r="G194" s="30" t="str">
        <f t="shared" si="10"/>
        <v>5.27/km</v>
      </c>
      <c r="H194" s="36">
        <f t="shared" si="11"/>
        <v>0.01986111111111111</v>
      </c>
      <c r="I194" s="31">
        <f t="shared" si="9"/>
        <v>0.01616898148148148</v>
      </c>
    </row>
    <row r="195" spans="1:9" ht="18" customHeight="1">
      <c r="A195" s="29" t="s">
        <v>499</v>
      </c>
      <c r="B195" s="67" t="s">
        <v>359</v>
      </c>
      <c r="C195" s="70"/>
      <c r="D195" s="30" t="s">
        <v>244</v>
      </c>
      <c r="E195" s="49" t="s">
        <v>126</v>
      </c>
      <c r="F195" s="36">
        <v>0.04939814814814814</v>
      </c>
      <c r="G195" s="30" t="str">
        <f t="shared" si="10"/>
        <v>5.28/km</v>
      </c>
      <c r="H195" s="36">
        <f t="shared" si="11"/>
        <v>0.02003472222222222</v>
      </c>
      <c r="I195" s="31">
        <f t="shared" si="9"/>
        <v>0.009166666666666663</v>
      </c>
    </row>
    <row r="196" spans="1:9" ht="18" customHeight="1">
      <c r="A196" s="29" t="s">
        <v>500</v>
      </c>
      <c r="B196" s="67" t="s">
        <v>360</v>
      </c>
      <c r="C196" s="70"/>
      <c r="D196" s="30" t="s">
        <v>123</v>
      </c>
      <c r="E196" s="49" t="s">
        <v>148</v>
      </c>
      <c r="F196" s="36">
        <v>0.049490740740740745</v>
      </c>
      <c r="G196" s="30" t="str">
        <f t="shared" si="10"/>
        <v>5.29/km</v>
      </c>
      <c r="H196" s="36">
        <f t="shared" si="11"/>
        <v>0.020127314814814824</v>
      </c>
      <c r="I196" s="31">
        <f t="shared" si="9"/>
        <v>0.01643518518518519</v>
      </c>
    </row>
    <row r="197" spans="1:9" ht="18" customHeight="1">
      <c r="A197" s="29" t="s">
        <v>501</v>
      </c>
      <c r="B197" s="67" t="s">
        <v>361</v>
      </c>
      <c r="C197" s="70"/>
      <c r="D197" s="30" t="s">
        <v>198</v>
      </c>
      <c r="E197" s="49" t="s">
        <v>114</v>
      </c>
      <c r="F197" s="36">
        <v>0.04954861111111111</v>
      </c>
      <c r="G197" s="30" t="str">
        <f t="shared" si="10"/>
        <v>5.29/km</v>
      </c>
      <c r="H197" s="36">
        <f t="shared" si="11"/>
        <v>0.02018518518518519</v>
      </c>
      <c r="I197" s="31">
        <f t="shared" si="9"/>
        <v>0.011631944444444445</v>
      </c>
    </row>
    <row r="198" spans="1:9" ht="18" customHeight="1">
      <c r="A198" s="29" t="s">
        <v>502</v>
      </c>
      <c r="B198" s="67" t="s">
        <v>362</v>
      </c>
      <c r="C198" s="70"/>
      <c r="D198" s="30" t="s">
        <v>198</v>
      </c>
      <c r="E198" s="49" t="s">
        <v>185</v>
      </c>
      <c r="F198" s="36">
        <v>0.049826388888888885</v>
      </c>
      <c r="G198" s="30" t="str">
        <f t="shared" si="10"/>
        <v>5.31/km</v>
      </c>
      <c r="H198" s="36">
        <f t="shared" si="11"/>
        <v>0.020462962962962964</v>
      </c>
      <c r="I198" s="31">
        <f aca="true" t="shared" si="12" ref="I198:I234">F198-INDEX($F$5:$F$268,MATCH(D198,$D$5:$D$268,0))</f>
        <v>0.011909722222222217</v>
      </c>
    </row>
    <row r="199" spans="1:9" ht="18" customHeight="1">
      <c r="A199" s="29" t="s">
        <v>503</v>
      </c>
      <c r="B199" s="67" t="s">
        <v>363</v>
      </c>
      <c r="C199" s="70"/>
      <c r="D199" s="30" t="s">
        <v>198</v>
      </c>
      <c r="E199" s="49" t="s">
        <v>364</v>
      </c>
      <c r="F199" s="36">
        <v>0.04984953703703704</v>
      </c>
      <c r="G199" s="30" t="str">
        <f t="shared" si="10"/>
        <v>5.31/km</v>
      </c>
      <c r="H199" s="36">
        <f t="shared" si="11"/>
        <v>0.020486111111111118</v>
      </c>
      <c r="I199" s="31">
        <f t="shared" si="12"/>
        <v>0.011932870370370371</v>
      </c>
    </row>
    <row r="200" spans="1:9" ht="18" customHeight="1">
      <c r="A200" s="29" t="s">
        <v>504</v>
      </c>
      <c r="B200" s="67" t="s">
        <v>365</v>
      </c>
      <c r="C200" s="70"/>
      <c r="D200" s="30" t="s">
        <v>119</v>
      </c>
      <c r="E200" s="49" t="s">
        <v>138</v>
      </c>
      <c r="F200" s="36">
        <v>0.050034722222222223</v>
      </c>
      <c r="G200" s="30" t="str">
        <f t="shared" si="10"/>
        <v>5.33/km</v>
      </c>
      <c r="H200" s="36">
        <f t="shared" si="11"/>
        <v>0.020671296296296302</v>
      </c>
      <c r="I200" s="31">
        <f t="shared" si="12"/>
        <v>0.01788194444444445</v>
      </c>
    </row>
    <row r="201" spans="1:9" ht="18" customHeight="1">
      <c r="A201" s="29" t="s">
        <v>505</v>
      </c>
      <c r="B201" s="67" t="s">
        <v>366</v>
      </c>
      <c r="C201" s="70"/>
      <c r="D201" s="30" t="s">
        <v>113</v>
      </c>
      <c r="E201" s="49" t="s">
        <v>367</v>
      </c>
      <c r="F201" s="36">
        <v>0.0500925925925926</v>
      </c>
      <c r="G201" s="30" t="str">
        <f t="shared" si="10"/>
        <v>5.33/km</v>
      </c>
      <c r="H201" s="36">
        <f t="shared" si="11"/>
        <v>0.020729166666666677</v>
      </c>
      <c r="I201" s="31">
        <f t="shared" si="12"/>
        <v>0.020729166666666677</v>
      </c>
    </row>
    <row r="202" spans="1:9" ht="18" customHeight="1">
      <c r="A202" s="29" t="s">
        <v>506</v>
      </c>
      <c r="B202" s="67" t="s">
        <v>368</v>
      </c>
      <c r="C202" s="70"/>
      <c r="D202" s="30" t="s">
        <v>113</v>
      </c>
      <c r="E202" s="49" t="s">
        <v>367</v>
      </c>
      <c r="F202" s="36">
        <v>0.05011574074074074</v>
      </c>
      <c r="G202" s="30" t="str">
        <f t="shared" si="10"/>
        <v>5.33/km</v>
      </c>
      <c r="H202" s="36">
        <f t="shared" si="11"/>
        <v>0.020752314814814817</v>
      </c>
      <c r="I202" s="31">
        <f t="shared" si="12"/>
        <v>0.020752314814814817</v>
      </c>
    </row>
    <row r="203" spans="1:9" ht="18" customHeight="1">
      <c r="A203" s="29" t="s">
        <v>507</v>
      </c>
      <c r="B203" s="67" t="s">
        <v>369</v>
      </c>
      <c r="C203" s="70"/>
      <c r="D203" s="30" t="s">
        <v>123</v>
      </c>
      <c r="E203" s="49" t="s">
        <v>370</v>
      </c>
      <c r="F203" s="36">
        <v>0.05026620370370371</v>
      </c>
      <c r="G203" s="30" t="str">
        <f t="shared" si="10"/>
        <v>5.34/km</v>
      </c>
      <c r="H203" s="36">
        <f t="shared" si="11"/>
        <v>0.020902777777777787</v>
      </c>
      <c r="I203" s="31">
        <f t="shared" si="12"/>
        <v>0.017210648148148155</v>
      </c>
    </row>
    <row r="204" spans="1:9" ht="18" customHeight="1">
      <c r="A204" s="29" t="s">
        <v>508</v>
      </c>
      <c r="B204" s="67" t="s">
        <v>371</v>
      </c>
      <c r="C204" s="70"/>
      <c r="D204" s="30" t="s">
        <v>113</v>
      </c>
      <c r="E204" s="49" t="s">
        <v>185</v>
      </c>
      <c r="F204" s="36">
        <v>0.050277777777777775</v>
      </c>
      <c r="G204" s="30" t="str">
        <f t="shared" si="10"/>
        <v>5.34/km</v>
      </c>
      <c r="H204" s="36">
        <f t="shared" si="11"/>
        <v>0.020914351851851854</v>
      </c>
      <c r="I204" s="31">
        <f t="shared" si="12"/>
        <v>0.020914351851851854</v>
      </c>
    </row>
    <row r="205" spans="1:9" ht="18" customHeight="1">
      <c r="A205" s="40" t="s">
        <v>509</v>
      </c>
      <c r="B205" s="73" t="s">
        <v>372</v>
      </c>
      <c r="C205" s="74"/>
      <c r="D205" s="41" t="s">
        <v>125</v>
      </c>
      <c r="E205" s="53" t="s">
        <v>539</v>
      </c>
      <c r="F205" s="42">
        <v>0.05030092592592592</v>
      </c>
      <c r="G205" s="41" t="str">
        <f t="shared" si="10"/>
        <v>5.34/km</v>
      </c>
      <c r="H205" s="42">
        <f t="shared" si="11"/>
        <v>0.0209375</v>
      </c>
      <c r="I205" s="43">
        <f t="shared" si="12"/>
        <v>0.01724537037037037</v>
      </c>
    </row>
    <row r="206" spans="1:9" ht="18" customHeight="1">
      <c r="A206" s="40" t="s">
        <v>510</v>
      </c>
      <c r="B206" s="73" t="s">
        <v>373</v>
      </c>
      <c r="C206" s="74"/>
      <c r="D206" s="41" t="s">
        <v>125</v>
      </c>
      <c r="E206" s="53" t="s">
        <v>539</v>
      </c>
      <c r="F206" s="42">
        <v>0.05030092592592592</v>
      </c>
      <c r="G206" s="41" t="str">
        <f t="shared" si="10"/>
        <v>5.34/km</v>
      </c>
      <c r="H206" s="42">
        <f t="shared" si="11"/>
        <v>0.0209375</v>
      </c>
      <c r="I206" s="43">
        <f t="shared" si="12"/>
        <v>0.01724537037037037</v>
      </c>
    </row>
    <row r="207" spans="1:9" ht="18" customHeight="1">
      <c r="A207" s="40" t="s">
        <v>511</v>
      </c>
      <c r="B207" s="73" t="s">
        <v>374</v>
      </c>
      <c r="C207" s="74"/>
      <c r="D207" s="41" t="s">
        <v>287</v>
      </c>
      <c r="E207" s="53" t="s">
        <v>539</v>
      </c>
      <c r="F207" s="42">
        <v>0.05030092592592592</v>
      </c>
      <c r="G207" s="41" t="str">
        <f t="shared" si="10"/>
        <v>5.34/km</v>
      </c>
      <c r="H207" s="42">
        <f t="shared" si="11"/>
        <v>0.0209375</v>
      </c>
      <c r="I207" s="43">
        <f t="shared" si="12"/>
        <v>0.0077199074074073976</v>
      </c>
    </row>
    <row r="208" spans="1:9" ht="18" customHeight="1">
      <c r="A208" s="29" t="s">
        <v>512</v>
      </c>
      <c r="B208" s="67" t="s">
        <v>375</v>
      </c>
      <c r="C208" s="70"/>
      <c r="D208" s="30" t="s">
        <v>196</v>
      </c>
      <c r="E208" s="49" t="s">
        <v>148</v>
      </c>
      <c r="F208" s="36">
        <v>0.0508912037037037</v>
      </c>
      <c r="G208" s="30" t="str">
        <f t="shared" si="10"/>
        <v>5.38/km</v>
      </c>
      <c r="H208" s="36">
        <f t="shared" si="11"/>
        <v>0.02152777777777778</v>
      </c>
      <c r="I208" s="31">
        <f t="shared" si="12"/>
        <v>0.012997685185185182</v>
      </c>
    </row>
    <row r="209" spans="1:9" ht="18" customHeight="1">
      <c r="A209" s="29" t="s">
        <v>513</v>
      </c>
      <c r="B209" s="67" t="s">
        <v>376</v>
      </c>
      <c r="C209" s="70"/>
      <c r="D209" s="30" t="s">
        <v>119</v>
      </c>
      <c r="E209" s="49" t="s">
        <v>148</v>
      </c>
      <c r="F209" s="36">
        <v>0.051284722222222225</v>
      </c>
      <c r="G209" s="30" t="str">
        <f t="shared" si="10"/>
        <v>5.41/km</v>
      </c>
      <c r="H209" s="36">
        <f t="shared" si="11"/>
        <v>0.021921296296296303</v>
      </c>
      <c r="I209" s="31">
        <f t="shared" si="12"/>
        <v>0.01913194444444445</v>
      </c>
    </row>
    <row r="210" spans="1:9" ht="18" customHeight="1">
      <c r="A210" s="29" t="s">
        <v>514</v>
      </c>
      <c r="B210" s="67" t="s">
        <v>377</v>
      </c>
      <c r="C210" s="70"/>
      <c r="D210" s="30" t="s">
        <v>119</v>
      </c>
      <c r="E210" s="49" t="s">
        <v>126</v>
      </c>
      <c r="F210" s="36">
        <v>0.05142361111111111</v>
      </c>
      <c r="G210" s="30" t="str">
        <f t="shared" si="10"/>
        <v>5.42/km</v>
      </c>
      <c r="H210" s="36">
        <f t="shared" si="11"/>
        <v>0.022060185185185186</v>
      </c>
      <c r="I210" s="31">
        <f t="shared" si="12"/>
        <v>0.019270833333333334</v>
      </c>
    </row>
    <row r="211" spans="1:9" ht="18" customHeight="1">
      <c r="A211" s="29" t="s">
        <v>515</v>
      </c>
      <c r="B211" s="67" t="s">
        <v>378</v>
      </c>
      <c r="C211" s="70"/>
      <c r="D211" s="30" t="s">
        <v>379</v>
      </c>
      <c r="E211" s="49" t="s">
        <v>120</v>
      </c>
      <c r="F211" s="36">
        <v>0.05170138888888889</v>
      </c>
      <c r="G211" s="30" t="str">
        <f t="shared" si="10"/>
        <v>5.44/km</v>
      </c>
      <c r="H211" s="36">
        <f t="shared" si="11"/>
        <v>0.022337962962962966</v>
      </c>
      <c r="I211" s="31">
        <f t="shared" si="12"/>
        <v>0</v>
      </c>
    </row>
    <row r="212" spans="1:9" ht="18" customHeight="1">
      <c r="A212" s="29" t="s">
        <v>516</v>
      </c>
      <c r="B212" s="67" t="s">
        <v>380</v>
      </c>
      <c r="C212" s="70"/>
      <c r="D212" s="30" t="s">
        <v>140</v>
      </c>
      <c r="E212" s="49" t="s">
        <v>111</v>
      </c>
      <c r="F212" s="36">
        <v>0.05194444444444444</v>
      </c>
      <c r="G212" s="30" t="str">
        <f t="shared" si="10"/>
        <v>5.45/km</v>
      </c>
      <c r="H212" s="36">
        <f t="shared" si="11"/>
        <v>0.022581018518518518</v>
      </c>
      <c r="I212" s="31">
        <f t="shared" si="12"/>
        <v>0.01762731481481481</v>
      </c>
    </row>
    <row r="213" spans="1:9" ht="18" customHeight="1">
      <c r="A213" s="40" t="s">
        <v>517</v>
      </c>
      <c r="B213" s="73" t="s">
        <v>381</v>
      </c>
      <c r="C213" s="74"/>
      <c r="D213" s="41" t="s">
        <v>145</v>
      </c>
      <c r="E213" s="53" t="s">
        <v>539</v>
      </c>
      <c r="F213" s="42">
        <v>0.05199074074074075</v>
      </c>
      <c r="G213" s="41" t="str">
        <f t="shared" si="10"/>
        <v>5.46/km</v>
      </c>
      <c r="H213" s="42">
        <f t="shared" si="11"/>
        <v>0.022627314814814826</v>
      </c>
      <c r="I213" s="43">
        <f t="shared" si="12"/>
        <v>0.0176388888888889</v>
      </c>
    </row>
    <row r="214" spans="1:9" ht="18" customHeight="1">
      <c r="A214" s="29" t="s">
        <v>518</v>
      </c>
      <c r="B214" s="67" t="s">
        <v>382</v>
      </c>
      <c r="C214" s="70"/>
      <c r="D214" s="30" t="s">
        <v>317</v>
      </c>
      <c r="E214" s="49" t="s">
        <v>383</v>
      </c>
      <c r="F214" s="36">
        <v>0.05236111111111111</v>
      </c>
      <c r="G214" s="30" t="str">
        <f t="shared" si="10"/>
        <v>5.48/km</v>
      </c>
      <c r="H214" s="36">
        <f t="shared" si="11"/>
        <v>0.022997685185185187</v>
      </c>
      <c r="I214" s="31">
        <f t="shared" si="12"/>
        <v>0.007407407407407411</v>
      </c>
    </row>
    <row r="215" spans="1:9" ht="18" customHeight="1">
      <c r="A215" s="29" t="s">
        <v>519</v>
      </c>
      <c r="B215" s="67" t="s">
        <v>384</v>
      </c>
      <c r="C215" s="70"/>
      <c r="D215" s="30" t="s">
        <v>196</v>
      </c>
      <c r="E215" s="49" t="s">
        <v>126</v>
      </c>
      <c r="F215" s="36">
        <v>0.05247685185185185</v>
      </c>
      <c r="G215" s="30" t="str">
        <f t="shared" si="10"/>
        <v>5.49/km</v>
      </c>
      <c r="H215" s="36">
        <f t="shared" si="11"/>
        <v>0.02311342592592593</v>
      </c>
      <c r="I215" s="31">
        <f t="shared" si="12"/>
        <v>0.01458333333333333</v>
      </c>
    </row>
    <row r="216" spans="1:9" ht="18" customHeight="1">
      <c r="A216" s="29" t="s">
        <v>520</v>
      </c>
      <c r="B216" s="67" t="s">
        <v>385</v>
      </c>
      <c r="C216" s="70"/>
      <c r="D216" s="30" t="s">
        <v>317</v>
      </c>
      <c r="E216" s="49" t="s">
        <v>386</v>
      </c>
      <c r="F216" s="36">
        <v>0.05292824074074074</v>
      </c>
      <c r="G216" s="30" t="str">
        <f t="shared" si="10"/>
        <v>5.52/km</v>
      </c>
      <c r="H216" s="36">
        <f t="shared" si="11"/>
        <v>0.02356481481481482</v>
      </c>
      <c r="I216" s="31">
        <f t="shared" si="12"/>
        <v>0.007974537037037044</v>
      </c>
    </row>
    <row r="217" spans="1:9" ht="18" customHeight="1">
      <c r="A217" s="29" t="s">
        <v>521</v>
      </c>
      <c r="B217" s="67" t="s">
        <v>387</v>
      </c>
      <c r="C217" s="70"/>
      <c r="D217" s="30" t="s">
        <v>388</v>
      </c>
      <c r="E217" s="49" t="s">
        <v>389</v>
      </c>
      <c r="F217" s="36">
        <v>0.05309027777777778</v>
      </c>
      <c r="G217" s="30" t="str">
        <f t="shared" si="10"/>
        <v>5.53/km</v>
      </c>
      <c r="H217" s="36">
        <f t="shared" si="11"/>
        <v>0.023726851851851857</v>
      </c>
      <c r="I217" s="31">
        <f t="shared" si="12"/>
        <v>0</v>
      </c>
    </row>
    <row r="218" spans="1:9" ht="18" customHeight="1">
      <c r="A218" s="29" t="s">
        <v>522</v>
      </c>
      <c r="B218" s="67" t="s">
        <v>390</v>
      </c>
      <c r="C218" s="70"/>
      <c r="D218" s="30" t="s">
        <v>226</v>
      </c>
      <c r="E218" s="49" t="s">
        <v>126</v>
      </c>
      <c r="F218" s="36">
        <v>0.05310185185185185</v>
      </c>
      <c r="G218" s="30" t="str">
        <f t="shared" si="10"/>
        <v>5.53/km</v>
      </c>
      <c r="H218" s="36">
        <f t="shared" si="11"/>
        <v>0.02373842592592593</v>
      </c>
      <c r="I218" s="31">
        <f t="shared" si="12"/>
        <v>0.01383101851851852</v>
      </c>
    </row>
    <row r="219" spans="1:9" ht="18" customHeight="1">
      <c r="A219" s="29" t="s">
        <v>523</v>
      </c>
      <c r="B219" s="67" t="s">
        <v>391</v>
      </c>
      <c r="C219" s="70"/>
      <c r="D219" s="30" t="s">
        <v>125</v>
      </c>
      <c r="E219" s="49" t="s">
        <v>126</v>
      </c>
      <c r="F219" s="36">
        <v>0.05311342592592593</v>
      </c>
      <c r="G219" s="30" t="str">
        <f t="shared" si="10"/>
        <v>5.53/km</v>
      </c>
      <c r="H219" s="36">
        <f t="shared" si="11"/>
        <v>0.02375000000000001</v>
      </c>
      <c r="I219" s="31">
        <f t="shared" si="12"/>
        <v>0.02005787037037038</v>
      </c>
    </row>
    <row r="220" spans="1:9" ht="18" customHeight="1">
      <c r="A220" s="29" t="s">
        <v>524</v>
      </c>
      <c r="B220" s="67" t="s">
        <v>392</v>
      </c>
      <c r="C220" s="70"/>
      <c r="D220" s="30" t="s">
        <v>379</v>
      </c>
      <c r="E220" s="49" t="s">
        <v>393</v>
      </c>
      <c r="F220" s="36">
        <v>0.053298611111111116</v>
      </c>
      <c r="G220" s="30" t="str">
        <f t="shared" si="10"/>
        <v>5.54/km</v>
      </c>
      <c r="H220" s="36">
        <f t="shared" si="11"/>
        <v>0.023935185185185195</v>
      </c>
      <c r="I220" s="31">
        <f t="shared" si="12"/>
        <v>0.001597222222222229</v>
      </c>
    </row>
    <row r="221" spans="1:9" ht="18" customHeight="1">
      <c r="A221" s="29" t="s">
        <v>525</v>
      </c>
      <c r="B221" s="67" t="s">
        <v>394</v>
      </c>
      <c r="C221" s="70"/>
      <c r="D221" s="30" t="s">
        <v>244</v>
      </c>
      <c r="E221" s="49" t="s">
        <v>156</v>
      </c>
      <c r="F221" s="36">
        <v>0.05375</v>
      </c>
      <c r="G221" s="30" t="str">
        <f t="shared" si="10"/>
        <v>5.57/km</v>
      </c>
      <c r="H221" s="36">
        <f t="shared" si="11"/>
        <v>0.024386574074074078</v>
      </c>
      <c r="I221" s="31">
        <f t="shared" si="12"/>
        <v>0.01351851851851852</v>
      </c>
    </row>
    <row r="222" spans="1:9" ht="18" customHeight="1">
      <c r="A222" s="29" t="s">
        <v>526</v>
      </c>
      <c r="B222" s="67" t="s">
        <v>395</v>
      </c>
      <c r="C222" s="70"/>
      <c r="D222" s="30" t="s">
        <v>145</v>
      </c>
      <c r="E222" s="49" t="s">
        <v>156</v>
      </c>
      <c r="F222" s="36">
        <v>0.05376157407407408</v>
      </c>
      <c r="G222" s="30" t="str">
        <f t="shared" si="10"/>
        <v>5.57/km</v>
      </c>
      <c r="H222" s="36">
        <f t="shared" si="11"/>
        <v>0.02439814814814816</v>
      </c>
      <c r="I222" s="31">
        <f t="shared" si="12"/>
        <v>0.01940972222222223</v>
      </c>
    </row>
    <row r="223" spans="1:9" ht="18" customHeight="1">
      <c r="A223" s="29" t="s">
        <v>527</v>
      </c>
      <c r="B223" s="67" t="s">
        <v>396</v>
      </c>
      <c r="C223" s="70"/>
      <c r="D223" s="30" t="s">
        <v>379</v>
      </c>
      <c r="E223" s="49" t="s">
        <v>386</v>
      </c>
      <c r="F223" s="36">
        <v>0.054155092592592595</v>
      </c>
      <c r="G223" s="30" t="str">
        <f t="shared" si="10"/>
        <v>5.60/km</v>
      </c>
      <c r="H223" s="36">
        <f t="shared" si="11"/>
        <v>0.024791666666666674</v>
      </c>
      <c r="I223" s="31">
        <f t="shared" si="12"/>
        <v>0.002453703703703708</v>
      </c>
    </row>
    <row r="224" spans="1:9" ht="18" customHeight="1">
      <c r="A224" s="40" t="s">
        <v>528</v>
      </c>
      <c r="B224" s="73" t="s">
        <v>397</v>
      </c>
      <c r="C224" s="74"/>
      <c r="D224" s="41" t="s">
        <v>145</v>
      </c>
      <c r="E224" s="53" t="s">
        <v>539</v>
      </c>
      <c r="F224" s="42">
        <v>0.054317129629629625</v>
      </c>
      <c r="G224" s="41" t="str">
        <f t="shared" si="10"/>
        <v>6.01/km</v>
      </c>
      <c r="H224" s="42">
        <f t="shared" si="11"/>
        <v>0.024953703703703704</v>
      </c>
      <c r="I224" s="43">
        <f t="shared" si="12"/>
        <v>0.019965277777777776</v>
      </c>
    </row>
    <row r="225" spans="1:9" ht="18" customHeight="1">
      <c r="A225" s="29" t="s">
        <v>529</v>
      </c>
      <c r="B225" s="67" t="s">
        <v>398</v>
      </c>
      <c r="C225" s="70"/>
      <c r="D225" s="30" t="s">
        <v>198</v>
      </c>
      <c r="E225" s="49" t="s">
        <v>185</v>
      </c>
      <c r="F225" s="36">
        <v>0.054953703703703706</v>
      </c>
      <c r="G225" s="30" t="str">
        <f t="shared" si="10"/>
        <v>6.05/km</v>
      </c>
      <c r="H225" s="36">
        <f t="shared" si="11"/>
        <v>0.025590277777777785</v>
      </c>
      <c r="I225" s="31">
        <f t="shared" si="12"/>
        <v>0.017037037037037038</v>
      </c>
    </row>
    <row r="226" spans="1:9" ht="18" customHeight="1">
      <c r="A226" s="29" t="s">
        <v>530</v>
      </c>
      <c r="B226" s="67" t="s">
        <v>399</v>
      </c>
      <c r="C226" s="70"/>
      <c r="D226" s="30" t="s">
        <v>230</v>
      </c>
      <c r="E226" s="49" t="s">
        <v>185</v>
      </c>
      <c r="F226" s="36">
        <v>0.05496527777777777</v>
      </c>
      <c r="G226" s="30" t="str">
        <f t="shared" si="10"/>
        <v>6.05/km</v>
      </c>
      <c r="H226" s="36">
        <f t="shared" si="11"/>
        <v>0.02560185185185185</v>
      </c>
      <c r="I226" s="31">
        <f t="shared" si="12"/>
        <v>0.015648148148148147</v>
      </c>
    </row>
    <row r="227" spans="1:9" ht="18" customHeight="1">
      <c r="A227" s="40" t="s">
        <v>531</v>
      </c>
      <c r="B227" s="73" t="s">
        <v>400</v>
      </c>
      <c r="C227" s="74"/>
      <c r="D227" s="41" t="s">
        <v>123</v>
      </c>
      <c r="E227" s="53" t="s">
        <v>539</v>
      </c>
      <c r="F227" s="42">
        <v>0.05524305555555556</v>
      </c>
      <c r="G227" s="41" t="str">
        <f t="shared" si="10"/>
        <v>6.07/km</v>
      </c>
      <c r="H227" s="42">
        <f t="shared" si="11"/>
        <v>0.025879629629629638</v>
      </c>
      <c r="I227" s="43">
        <f t="shared" si="12"/>
        <v>0.022187500000000006</v>
      </c>
    </row>
    <row r="228" spans="1:9" ht="18" customHeight="1">
      <c r="A228" s="29" t="s">
        <v>532</v>
      </c>
      <c r="B228" s="67" t="s">
        <v>401</v>
      </c>
      <c r="C228" s="70"/>
      <c r="D228" s="30" t="s">
        <v>344</v>
      </c>
      <c r="E228" s="49" t="s">
        <v>158</v>
      </c>
      <c r="F228" s="36">
        <v>0.05736111111111111</v>
      </c>
      <c r="G228" s="30" t="str">
        <f t="shared" si="10"/>
        <v>6.21/km</v>
      </c>
      <c r="H228" s="36">
        <f t="shared" si="11"/>
        <v>0.02799768518518519</v>
      </c>
      <c r="I228" s="31">
        <f t="shared" si="12"/>
        <v>0.009097222222222229</v>
      </c>
    </row>
    <row r="229" spans="1:9" ht="18" customHeight="1">
      <c r="A229" s="29" t="s">
        <v>533</v>
      </c>
      <c r="B229" s="67" t="s">
        <v>402</v>
      </c>
      <c r="C229" s="70"/>
      <c r="D229" s="30" t="s">
        <v>317</v>
      </c>
      <c r="E229" s="49" t="s">
        <v>386</v>
      </c>
      <c r="F229" s="36">
        <v>0.057372685185185186</v>
      </c>
      <c r="G229" s="30" t="str">
        <f t="shared" si="10"/>
        <v>6.21/km</v>
      </c>
      <c r="H229" s="36">
        <f t="shared" si="11"/>
        <v>0.028009259259259265</v>
      </c>
      <c r="I229" s="31">
        <f t="shared" si="12"/>
        <v>0.01241898148148149</v>
      </c>
    </row>
    <row r="230" spans="1:9" ht="18" customHeight="1">
      <c r="A230" s="29" t="s">
        <v>534</v>
      </c>
      <c r="B230" s="67" t="s">
        <v>403</v>
      </c>
      <c r="C230" s="70"/>
      <c r="D230" s="30" t="s">
        <v>344</v>
      </c>
      <c r="E230" s="49" t="s">
        <v>114</v>
      </c>
      <c r="F230" s="36">
        <v>0.0575462962962963</v>
      </c>
      <c r="G230" s="30" t="str">
        <f t="shared" si="10"/>
        <v>6.22/km</v>
      </c>
      <c r="H230" s="36">
        <f t="shared" si="11"/>
        <v>0.028182870370370375</v>
      </c>
      <c r="I230" s="31">
        <f t="shared" si="12"/>
        <v>0.009282407407407413</v>
      </c>
    </row>
    <row r="231" spans="1:9" ht="18" customHeight="1">
      <c r="A231" s="29" t="s">
        <v>535</v>
      </c>
      <c r="B231" s="67" t="s">
        <v>404</v>
      </c>
      <c r="C231" s="70"/>
      <c r="D231" s="30" t="s">
        <v>226</v>
      </c>
      <c r="E231" s="49" t="s">
        <v>114</v>
      </c>
      <c r="F231" s="36">
        <v>0.058229166666666665</v>
      </c>
      <c r="G231" s="30" t="str">
        <f t="shared" si="10"/>
        <v>6.27/km</v>
      </c>
      <c r="H231" s="36">
        <f t="shared" si="11"/>
        <v>0.028865740740740744</v>
      </c>
      <c r="I231" s="31">
        <f t="shared" si="12"/>
        <v>0.018958333333333334</v>
      </c>
    </row>
    <row r="232" spans="1:9" ht="18" customHeight="1">
      <c r="A232" s="40" t="s">
        <v>536</v>
      </c>
      <c r="B232" s="73" t="s">
        <v>405</v>
      </c>
      <c r="C232" s="74"/>
      <c r="D232" s="41" t="s">
        <v>344</v>
      </c>
      <c r="E232" s="53" t="s">
        <v>539</v>
      </c>
      <c r="F232" s="42">
        <v>0.05885416666666667</v>
      </c>
      <c r="G232" s="41" t="str">
        <f>TEXT(INT((HOUR(F232)*3600+MINUTE(F232)*60+SECOND(F232))/$I$3/60),"0")&amp;"."&amp;TEXT(MOD((HOUR(F232)*3600+MINUTE(F232)*60+SECOND(F232))/$I$3,60),"00")&amp;"/km"</f>
        <v>6.31/km</v>
      </c>
      <c r="H232" s="42">
        <f>F232-$F$5</f>
        <v>0.02949074074074075</v>
      </c>
      <c r="I232" s="43">
        <f t="shared" si="12"/>
        <v>0.010590277777777789</v>
      </c>
    </row>
    <row r="233" spans="1:9" ht="18" customHeight="1">
      <c r="A233" s="40" t="s">
        <v>537</v>
      </c>
      <c r="B233" s="73" t="s">
        <v>406</v>
      </c>
      <c r="C233" s="74"/>
      <c r="D233" s="41" t="s">
        <v>196</v>
      </c>
      <c r="E233" s="53" t="s">
        <v>539</v>
      </c>
      <c r="F233" s="42">
        <v>0.06233796296296296</v>
      </c>
      <c r="G233" s="41" t="str">
        <f>TEXT(INT((HOUR(F233)*3600+MINUTE(F233)*60+SECOND(F233))/$I$3/60),"0")&amp;"."&amp;TEXT(MOD((HOUR(F233)*3600+MINUTE(F233)*60+SECOND(F233))/$I$3,60),"00")&amp;"/km"</f>
        <v>6.54/km</v>
      </c>
      <c r="H233" s="42">
        <f>F233-$F$5</f>
        <v>0.03297453703703704</v>
      </c>
      <c r="I233" s="43">
        <f t="shared" si="12"/>
        <v>0.024444444444444442</v>
      </c>
    </row>
    <row r="234" spans="1:9" ht="18" customHeight="1">
      <c r="A234" s="32" t="s">
        <v>538</v>
      </c>
      <c r="B234" s="68" t="s">
        <v>407</v>
      </c>
      <c r="C234" s="69"/>
      <c r="D234" s="33" t="s">
        <v>145</v>
      </c>
      <c r="E234" s="50" t="s">
        <v>158</v>
      </c>
      <c r="F234" s="38">
        <v>0.06414351851851852</v>
      </c>
      <c r="G234" s="33" t="str">
        <f>TEXT(INT((HOUR(F234)*3600+MINUTE(F234)*60+SECOND(F234))/$I$3/60),"0")&amp;"."&amp;TEXT(MOD((HOUR(F234)*3600+MINUTE(F234)*60+SECOND(F234))/$I$3,60),"00")&amp;"/km"</f>
        <v>7.06/km</v>
      </c>
      <c r="H234" s="38">
        <f>F234-$F$5</f>
        <v>0.0347800925925926</v>
      </c>
      <c r="I234" s="34">
        <f t="shared" si="12"/>
        <v>0.029791666666666668</v>
      </c>
    </row>
  </sheetData>
  <sheetProtection/>
  <autoFilter ref="A4:I234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60" t="str">
        <f>Individuale!A1</f>
        <v>Corri Cures</v>
      </c>
      <c r="B1" s="61"/>
      <c r="C1" s="62"/>
    </row>
    <row r="2" spans="1:3" ht="24" customHeight="1">
      <c r="A2" s="63" t="str">
        <f>Individuale!B3</f>
        <v> Passo Corese (RI) Italia</v>
      </c>
      <c r="B2" s="64"/>
      <c r="C2" s="65"/>
    </row>
    <row r="3" spans="1:3" ht="24" customHeight="1">
      <c r="A3" s="23"/>
      <c r="B3" s="24" t="s">
        <v>11</v>
      </c>
      <c r="C3" s="25">
        <f>SUM(C5:C706)</f>
        <v>230</v>
      </c>
    </row>
    <row r="4" spans="1:3" ht="24" customHeight="1">
      <c r="A4" s="26" t="s">
        <v>1</v>
      </c>
      <c r="B4" s="27" t="s">
        <v>5</v>
      </c>
      <c r="C4" s="28" t="s">
        <v>10</v>
      </c>
    </row>
    <row r="5" spans="1:3" ht="18" customHeight="1">
      <c r="A5" s="75">
        <v>1</v>
      </c>
      <c r="B5" s="76" t="s">
        <v>539</v>
      </c>
      <c r="C5" s="77">
        <v>33</v>
      </c>
    </row>
    <row r="6" spans="1:3" ht="18" customHeight="1">
      <c r="A6" s="10">
        <v>2</v>
      </c>
      <c r="B6" s="11" t="s">
        <v>114</v>
      </c>
      <c r="C6" s="47">
        <v>29</v>
      </c>
    </row>
    <row r="7" spans="1:3" ht="18" customHeight="1">
      <c r="A7" s="10">
        <v>3</v>
      </c>
      <c r="B7" s="11" t="s">
        <v>158</v>
      </c>
      <c r="C7" s="47">
        <v>18</v>
      </c>
    </row>
    <row r="8" spans="1:3" ht="18" customHeight="1">
      <c r="A8" s="10">
        <v>4</v>
      </c>
      <c r="B8" s="11" t="s">
        <v>120</v>
      </c>
      <c r="C8" s="47">
        <v>17</v>
      </c>
    </row>
    <row r="9" spans="1:3" ht="18" customHeight="1">
      <c r="A9" s="10">
        <v>5</v>
      </c>
      <c r="B9" s="11" t="s">
        <v>138</v>
      </c>
      <c r="C9" s="47">
        <v>16</v>
      </c>
    </row>
    <row r="10" spans="1:3" ht="18" customHeight="1">
      <c r="A10" s="10">
        <v>6</v>
      </c>
      <c r="B10" s="11" t="s">
        <v>148</v>
      </c>
      <c r="C10" s="47">
        <v>15</v>
      </c>
    </row>
    <row r="11" spans="1:3" ht="18" customHeight="1">
      <c r="A11" s="10">
        <v>7</v>
      </c>
      <c r="B11" s="11" t="s">
        <v>126</v>
      </c>
      <c r="C11" s="47">
        <v>14</v>
      </c>
    </row>
    <row r="12" spans="1:3" ht="18" customHeight="1">
      <c r="A12" s="10">
        <v>8</v>
      </c>
      <c r="B12" s="11" t="s">
        <v>185</v>
      </c>
      <c r="C12" s="47">
        <v>10</v>
      </c>
    </row>
    <row r="13" spans="1:3" ht="18" customHeight="1">
      <c r="A13" s="10">
        <v>9</v>
      </c>
      <c r="B13" s="11" t="s">
        <v>156</v>
      </c>
      <c r="C13" s="47">
        <v>9</v>
      </c>
    </row>
    <row r="14" spans="1:3" ht="18" customHeight="1">
      <c r="A14" s="10">
        <v>10</v>
      </c>
      <c r="B14" s="11" t="s">
        <v>111</v>
      </c>
      <c r="C14" s="47">
        <v>5</v>
      </c>
    </row>
    <row r="15" spans="1:3" ht="18" customHeight="1">
      <c r="A15" s="10">
        <v>11</v>
      </c>
      <c r="B15" s="11" t="s">
        <v>271</v>
      </c>
      <c r="C15" s="47">
        <v>4</v>
      </c>
    </row>
    <row r="16" spans="1:3" ht="18" customHeight="1">
      <c r="A16" s="10">
        <v>12</v>
      </c>
      <c r="B16" s="11" t="s">
        <v>136</v>
      </c>
      <c r="C16" s="47">
        <v>4</v>
      </c>
    </row>
    <row r="17" spans="1:3" ht="18" customHeight="1">
      <c r="A17" s="10">
        <v>13</v>
      </c>
      <c r="B17" s="11" t="s">
        <v>274</v>
      </c>
      <c r="C17" s="47">
        <v>3</v>
      </c>
    </row>
    <row r="18" spans="1:3" ht="18" customHeight="1">
      <c r="A18" s="10">
        <v>14</v>
      </c>
      <c r="B18" s="11" t="s">
        <v>192</v>
      </c>
      <c r="C18" s="47">
        <v>3</v>
      </c>
    </row>
    <row r="19" spans="1:3" ht="18" customHeight="1">
      <c r="A19" s="10">
        <v>15</v>
      </c>
      <c r="B19" s="11" t="s">
        <v>386</v>
      </c>
      <c r="C19" s="47">
        <v>3</v>
      </c>
    </row>
    <row r="20" spans="1:3" ht="18" customHeight="1">
      <c r="A20" s="10">
        <v>16</v>
      </c>
      <c r="B20" s="11" t="s">
        <v>154</v>
      </c>
      <c r="C20" s="47">
        <v>2</v>
      </c>
    </row>
    <row r="21" spans="1:3" ht="18" customHeight="1">
      <c r="A21" s="10">
        <v>17</v>
      </c>
      <c r="B21" s="11" t="s">
        <v>143</v>
      </c>
      <c r="C21" s="47">
        <v>2</v>
      </c>
    </row>
    <row r="22" spans="1:3" ht="18" customHeight="1">
      <c r="A22" s="10">
        <v>18</v>
      </c>
      <c r="B22" s="11" t="s">
        <v>165</v>
      </c>
      <c r="C22" s="47">
        <v>2</v>
      </c>
    </row>
    <row r="23" spans="1:3" ht="18" customHeight="1">
      <c r="A23" s="10">
        <v>19</v>
      </c>
      <c r="B23" s="11" t="s">
        <v>367</v>
      </c>
      <c r="C23" s="47">
        <v>2</v>
      </c>
    </row>
    <row r="24" spans="1:3" ht="18" customHeight="1">
      <c r="A24" s="10">
        <v>20</v>
      </c>
      <c r="B24" s="11" t="s">
        <v>146</v>
      </c>
      <c r="C24" s="47">
        <v>2</v>
      </c>
    </row>
    <row r="25" spans="1:3" ht="18" customHeight="1">
      <c r="A25" s="10">
        <v>21</v>
      </c>
      <c r="B25" s="11" t="s">
        <v>295</v>
      </c>
      <c r="C25" s="47">
        <v>2</v>
      </c>
    </row>
    <row r="26" spans="1:3" ht="18" customHeight="1">
      <c r="A26" s="10">
        <v>22</v>
      </c>
      <c r="B26" s="11" t="s">
        <v>261</v>
      </c>
      <c r="C26" s="47">
        <v>2</v>
      </c>
    </row>
    <row r="27" spans="1:3" ht="18" customHeight="1">
      <c r="A27" s="10">
        <v>23</v>
      </c>
      <c r="B27" s="11" t="s">
        <v>167</v>
      </c>
      <c r="C27" s="47">
        <v>2</v>
      </c>
    </row>
    <row r="28" spans="1:3" ht="18" customHeight="1">
      <c r="A28" s="10">
        <v>24</v>
      </c>
      <c r="B28" s="11" t="s">
        <v>205</v>
      </c>
      <c r="C28" s="47">
        <v>2</v>
      </c>
    </row>
    <row r="29" spans="1:3" ht="18" customHeight="1">
      <c r="A29" s="10">
        <v>25</v>
      </c>
      <c r="B29" s="11" t="s">
        <v>291</v>
      </c>
      <c r="C29" s="47">
        <v>2</v>
      </c>
    </row>
    <row r="30" spans="1:3" ht="18" customHeight="1">
      <c r="A30" s="10">
        <v>26</v>
      </c>
      <c r="B30" s="11" t="s">
        <v>188</v>
      </c>
      <c r="C30" s="47">
        <v>2</v>
      </c>
    </row>
    <row r="31" spans="1:3" ht="18" customHeight="1">
      <c r="A31" s="10">
        <v>27</v>
      </c>
      <c r="B31" s="11" t="s">
        <v>364</v>
      </c>
      <c r="C31" s="47">
        <v>1</v>
      </c>
    </row>
    <row r="32" spans="1:3" ht="18" customHeight="1">
      <c r="A32" s="10">
        <v>28</v>
      </c>
      <c r="B32" s="11" t="s">
        <v>310</v>
      </c>
      <c r="C32" s="47">
        <v>1</v>
      </c>
    </row>
    <row r="33" spans="1:3" ht="18" customHeight="1">
      <c r="A33" s="10">
        <v>29</v>
      </c>
      <c r="B33" s="11" t="s">
        <v>299</v>
      </c>
      <c r="C33" s="47">
        <v>1</v>
      </c>
    </row>
    <row r="34" spans="1:3" ht="18" customHeight="1">
      <c r="A34" s="10">
        <v>30</v>
      </c>
      <c r="B34" s="11" t="s">
        <v>259</v>
      </c>
      <c r="C34" s="47">
        <v>1</v>
      </c>
    </row>
    <row r="35" spans="1:3" ht="18" customHeight="1">
      <c r="A35" s="10">
        <v>31</v>
      </c>
      <c r="B35" s="11" t="s">
        <v>227</v>
      </c>
      <c r="C35" s="47">
        <v>1</v>
      </c>
    </row>
    <row r="36" spans="1:3" ht="18" customHeight="1">
      <c r="A36" s="10">
        <v>32</v>
      </c>
      <c r="B36" s="11" t="s">
        <v>152</v>
      </c>
      <c r="C36" s="47">
        <v>1</v>
      </c>
    </row>
    <row r="37" spans="1:3" ht="18" customHeight="1">
      <c r="A37" s="10">
        <v>33</v>
      </c>
      <c r="B37" s="11" t="s">
        <v>117</v>
      </c>
      <c r="C37" s="47">
        <v>1</v>
      </c>
    </row>
    <row r="38" spans="1:3" ht="18" customHeight="1">
      <c r="A38" s="10">
        <v>34</v>
      </c>
      <c r="B38" s="11" t="s">
        <v>175</v>
      </c>
      <c r="C38" s="47">
        <v>1</v>
      </c>
    </row>
    <row r="39" spans="1:3" ht="18" customHeight="1">
      <c r="A39" s="10">
        <v>35</v>
      </c>
      <c r="B39" s="11" t="s">
        <v>239</v>
      </c>
      <c r="C39" s="47">
        <v>1</v>
      </c>
    </row>
    <row r="40" spans="1:3" ht="18" customHeight="1">
      <c r="A40" s="10">
        <v>36</v>
      </c>
      <c r="B40" s="11" t="s">
        <v>348</v>
      </c>
      <c r="C40" s="47">
        <v>1</v>
      </c>
    </row>
    <row r="41" spans="1:3" ht="18" customHeight="1">
      <c r="A41" s="10">
        <v>37</v>
      </c>
      <c r="B41" s="11" t="s">
        <v>313</v>
      </c>
      <c r="C41" s="47">
        <v>1</v>
      </c>
    </row>
    <row r="42" spans="1:3" ht="18" customHeight="1">
      <c r="A42" s="10">
        <v>38</v>
      </c>
      <c r="B42" s="11" t="s">
        <v>389</v>
      </c>
      <c r="C42" s="47">
        <v>1</v>
      </c>
    </row>
    <row r="43" spans="1:3" ht="18" customHeight="1">
      <c r="A43" s="10">
        <v>39</v>
      </c>
      <c r="B43" s="11" t="s">
        <v>203</v>
      </c>
      <c r="C43" s="47">
        <v>1</v>
      </c>
    </row>
    <row r="44" spans="1:3" ht="18" customHeight="1">
      <c r="A44" s="10">
        <v>40</v>
      </c>
      <c r="B44" s="11" t="s">
        <v>333</v>
      </c>
      <c r="C44" s="47">
        <v>1</v>
      </c>
    </row>
    <row r="45" spans="1:3" ht="18" customHeight="1">
      <c r="A45" s="10">
        <v>41</v>
      </c>
      <c r="B45" s="11" t="s">
        <v>150</v>
      </c>
      <c r="C45" s="47">
        <v>1</v>
      </c>
    </row>
    <row r="46" spans="1:3" ht="18" customHeight="1">
      <c r="A46" s="10">
        <v>42</v>
      </c>
      <c r="B46" s="11" t="s">
        <v>355</v>
      </c>
      <c r="C46" s="47">
        <v>1</v>
      </c>
    </row>
    <row r="47" spans="1:3" ht="18" customHeight="1">
      <c r="A47" s="10">
        <v>43</v>
      </c>
      <c r="B47" s="11" t="s">
        <v>383</v>
      </c>
      <c r="C47" s="47">
        <v>1</v>
      </c>
    </row>
    <row r="48" spans="1:3" ht="18" customHeight="1">
      <c r="A48" s="10">
        <v>44</v>
      </c>
      <c r="B48" s="11" t="s">
        <v>293</v>
      </c>
      <c r="C48" s="47">
        <v>1</v>
      </c>
    </row>
    <row r="49" spans="1:3" ht="18" customHeight="1">
      <c r="A49" s="10">
        <v>45</v>
      </c>
      <c r="B49" s="11" t="s">
        <v>141</v>
      </c>
      <c r="C49" s="47">
        <v>1</v>
      </c>
    </row>
    <row r="50" spans="1:3" ht="18" customHeight="1">
      <c r="A50" s="10">
        <v>46</v>
      </c>
      <c r="B50" s="11" t="s">
        <v>370</v>
      </c>
      <c r="C50" s="47">
        <v>1</v>
      </c>
    </row>
    <row r="51" spans="1:3" ht="18" customHeight="1">
      <c r="A51" s="10">
        <v>47</v>
      </c>
      <c r="B51" s="11" t="s">
        <v>232</v>
      </c>
      <c r="C51" s="47">
        <v>1</v>
      </c>
    </row>
    <row r="52" spans="1:3" ht="18" customHeight="1">
      <c r="A52" s="10">
        <v>48</v>
      </c>
      <c r="B52" s="11" t="s">
        <v>266</v>
      </c>
      <c r="C52" s="47">
        <v>1</v>
      </c>
    </row>
    <row r="53" spans="1:3" ht="18" customHeight="1">
      <c r="A53" s="10">
        <v>49</v>
      </c>
      <c r="B53" s="11" t="s">
        <v>201</v>
      </c>
      <c r="C53" s="47">
        <v>1</v>
      </c>
    </row>
    <row r="54" spans="1:3" ht="18" customHeight="1">
      <c r="A54" s="10">
        <v>50</v>
      </c>
      <c r="B54" s="11" t="s">
        <v>393</v>
      </c>
      <c r="C54" s="47">
        <v>1</v>
      </c>
    </row>
    <row r="55" spans="1:3" ht="18" customHeight="1">
      <c r="A55" s="12">
        <v>51</v>
      </c>
      <c r="B55" s="46" t="s">
        <v>131</v>
      </c>
      <c r="C55" s="48">
        <v>1</v>
      </c>
    </row>
  </sheetData>
  <sheetProtection/>
  <autoFilter ref="A4:C4">
    <sortState ref="A5:C55">
      <sortCondition descending="1" sortBy="value" ref="C5:C55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2017-10-16T10:24:57Z</dcterms:modified>
  <cp:category/>
  <cp:version/>
  <cp:contentType/>
  <cp:contentStatus/>
</cp:coreProperties>
</file>