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'Individuale'!$A$4:$I$204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<sst xmlns="http://schemas.openxmlformats.org/spreadsheetml/2006/main" count="885" uniqueCount="484">
  <si>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</si>
  <si>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</si>
  <si>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</si>
  <si>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</si>
  <si>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</si>
  <si>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</si>
  <si>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</si>
  <si>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</si>
  <si>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</si>
  <si>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</si>
  <si>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</si>
  <si>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</si>
  <si>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</si>
  <si>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</si>
  <si>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</si>
  <si>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</si>
  <si>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</si>
  <si>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</si>
  <si>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</si>
  <si>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</si>
  <si>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</si>
  <si>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</si>
  <si>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</si>
  <si>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</si>
  <si>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</si>
  <si>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</si>
  <si>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</si>
  <si>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</si>
  <si>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</si>
  <si>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</si>
  <si>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</si>
  <si>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</si>
  <si>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</si>
  <si>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</si>
  <si>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</si>
  <si>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</si>
  <si>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</si>
  <si>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</si>
  <si>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</si>
  <si>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</si>
  <si>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</si>
  <si>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</si>
  <si>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</si>
  <si>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</si>
  <si>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</si>
  <si>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</si>
  <si>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</si>
  <si>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</si>
  <si>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</si>
  <si>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</si>
  <si>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</si>
  <si>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</si>
  <si>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</si>
  <si>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</si>
  <si>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</si>
  <si>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</si>
  <si>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</si>
  <si>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</si>
  <si>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</si>
  <si>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</si>
  <si>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</si>
  <si>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</si>
  <si>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</si>
  <si>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</si>
  <si>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</si>
  <si>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</si>
  <si>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</si>
  <si>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</si>
  <si>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</si>
  <si>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</si>
  <si>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</si>
  <si>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</si>
  <si>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</si>
  <si>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</si>
  <si>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</si>
  <si>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</si>
  <si>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</si>
  <si>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</si>
  <si>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</si>
  <si>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</si>
  <si>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</si>
  <si>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</si>
  <si>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</si>
  <si>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</si>
  <si>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</si>
  <si>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</si>
  <si>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</si>
  <si>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</si>
  <si>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</si>
  <si>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</si>
  <si>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</si>
  <si>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</si>
  <si>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</si>
  <si>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</si>
  <si>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</si>
  <si>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</si>
  <si>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</si>
  <si>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</si>
  <si>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</si>
  <si>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</si>
  <si>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</si>
  <si>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</si>
  <si>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</si>
  <si>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</si>
  <si>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</si>
  <si>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</si>
  <si>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</si>
  <si>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</si>
  <si>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</si>
  <si>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</si>
  <si>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</si>
  <si>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ASD SEMPRE DI CORSA TEAM</t>
  </si>
  <si>
    <t>G.S. CAT SPORT ROMA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</si>
  <si>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</si>
  <si>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</si>
  <si>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</si>
  <si>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</si>
  <si>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</si>
  <si>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</si>
  <si>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</si>
  <si>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</si>
  <si>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</si>
  <si>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</si>
  <si>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</si>
  <si>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</si>
  <si>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</si>
  <si>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</si>
  <si>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</si>
  <si>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</si>
  <si>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</si>
  <si>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</si>
  <si>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</si>
  <si>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</si>
  <si>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</si>
  <si>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</si>
  <si>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</si>
  <si>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</si>
  <si>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</si>
  <si>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</si>
  <si>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</si>
  <si>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</si>
  <si>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</si>
  <si>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</si>
  <si>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</si>
  <si>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</si>
  <si>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</si>
  <si>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</si>
  <si>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</si>
  <si>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</si>
  <si>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</si>
  <si>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</si>
  <si>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</si>
  <si>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</si>
  <si>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</si>
  <si>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</si>
  <si>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</si>
  <si>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</si>
  <si>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</si>
  <si>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</si>
  <si>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</si>
  <si>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</si>
  <si>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</si>
  <si>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</si>
  <si>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</si>
  <si>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</si>
  <si>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</si>
  <si>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</si>
  <si>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</si>
  <si>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</si>
  <si>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</si>
  <si>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</si>
  <si>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</si>
  <si>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</si>
  <si>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</si>
  <si>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</si>
  <si>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</si>
  <si>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</si>
  <si>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</si>
  <si>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</si>
  <si>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</si>
  <si>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</si>
  <si>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</si>
  <si>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</si>
  <si>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</si>
  <si>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</si>
  <si>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</si>
  <si>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</si>
  <si>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</si>
  <si>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</si>
  <si>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</si>
  <si>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</si>
  <si>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</si>
  <si>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</si>
  <si>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</si>
  <si>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</si>
  <si>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</si>
  <si>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</si>
  <si>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</si>
  <si>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</si>
  <si>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</si>
  <si>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</si>
  <si>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</si>
  <si>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</si>
  <si>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</si>
  <si>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</si>
  <si>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</si>
  <si>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</si>
  <si>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</si>
  <si>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</si>
  <si>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</si>
  <si>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</si>
  <si>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</si>
  <si>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</si>
  <si>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</si>
  <si>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A.S.D. PODISTICA SOLIDARIETA'</t>
  </si>
  <si>
    <t xml:space="preserve"> Domenica 15/10/2017</t>
  </si>
  <si>
    <t>UISP ROMA</t>
  </si>
  <si>
    <t>RUNFOREVER APRILIA</t>
  </si>
  <si>
    <t>VILLA AURELIA SPORTING CLUB</t>
  </si>
  <si>
    <t>CALCATERRA SPORT ASD</t>
  </si>
  <si>
    <t>OSTIA ANTICA ATHLETAE</t>
  </si>
  <si>
    <t>TIMOROSI ASTENERSI</t>
  </si>
  <si>
    <t>MARATHON ROMA CASTELFUSANO</t>
  </si>
  <si>
    <t>ATL. MONTE MARIO</t>
  </si>
  <si>
    <t>-</t>
  </si>
  <si>
    <t>PODISTICA CASALOTTI</t>
  </si>
  <si>
    <t>LEPROTTI DI VILLA ADA</t>
  </si>
  <si>
    <t>INDIVIDUALE</t>
  </si>
  <si>
    <t>RUNNERS FOR EMERGENCY</t>
  </si>
  <si>
    <t>UISP</t>
  </si>
  <si>
    <t>ATL. ANZIO</t>
  </si>
  <si>
    <t>LAZIO RUNNERS TEAM</t>
  </si>
  <si>
    <t>1ª edizione</t>
  </si>
  <si>
    <t>LEPORE SILVIO</t>
  </si>
  <si>
    <t>POL. CIOCIARIA A. FAVA</t>
  </si>
  <si>
    <t>CESELLI GIOVANNI</t>
  </si>
  <si>
    <t>FIAMME GIALLE G. SIMONI</t>
  </si>
  <si>
    <t>CASALINI VITTORIO</t>
  </si>
  <si>
    <t>TIRRENO ATL. CIVITAVECCHIA</t>
  </si>
  <si>
    <t>DE DOMINICIS LUCA</t>
  </si>
  <si>
    <t>POD. ERETUM LA TARTARUGA</t>
  </si>
  <si>
    <t>CARTUCCIA ALESSANDRO</t>
  </si>
  <si>
    <t>RUN CARD</t>
  </si>
  <si>
    <t>FILIPPONE ROBERTO</t>
  </si>
  <si>
    <t>SANTA MARINELLA ATLETIC</t>
  </si>
  <si>
    <t>FOSSATELLI EMILIANO</t>
  </si>
  <si>
    <t>KIRIELEISON EMANUELE</t>
  </si>
  <si>
    <t>X-SOLID SPORT LAB</t>
  </si>
  <si>
    <t>CONTI EMANUELE</t>
  </si>
  <si>
    <t>SS LAZIO ATLETICA LEGGERA</t>
  </si>
  <si>
    <t>BRUNO LUCIO</t>
  </si>
  <si>
    <t>ISOLA SACRA A.S.C.D.</t>
  </si>
  <si>
    <t>VARI CLAUDIO</t>
  </si>
  <si>
    <t>BORELLI DANIELE</t>
  </si>
  <si>
    <t>ANTOGNOLI LUCA</t>
  </si>
  <si>
    <t>DE PASQUALI ROBERTO</t>
  </si>
  <si>
    <t>GS BANCARI ROMANI</t>
  </si>
  <si>
    <t>VIGLIOTTI GIULIANO</t>
  </si>
  <si>
    <t>DELLA TORRE STEFANO</t>
  </si>
  <si>
    <t>AMATORI VILLA PAMPHILI</t>
  </si>
  <si>
    <t>COSTANTINI FABIO</t>
  </si>
  <si>
    <t>PORCHIANELLO MARCO</t>
  </si>
  <si>
    <t>CAMPANELLI CHRISTIAN</t>
  </si>
  <si>
    <t>JUNA ESTRELLA FRANCISCO JAVIER</t>
  </si>
  <si>
    <t>LINARI CORRADO</t>
  </si>
  <si>
    <t>RCS</t>
  </si>
  <si>
    <t>BRUNORI ALESSIO</t>
  </si>
  <si>
    <t>ASD JUST RUN</t>
  </si>
  <si>
    <t>DODDI GIOVANNI</t>
  </si>
  <si>
    <t>SEMPRE DI CORSA TEAM</t>
  </si>
  <si>
    <t>DANIELE GIUSEPPE</t>
  </si>
  <si>
    <t>TEAM CAMELOT</t>
  </si>
  <si>
    <t>DELIGIA FABIO</t>
  </si>
  <si>
    <t>GEMELLI DANIELE</t>
  </si>
  <si>
    <t>PROFICO ROSARIO</t>
  </si>
  <si>
    <t>LADISPOLI PROF. CICLISMO</t>
  </si>
  <si>
    <t>PEPE FABRIZIO</t>
  </si>
  <si>
    <t>KALI KALASAG SPORT ESTREMI</t>
  </si>
  <si>
    <t>MARIOTTI MIRKO</t>
  </si>
  <si>
    <t>ASD BOLSENA FORUN-SPORT</t>
  </si>
  <si>
    <t>CARA ANGELO</t>
  </si>
  <si>
    <t>GREGORI SILVIO</t>
  </si>
  <si>
    <t>COSTRINI DANILO</t>
  </si>
  <si>
    <t>CALVANI MASSIMILIANO</t>
  </si>
  <si>
    <t>DE MAIO ADRIANO</t>
  </si>
  <si>
    <t>ATL. VILLA GUGLIELMI</t>
  </si>
  <si>
    <t>GRAZIOSI FELICE</t>
  </si>
  <si>
    <t>UNGANIA GIOVANNA</t>
  </si>
  <si>
    <t>OLD STAR OSTIA</t>
  </si>
  <si>
    <t>DE ANGELIS FABIO</t>
  </si>
  <si>
    <t>MENNA GIUSTINA</t>
  </si>
  <si>
    <t>ATLETICAMENTE</t>
  </si>
  <si>
    <t>CASTELLANO MASSIMO</t>
  </si>
  <si>
    <t>VIRGINI FEDERICO</t>
  </si>
  <si>
    <t>CRUPI ANTONINO LORETO</t>
  </si>
  <si>
    <t>DEL PRINCIPE NICOLA</t>
  </si>
  <si>
    <t>SGAMBATI MATTIA</t>
  </si>
  <si>
    <t>CALORE GENNARO</t>
  </si>
  <si>
    <t>MICHESI VALTER</t>
  </si>
  <si>
    <t>CERRONE EMILIANO</t>
  </si>
  <si>
    <t>CARNICELLI SARA</t>
  </si>
  <si>
    <t>FIDAL</t>
  </si>
  <si>
    <t>FELIZIANI CLAUDIO</t>
  </si>
  <si>
    <t>PERILLI BIAGIO</t>
  </si>
  <si>
    <t>SCARAPECCHIA ANTONINO</t>
  </si>
  <si>
    <t>D'AGOSTINO ALESSANDRO</t>
  </si>
  <si>
    <t>OLGIATA 20.15</t>
  </si>
  <si>
    <t>PESCOSOLIDO PAOLO</t>
  </si>
  <si>
    <t>CRUCIANI ALESSANDRO</t>
  </si>
  <si>
    <t>LANTERI GIUSEPPE</t>
  </si>
  <si>
    <t>PELLEGRINI GABRIELE</t>
  </si>
  <si>
    <t>TRIATHLON OSTIA</t>
  </si>
  <si>
    <t>ROMAGNOLI SONIA</t>
  </si>
  <si>
    <t>ERCULEI FABRIZIO</t>
  </si>
  <si>
    <t>CAVALLARO ANGELO</t>
  </si>
  <si>
    <t>ASD MONTEROSI RUN</t>
  </si>
  <si>
    <t>BOLDRINI ALESSANDRO</t>
  </si>
  <si>
    <t>TALIENTO GIANCARLO</t>
  </si>
  <si>
    <t>BARRESI NATALE</t>
  </si>
  <si>
    <t>D'UFFIZI ROBERTO</t>
  </si>
  <si>
    <t>ATLETICA LA SBARRA</t>
  </si>
  <si>
    <t>TAMAGNINI MICHELE</t>
  </si>
  <si>
    <t>DI GAETANO MARIO</t>
  </si>
  <si>
    <t>PIPINI MARIO</t>
  </si>
  <si>
    <t>BOSCO HANA</t>
  </si>
  <si>
    <t>BUTTARAZZI ANDREA</t>
  </si>
  <si>
    <t>IADAROLA GIOVANNI</t>
  </si>
  <si>
    <t>CSEN</t>
  </si>
  <si>
    <t>ACUNZO PASQUALE</t>
  </si>
  <si>
    <t>GSD LITAL</t>
  </si>
  <si>
    <t>CICIRIELLO ALESSANDRO</t>
  </si>
  <si>
    <t>ISOLA SACRA A.S.C.D. (N.C.)</t>
  </si>
  <si>
    <t>ROCCHI FABIO</t>
  </si>
  <si>
    <t>LIBERATLETICA</t>
  </si>
  <si>
    <t>DE ANGELIS ADRIANO</t>
  </si>
  <si>
    <t>ROMATLETICA SALARIA VILLAGE</t>
  </si>
  <si>
    <t>MICHELI ANDREA</t>
  </si>
  <si>
    <t>RUNNERS FOUR EMERGRNCY</t>
  </si>
  <si>
    <t>PERCIBALLI IVAN</t>
  </si>
  <si>
    <t>DI FRUSCIO VINCENZO</t>
  </si>
  <si>
    <t>ZIRILLI EDOARDO</t>
  </si>
  <si>
    <t>DI PAOLO DANIELE</t>
  </si>
  <si>
    <t>SANTALUCIA SANTO</t>
  </si>
  <si>
    <t>STEFHAN FABRIZIO</t>
  </si>
  <si>
    <t>LAURENTI MARCO</t>
  </si>
  <si>
    <t>DUE PONTI</t>
  </si>
  <si>
    <t>DE FABIIS MASSIMILIANO</t>
  </si>
  <si>
    <t>BELLAVITE LUCA</t>
  </si>
  <si>
    <t>GUALTIERI FABIO</t>
  </si>
  <si>
    <t>VENTUCCI ALESSANDRO</t>
  </si>
  <si>
    <t>NOBILE GIUSEPPE</t>
  </si>
  <si>
    <t>RAMPOGNA MARCO</t>
  </si>
  <si>
    <t>DE LUCIA ANDREA</t>
  </si>
  <si>
    <t>COLANTONI PAOLO</t>
  </si>
  <si>
    <t>TRIPEPI ANTONIO</t>
  </si>
  <si>
    <t>BITTONI LUCA</t>
  </si>
  <si>
    <t>MU ALBERTO</t>
  </si>
  <si>
    <t>GIANNINI CLAUDIO</t>
  </si>
  <si>
    <t>BARTOLONI FABRIZIO</t>
  </si>
  <si>
    <t>RAMUNDO MAURIZIO</t>
  </si>
  <si>
    <t>ASD TRIATHLON OSTIA</t>
  </si>
  <si>
    <t>SOMMA MARIO</t>
  </si>
  <si>
    <t>LUCHETTA ANDREA</t>
  </si>
  <si>
    <t>FENAROLI VITTORIO</t>
  </si>
  <si>
    <t>DI SALVO FABRIZIO</t>
  </si>
  <si>
    <t>FAZIO CANDIANA</t>
  </si>
  <si>
    <t>JUVENIA SSD</t>
  </si>
  <si>
    <t>MORONI MASSIMO</t>
  </si>
  <si>
    <t>SORRENTINI VITTORIO</t>
  </si>
  <si>
    <t>LIONS VALLE UFITA</t>
  </si>
  <si>
    <t>BRACCINI GIANLUCA</t>
  </si>
  <si>
    <t>SCOPELLITI GIONANNI</t>
  </si>
  <si>
    <t>PACIFICI MAURO</t>
  </si>
  <si>
    <t>PUCCITELLI AGOSTINO</t>
  </si>
  <si>
    <t>O.S.O. OLD STAR OSTIA</t>
  </si>
  <si>
    <t>PIERSANTI PAOLO</t>
  </si>
  <si>
    <t>MIRMINA GIUSEPPE</t>
  </si>
  <si>
    <t>FIGUEROA WILFREDO A.</t>
  </si>
  <si>
    <t>ALSIUM LADISPOLI</t>
  </si>
  <si>
    <t>TIRAFERRI GIUSEPPE</t>
  </si>
  <si>
    <t>PERRINO GIOACCGHINO</t>
  </si>
  <si>
    <t>LOFFREDO ANTONIO</t>
  </si>
  <si>
    <t>MOORE PAUL</t>
  </si>
  <si>
    <t>CASALE STEFANO</t>
  </si>
  <si>
    <t>SANTILLI ANDREA ALFREDO</t>
  </si>
  <si>
    <t>VIRGILI LAMBERTO</t>
  </si>
  <si>
    <t>PIETRELLA FRANCO</t>
  </si>
  <si>
    <t>PIRRITANO MARCO</t>
  </si>
  <si>
    <t>TORAZZI MARCO</t>
  </si>
  <si>
    <t>FALLONI MAURIZIO</t>
  </si>
  <si>
    <t>DE PAULIS FERDINANDO</t>
  </si>
  <si>
    <t>DE FILIPPO GIOVANNI</t>
  </si>
  <si>
    <t>BUDANO ANDREA</t>
  </si>
  <si>
    <t>POD. CASALOTTI</t>
  </si>
  <si>
    <t>TRAPANI FRANCESCO</t>
  </si>
  <si>
    <t>DE DOMINICIS SILVANO</t>
  </si>
  <si>
    <t>FLAMINI ALESSANDRO</t>
  </si>
  <si>
    <t>POD. ALSIUM LADISPOLI</t>
  </si>
  <si>
    <t>RINALDI MATTEO</t>
  </si>
  <si>
    <t>CHESSA PAOLO</t>
  </si>
  <si>
    <t>TORNESE PAOLO</t>
  </si>
  <si>
    <t>ZINGHINI MAURO</t>
  </si>
  <si>
    <t>POL. CALI' ROMA XIII</t>
  </si>
  <si>
    <t>ALFIERI MARCO</t>
  </si>
  <si>
    <t>VILLA ADA GREEN RUNNERS</t>
  </si>
  <si>
    <t>FORMICA FABRIZIO</t>
  </si>
  <si>
    <t>SANTILLI PAOLO</t>
  </si>
  <si>
    <t>DI DOMENICO ENRICO</t>
  </si>
  <si>
    <t>CHIATTI MARIO</t>
  </si>
  <si>
    <t>ROMANI RICCARDO</t>
  </si>
  <si>
    <t>LEGRAMANTE AURO</t>
  </si>
  <si>
    <t>MAGNI CARLO</t>
  </si>
  <si>
    <t>PIETRANTONIO FILOMENA</t>
  </si>
  <si>
    <t>DE FABIIS PIO GIORGIO</t>
  </si>
  <si>
    <t>LANCIONI MILKO</t>
  </si>
  <si>
    <t>DONATELLI MARGHERITA</t>
  </si>
  <si>
    <t>ROMANI FABIO</t>
  </si>
  <si>
    <t>DE ANGELIS DAVIDE</t>
  </si>
  <si>
    <t>LOPEZ STEFANO</t>
  </si>
  <si>
    <t>MARINI DANILO</t>
  </si>
  <si>
    <t>TOGNALINI ROBERTO</t>
  </si>
  <si>
    <t>PECORELLA GIANCARLO</t>
  </si>
  <si>
    <t>BAIONE FABRIZIO</t>
  </si>
  <si>
    <t>DI GIOVANNI FLORIANA</t>
  </si>
  <si>
    <t>MATTEUCCI FRANCESCO</t>
  </si>
  <si>
    <t>PECORELLA FABIO</t>
  </si>
  <si>
    <t>SALVATI FELICE</t>
  </si>
  <si>
    <t>BARALDO ANTONIO</t>
  </si>
  <si>
    <t>FITRI</t>
  </si>
  <si>
    <t>IORI ROBERTO</t>
  </si>
  <si>
    <t>SAVASTA MAURO</t>
  </si>
  <si>
    <t>GRAVANTE VALERIA</t>
  </si>
  <si>
    <t>DI MARCO DOMENICO</t>
  </si>
  <si>
    <t>PICA MASSIMILIANO</t>
  </si>
  <si>
    <t>SGARIGLIA ANDREA</t>
  </si>
  <si>
    <t>IAPELLA UMBERTO</t>
  </si>
  <si>
    <t>ROMAGNOLI FLAVIA</t>
  </si>
  <si>
    <t>DIODATI MARCELLA</t>
  </si>
  <si>
    <t>CUNGI RICCARDO</t>
  </si>
  <si>
    <t>BRUNO TIZIANA</t>
  </si>
  <si>
    <t>VALLATI DAVIDE</t>
  </si>
  <si>
    <t>ALMOSTHERE ASD</t>
  </si>
  <si>
    <t>VARCHETTA LUCIO</t>
  </si>
  <si>
    <t>DI BRACCIO SANDRO</t>
  </si>
  <si>
    <t>PIRAS ANNA RITA</t>
  </si>
  <si>
    <t>SIMEONE ELENA</t>
  </si>
  <si>
    <t>PROIETTI SANTINO</t>
  </si>
  <si>
    <t>OLGIATA 20.14</t>
  </si>
  <si>
    <t>MATTA DARIA</t>
  </si>
  <si>
    <t>CAMILLI GIUSEPPE</t>
  </si>
  <si>
    <t>CACCIOTTI MARCO</t>
  </si>
  <si>
    <t>SCOGNAMIGLIO MASSIMO</t>
  </si>
  <si>
    <t>DANTE ANTONINO</t>
  </si>
  <si>
    <t>TONCELLI ROSSELLA</t>
  </si>
  <si>
    <t>CORTINOVIS VALENTINA</t>
  </si>
  <si>
    <t>PICA BRUNO</t>
  </si>
  <si>
    <t>LIBERTAS OSTIA RUNNERS</t>
  </si>
  <si>
    <t>ALBERTO ROBERTO</t>
  </si>
  <si>
    <t>PIERGENTILI GUALTIERO</t>
  </si>
  <si>
    <t>GERMONDARI SIMONA</t>
  </si>
  <si>
    <t>CAMILLI BERNARDINO</t>
  </si>
  <si>
    <t>ORIONI GIOVANNI</t>
  </si>
  <si>
    <t>ROMA TRIATHLON</t>
  </si>
  <si>
    <t>TRABUCCO ANTONIO</t>
  </si>
  <si>
    <t>MICILLO ANGELA</t>
  </si>
  <si>
    <t>ISIDORI ANNARITA</t>
  </si>
  <si>
    <t>CORVARO GINO</t>
  </si>
  <si>
    <t>POD. MARE DI ROMA</t>
  </si>
  <si>
    <t>COCCO ALDO</t>
  </si>
  <si>
    <t>CONTE PAPUZZI LUCA</t>
  </si>
  <si>
    <t>DE MARINIS ALESSANDRO</t>
  </si>
  <si>
    <t>CAPRIOTTI ALBINO</t>
  </si>
  <si>
    <t>OLGIATA 20.12</t>
  </si>
  <si>
    <t>SCOGNAMIGLIO GAETANO</t>
  </si>
  <si>
    <t>MOROSINI RODOLFO</t>
  </si>
  <si>
    <t>BOBO' MAURO</t>
  </si>
  <si>
    <t>FANISIO ADELE</t>
  </si>
  <si>
    <t>PALMIERI ANGELA</t>
  </si>
  <si>
    <t>AMATI GIANLUCA</t>
  </si>
  <si>
    <t>DE ZULIANI ALESSANDRO</t>
  </si>
  <si>
    <t>CRISTIANI DANIELA</t>
  </si>
  <si>
    <t>LOIACONO MARIA ANGELA</t>
  </si>
  <si>
    <t>Run Days Decathlon</t>
  </si>
  <si>
    <t>Fiumicino (RM) Italia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</si>
</sst>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2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thin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7" fillId="3" borderId="0" applyNumberFormat="0" applyBorder="0" applyAlignment="0" applyProtection="0"/>
    <xf numFmtId="0" fontId="33" fillId="4" borderId="0" applyNumberFormat="0" applyBorder="0" applyAlignment="0" applyProtection="0"/>
    <xf numFmtId="0" fontId="7" fillId="5" borderId="0" applyNumberFormat="0" applyBorder="0" applyAlignment="0" applyProtection="0"/>
    <xf numFmtId="0" fontId="33" fillId="6" borderId="0" applyNumberFormat="0" applyBorder="0" applyAlignment="0" applyProtection="0"/>
    <xf numFmtId="0" fontId="7" fillId="7" borderId="0" applyNumberFormat="0" applyBorder="0" applyAlignment="0" applyProtection="0"/>
    <xf numFmtId="0" fontId="33" fillId="8" borderId="0" applyNumberFormat="0" applyBorder="0" applyAlignment="0" applyProtection="0"/>
    <xf numFmtId="0" fontId="7" fillId="9" borderId="0" applyNumberFormat="0" applyBorder="0" applyAlignment="0" applyProtection="0"/>
    <xf numFmtId="0" fontId="33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7" fillId="13" borderId="0" applyNumberFormat="0" applyBorder="0" applyAlignment="0" applyProtection="0"/>
    <xf numFmtId="0" fontId="33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0" applyNumberFormat="0" applyBorder="0" applyAlignment="0" applyProtection="0"/>
    <xf numFmtId="0" fontId="33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7" fillId="9" borderId="0" applyNumberFormat="0" applyBorder="0" applyAlignment="0" applyProtection="0"/>
    <xf numFmtId="0" fontId="33" fillId="21" borderId="0" applyNumberFormat="0" applyBorder="0" applyAlignment="0" applyProtection="0"/>
    <xf numFmtId="0" fontId="7" fillId="15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1" applyNumberFormat="0" applyAlignment="0" applyProtection="0"/>
    <xf numFmtId="0" fontId="9" fillId="35" borderId="2" applyNumberFormat="0" applyAlignment="0" applyProtection="0"/>
    <xf numFmtId="0" fontId="36" fillId="0" borderId="3" applyNumberFormat="0" applyFill="0" applyAlignment="0" applyProtection="0"/>
    <xf numFmtId="0" fontId="10" fillId="0" borderId="4" applyNumberFormat="0" applyFill="0" applyAlignment="0" applyProtection="0"/>
    <xf numFmtId="0" fontId="37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8" fillId="39" borderId="0" applyNumberFormat="0" applyBorder="0" applyAlignment="0" applyProtection="0"/>
    <xf numFmtId="0" fontId="34" fillId="40" borderId="0" applyNumberFormat="0" applyBorder="0" applyAlignment="0" applyProtection="0"/>
    <xf numFmtId="0" fontId="8" fillId="41" borderId="0" applyNumberFormat="0" applyBorder="0" applyAlignment="0" applyProtection="0"/>
    <xf numFmtId="0" fontId="34" fillId="42" borderId="0" applyNumberFormat="0" applyBorder="0" applyAlignment="0" applyProtection="0"/>
    <xf numFmtId="0" fontId="8" fillId="43" borderId="0" applyNumberFormat="0" applyBorder="0" applyAlignment="0" applyProtection="0"/>
    <xf numFmtId="0" fontId="34" fillId="44" borderId="0" applyNumberFormat="0" applyBorder="0" applyAlignment="0" applyProtection="0"/>
    <xf numFmtId="0" fontId="8" fillId="29" borderId="0" applyNumberFormat="0" applyBorder="0" applyAlignment="0" applyProtection="0"/>
    <xf numFmtId="0" fontId="34" fillId="45" borderId="0" applyNumberFormat="0" applyBorder="0" applyAlignment="0" applyProtection="0"/>
    <xf numFmtId="0" fontId="8" fillId="31" borderId="0" applyNumberFormat="0" applyBorder="0" applyAlignment="0" applyProtection="0"/>
    <xf numFmtId="0" fontId="34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8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51" borderId="7" applyNumberFormat="0" applyFont="0" applyAlignment="0" applyProtection="0"/>
    <xf numFmtId="0" fontId="33" fillId="51" borderId="7" applyNumberFormat="0" applyFont="0" applyAlignment="0" applyProtection="0"/>
    <xf numFmtId="0" fontId="0" fillId="52" borderId="8" applyNumberFormat="0" applyAlignment="0" applyProtection="0"/>
    <xf numFmtId="0" fontId="40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0" borderId="13" applyNumberFormat="0" applyFill="0" applyAlignment="0" applyProtection="0"/>
    <xf numFmtId="0" fontId="19" fillId="0" borderId="14" applyNumberFormat="0" applyFill="0" applyAlignment="0" applyProtection="0"/>
    <xf numFmtId="0" fontId="46" fillId="0" borderId="15" applyNumberFormat="0" applyFill="0" applyAlignment="0" applyProtection="0"/>
    <xf numFmtId="0" fontId="20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21" fillId="0" borderId="18" applyNumberFormat="0" applyFill="0" applyAlignment="0" applyProtection="0"/>
    <xf numFmtId="0" fontId="49" fillId="53" borderId="0" applyNumberFormat="0" applyBorder="0" applyAlignment="0" applyProtection="0"/>
    <xf numFmtId="0" fontId="22" fillId="5" borderId="0" applyNumberFormat="0" applyBorder="0" applyAlignment="0" applyProtection="0"/>
    <xf numFmtId="0" fontId="50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center" vertical="center"/>
    </xf>
    <xf numFmtId="0" fontId="26" fillId="55" borderId="26" xfId="0" applyFont="1" applyFill="1" applyBorder="1" applyAlignment="1">
      <alignment vertical="center"/>
    </xf>
    <xf numFmtId="0" fontId="26" fillId="55" borderId="26" xfId="0" applyFont="1" applyFill="1" applyBorder="1" applyAlignment="1">
      <alignment horizontal="center" vertical="center"/>
    </xf>
    <xf numFmtId="164" fontId="26" fillId="55" borderId="27" xfId="0" applyNumberFormat="1" applyFont="1" applyFill="1" applyBorder="1" applyAlignment="1">
      <alignment horizontal="center" vertical="center"/>
    </xf>
    <xf numFmtId="1" fontId="27" fillId="56" borderId="28" xfId="0" applyNumberFormat="1" applyFont="1" applyFill="1" applyBorder="1" applyAlignment="1">
      <alignment horizontal="center" vertical="center" wrapText="1"/>
    </xf>
    <xf numFmtId="1" fontId="28" fillId="56" borderId="29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7" fillId="56" borderId="29" xfId="0" applyFont="1" applyFill="1" applyBorder="1" applyAlignment="1">
      <alignment horizontal="center" vertical="center" wrapText="1"/>
    </xf>
    <xf numFmtId="21" fontId="28" fillId="56" borderId="29" xfId="0" applyNumberFormat="1" applyFont="1" applyFill="1" applyBorder="1" applyAlignment="1">
      <alignment horizontal="center" vertical="center" wrapText="1"/>
    </xf>
    <xf numFmtId="0" fontId="29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1" fontId="27" fillId="56" borderId="31" xfId="0" applyNumberFormat="1" applyFont="1" applyFill="1" applyBorder="1" applyAlignment="1">
      <alignment horizontal="center" vertical="center" wrapText="1"/>
    </xf>
    <xf numFmtId="0" fontId="27" fillId="56" borderId="26" xfId="0" applyFont="1" applyFill="1" applyBorder="1" applyAlignment="1">
      <alignment horizontal="center" vertical="center" wrapText="1"/>
    </xf>
    <xf numFmtId="0" fontId="28" fillId="56" borderId="27" xfId="0" applyFont="1" applyFill="1" applyBorder="1" applyAlignment="1">
      <alignment horizontal="center" vertical="center" wrapText="1"/>
    </xf>
    <xf numFmtId="1" fontId="27" fillId="56" borderId="32" xfId="0" applyNumberFormat="1" applyFont="1" applyFill="1" applyBorder="1" applyAlignment="1">
      <alignment horizontal="center" vertical="center" wrapText="1"/>
    </xf>
    <xf numFmtId="0" fontId="27" fillId="56" borderId="33" xfId="0" applyFont="1" applyFill="1" applyBorder="1" applyAlignment="1">
      <alignment horizontal="center" vertical="center" wrapText="1"/>
    </xf>
    <xf numFmtId="0" fontId="28" fillId="56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21" fontId="25" fillId="0" borderId="37" xfId="0" applyNumberFormat="1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21" fontId="25" fillId="0" borderId="40" xfId="0" applyNumberFormat="1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36" xfId="0" applyNumberFormat="1" applyFont="1" applyFill="1" applyBorder="1" applyAlignment="1">
      <alignment horizontal="center" vertical="center"/>
    </xf>
    <xf numFmtId="0" fontId="26" fillId="55" borderId="31" xfId="0" applyFont="1" applyFill="1" applyBorder="1" applyAlignment="1">
      <alignment horizontal="center" vertical="center"/>
    </xf>
    <xf numFmtId="21" fontId="25" fillId="0" borderId="39" xfId="0" applyNumberFormat="1" applyFont="1" applyFill="1" applyBorder="1" applyAlignment="1">
      <alignment horizontal="center" vertical="center"/>
    </xf>
    <xf numFmtId="0" fontId="51" fillId="57" borderId="35" xfId="0" applyFont="1" applyFill="1" applyBorder="1" applyAlignment="1">
      <alignment horizontal="center" vertical="center"/>
    </xf>
    <xf numFmtId="0" fontId="51" fillId="57" borderId="36" xfId="0" applyFont="1" applyFill="1" applyBorder="1" applyAlignment="1">
      <alignment horizontal="center" vertical="center"/>
    </xf>
    <xf numFmtId="21" fontId="51" fillId="57" borderId="36" xfId="0" applyNumberFormat="1" applyFont="1" applyFill="1" applyBorder="1" applyAlignment="1">
      <alignment horizontal="center" vertical="center"/>
    </xf>
    <xf numFmtId="21" fontId="51" fillId="57" borderId="37" xfId="0" applyNumberFormat="1" applyFont="1" applyFill="1" applyBorder="1" applyAlignment="1">
      <alignment horizontal="center" vertical="center"/>
    </xf>
    <xf numFmtId="0" fontId="51" fillId="57" borderId="23" xfId="0" applyFont="1" applyFill="1" applyBorder="1" applyAlignment="1">
      <alignment horizontal="center" vertical="center"/>
    </xf>
    <xf numFmtId="0" fontId="51" fillId="57" borderId="24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NumberFormat="1" applyFont="1" applyFill="1" applyBorder="1" applyAlignment="1">
      <alignment horizontal="center" vertical="center"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horizontal="center" vertical="center"/>
    </xf>
    <xf numFmtId="0" fontId="51" fillId="57" borderId="44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36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51" fillId="57" borderId="36" xfId="0" applyFont="1" applyFill="1" applyBorder="1" applyAlignment="1">
      <alignment vertic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1" fillId="56" borderId="49" xfId="0" applyFont="1" applyFill="1" applyBorder="1" applyAlignment="1">
      <alignment horizontal="center" vertical="center"/>
    </xf>
    <xf numFmtId="0" fontId="31" fillId="56" borderId="0" xfId="0" applyFont="1" applyFill="1" applyBorder="1" applyAlignment="1">
      <alignment horizontal="center" vertical="center"/>
    </xf>
    <xf numFmtId="0" fontId="31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7" fillId="55" borderId="49" xfId="0" applyFont="1" applyFill="1" applyBorder="1" applyAlignment="1">
      <alignment horizontal="center" vertical="center"/>
    </xf>
    <xf numFmtId="0" fontId="27" fillId="55" borderId="0" xfId="0" applyFont="1" applyFill="1" applyBorder="1" applyAlignment="1">
      <alignment horizontal="center" vertical="center"/>
    </xf>
    <xf numFmtId="0" fontId="27" fillId="55" borderId="50" xfId="0" applyFont="1" applyFill="1" applyBorder="1" applyAlignment="1">
      <alignment horizontal="center" vertical="center"/>
    </xf>
    <xf numFmtId="0" fontId="25" fillId="0" borderId="51" xfId="57" applyFont="1" applyFill="1" applyBorder="1" applyAlignment="1" applyProtection="1">
      <alignment vertical="center"/>
      <protection/>
    </xf>
    <xf numFmtId="0" fontId="25" fillId="0" borderId="52" xfId="57" applyFont="1" applyFill="1" applyBorder="1" applyAlignment="1" applyProtection="1">
      <alignment vertical="center"/>
      <protection/>
    </xf>
    <xf numFmtId="0" fontId="25" fillId="0" borderId="53" xfId="57" applyFont="1" applyFill="1" applyBorder="1" applyAlignment="1" applyProtection="1">
      <alignment vertical="center"/>
      <protection/>
    </xf>
    <xf numFmtId="0" fontId="25" fillId="0" borderId="54" xfId="57" applyFont="1" applyFill="1" applyBorder="1" applyAlignment="1" applyProtection="1">
      <alignment vertical="center"/>
      <protection/>
    </xf>
    <xf numFmtId="0" fontId="25" fillId="0" borderId="55" xfId="57" applyFont="1" applyFill="1" applyBorder="1" applyAlignment="1" applyProtection="1">
      <alignment vertical="center"/>
      <protection/>
    </xf>
    <xf numFmtId="0" fontId="25" fillId="0" borderId="56" xfId="57" applyFont="1" applyFill="1" applyBorder="1" applyAlignment="1" applyProtection="1">
      <alignment vertical="center"/>
      <protection/>
    </xf>
    <xf numFmtId="0" fontId="25" fillId="0" borderId="20" xfId="57" applyFont="1" applyFill="1" applyBorder="1" applyAlignment="1" applyProtection="1">
      <alignment horizontal="center" vertical="center"/>
      <protection/>
    </xf>
    <xf numFmtId="0" fontId="25" fillId="0" borderId="36" xfId="57" applyFont="1" applyFill="1" applyBorder="1" applyAlignment="1" applyProtection="1">
      <alignment horizontal="center" vertical="center"/>
      <protection/>
    </xf>
    <xf numFmtId="0" fontId="25" fillId="0" borderId="39" xfId="57" applyFont="1" applyFill="1" applyBorder="1" applyAlignment="1" applyProtection="1">
      <alignment horizontal="center" vertical="center"/>
      <protection/>
    </xf>
    <xf numFmtId="0" fontId="51" fillId="57" borderId="52" xfId="57" applyFont="1" applyFill="1" applyBorder="1" applyAlignment="1" applyProtection="1">
      <alignment vertical="center"/>
      <protection/>
    </xf>
    <xf numFmtId="0" fontId="51" fillId="57" borderId="55" xfId="57" applyFont="1" applyFill="1" applyBorder="1" applyAlignment="1" applyProtection="1">
      <alignment vertical="center"/>
      <protection/>
    </xf>
    <xf numFmtId="0" fontId="51" fillId="57" borderId="36" xfId="57" applyFont="1" applyFill="1" applyBorder="1" applyAlignment="1" applyProtection="1">
      <alignment horizontal="center" vertical="center"/>
      <protection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56" t="s">
        <v>482</v>
      </c>
      <c r="B1" s="57"/>
      <c r="C1" s="57"/>
      <c r="D1" s="57"/>
      <c r="E1" s="57"/>
      <c r="F1" s="57"/>
      <c r="G1" s="57"/>
      <c r="H1" s="57"/>
      <c r="I1" s="58"/>
    </row>
    <row r="2" spans="1:9" ht="24" customHeight="1">
      <c r="A2" s="59" t="s">
        <v>232</v>
      </c>
      <c r="B2" s="60"/>
      <c r="C2" s="60"/>
      <c r="D2" s="60"/>
      <c r="E2" s="60"/>
      <c r="F2" s="60"/>
      <c r="G2" s="60"/>
      <c r="H2" s="60"/>
      <c r="I2" s="61"/>
    </row>
    <row r="3" spans="1:9" ht="24" customHeight="1">
      <c r="A3" s="38"/>
      <c r="B3" s="14" t="s">
        <v>483</v>
      </c>
      <c r="C3" s="14"/>
      <c r="D3" s="15"/>
      <c r="E3" s="14" t="s">
        <v>215</v>
      </c>
      <c r="F3" s="15"/>
      <c r="G3" s="14"/>
      <c r="H3" s="15" t="s">
        <v>0</v>
      </c>
      <c r="I3" s="16">
        <v>10</v>
      </c>
    </row>
    <row r="4" spans="1:9" ht="24" customHeight="1">
      <c r="A4" s="17" t="s">
        <v>1</v>
      </c>
      <c r="B4" s="18" t="s">
        <v>2</v>
      </c>
      <c r="C4" s="19" t="s">
        <v>3</v>
      </c>
      <c r="D4" s="19" t="s">
        <v>4</v>
      </c>
      <c r="E4" s="20" t="s">
        <v>5</v>
      </c>
      <c r="F4" s="21" t="s">
        <v>9</v>
      </c>
      <c r="G4" s="19" t="s">
        <v>6</v>
      </c>
      <c r="H4" s="22" t="s">
        <v>7</v>
      </c>
      <c r="I4" s="23" t="s">
        <v>8</v>
      </c>
    </row>
    <row r="5" spans="1:9" s="3" customFormat="1" ht="18" customHeight="1">
      <c r="A5" s="7" t="s">
        <v>12</v>
      </c>
      <c r="B5" s="68" t="s">
        <v>233</v>
      </c>
      <c r="C5" s="71"/>
      <c r="D5" s="74" t="s">
        <v>224</v>
      </c>
      <c r="E5" s="52" t="s">
        <v>234</v>
      </c>
      <c r="F5" s="36">
        <v>0.023171296296296297</v>
      </c>
      <c r="G5" s="8" t="str">
        <f aca="true" t="shared" si="0" ref="G5:G36">TEXT(INT((HOUR(F5)*3600+MINUTE(F5)*60+SECOND(F5))/$I$3/60),"0")&amp;"."&amp;TEXT(MOD((HOUR(F5)*3600+MINUTE(F5)*60+SECOND(F5))/$I$3,60),"00")&amp;"/km"</f>
        <v>3.20/km</v>
      </c>
      <c r="H5" s="36">
        <f aca="true" t="shared" si="1" ref="H5:H36">F5-$F$5</f>
        <v>0</v>
      </c>
      <c r="I5" s="9">
        <f>F5-INDEX($F$5:$F$89,MATCH(D5,$D$5:$D$89,0))</f>
        <v>0</v>
      </c>
    </row>
    <row r="6" spans="1:9" s="3" customFormat="1" ht="18" customHeight="1">
      <c r="A6" s="30" t="s">
        <v>13</v>
      </c>
      <c r="B6" s="69" t="s">
        <v>235</v>
      </c>
      <c r="C6" s="72"/>
      <c r="D6" s="75" t="s">
        <v>224</v>
      </c>
      <c r="E6" s="53" t="s">
        <v>236</v>
      </c>
      <c r="F6" s="37">
        <v>0.023310185185185187</v>
      </c>
      <c r="G6" s="31" t="str">
        <f t="shared" si="0"/>
        <v>3.21/km</v>
      </c>
      <c r="H6" s="37">
        <f t="shared" si="1"/>
        <v>0.00013888888888888978</v>
      </c>
      <c r="I6" s="32">
        <f>F6-INDEX($F$5:$F$89,MATCH(D6,$D$5:$D$89,0))</f>
        <v>0.00013888888888888978</v>
      </c>
    </row>
    <row r="7" spans="1:9" s="3" customFormat="1" ht="18" customHeight="1">
      <c r="A7" s="30" t="s">
        <v>14</v>
      </c>
      <c r="B7" s="69" t="s">
        <v>237</v>
      </c>
      <c r="C7" s="72"/>
      <c r="D7" s="75" t="s">
        <v>224</v>
      </c>
      <c r="E7" s="53" t="s">
        <v>238</v>
      </c>
      <c r="F7" s="37">
        <v>0.024525462962962968</v>
      </c>
      <c r="G7" s="31" t="str">
        <f t="shared" si="0"/>
        <v>3.32/km</v>
      </c>
      <c r="H7" s="37">
        <f t="shared" si="1"/>
        <v>0.0013541666666666702</v>
      </c>
      <c r="I7" s="32">
        <f>F7-INDEX($F$5:$F$89,MATCH(D7,$D$5:$D$89,0))</f>
        <v>0.0013541666666666702</v>
      </c>
    </row>
    <row r="8" spans="1:9" s="3" customFormat="1" ht="18" customHeight="1">
      <c r="A8" s="30" t="s">
        <v>15</v>
      </c>
      <c r="B8" s="69" t="s">
        <v>239</v>
      </c>
      <c r="C8" s="72"/>
      <c r="D8" s="75" t="s">
        <v>224</v>
      </c>
      <c r="E8" s="53" t="s">
        <v>240</v>
      </c>
      <c r="F8" s="37">
        <v>0.024571759259259262</v>
      </c>
      <c r="G8" s="31" t="str">
        <f t="shared" si="0"/>
        <v>3.32/km</v>
      </c>
      <c r="H8" s="37">
        <f t="shared" si="1"/>
        <v>0.0014004629629629645</v>
      </c>
      <c r="I8" s="32">
        <f>F8-INDEX($F$5:$F$89,MATCH(D8,$D$5:$D$89,0))</f>
        <v>0.0014004629629629645</v>
      </c>
    </row>
    <row r="9" spans="1:9" s="3" customFormat="1" ht="18" customHeight="1">
      <c r="A9" s="30" t="s">
        <v>16</v>
      </c>
      <c r="B9" s="69" t="s">
        <v>241</v>
      </c>
      <c r="C9" s="72"/>
      <c r="D9" s="75" t="s">
        <v>224</v>
      </c>
      <c r="E9" s="53" t="s">
        <v>242</v>
      </c>
      <c r="F9" s="37">
        <v>0.024756944444444443</v>
      </c>
      <c r="G9" s="31" t="str">
        <f t="shared" si="0"/>
        <v>3.34/km</v>
      </c>
      <c r="H9" s="37">
        <f t="shared" si="1"/>
        <v>0.001585648148148145</v>
      </c>
      <c r="I9" s="32">
        <f>F9-INDEX($F$5:$F$89,MATCH(D9,$D$5:$D$89,0))</f>
        <v>0.001585648148148145</v>
      </c>
    </row>
    <row r="10" spans="1:9" s="3" customFormat="1" ht="18" customHeight="1">
      <c r="A10" s="30" t="s">
        <v>17</v>
      </c>
      <c r="B10" s="69" t="s">
        <v>243</v>
      </c>
      <c r="C10" s="72"/>
      <c r="D10" s="75" t="s">
        <v>224</v>
      </c>
      <c r="E10" s="53" t="s">
        <v>244</v>
      </c>
      <c r="F10" s="37">
        <v>0.024895833333333336</v>
      </c>
      <c r="G10" s="31" t="str">
        <f t="shared" si="0"/>
        <v>3.35/km</v>
      </c>
      <c r="H10" s="37">
        <f t="shared" si="1"/>
        <v>0.0017245370370370383</v>
      </c>
      <c r="I10" s="32">
        <f>F10-INDEX($F$5:$F$89,MATCH(D10,$D$5:$D$89,0))</f>
        <v>0.0017245370370370383</v>
      </c>
    </row>
    <row r="11" spans="1:9" s="3" customFormat="1" ht="18" customHeight="1">
      <c r="A11" s="30" t="s">
        <v>18</v>
      </c>
      <c r="B11" s="69" t="s">
        <v>245</v>
      </c>
      <c r="C11" s="72"/>
      <c r="D11" s="75" t="s">
        <v>224</v>
      </c>
      <c r="E11" s="53" t="s">
        <v>111</v>
      </c>
      <c r="F11" s="37">
        <v>0.024918981481481483</v>
      </c>
      <c r="G11" s="31" t="str">
        <f t="shared" si="0"/>
        <v>3.35/km</v>
      </c>
      <c r="H11" s="37">
        <f t="shared" si="1"/>
        <v>0.0017476851851851855</v>
      </c>
      <c r="I11" s="32">
        <f>F11-INDEX($F$5:$F$89,MATCH(D11,$D$5:$D$89,0))</f>
        <v>0.0017476851851851855</v>
      </c>
    </row>
    <row r="12" spans="1:9" s="3" customFormat="1" ht="18" customHeight="1">
      <c r="A12" s="30" t="s">
        <v>19</v>
      </c>
      <c r="B12" s="69" t="s">
        <v>246</v>
      </c>
      <c r="C12" s="72"/>
      <c r="D12" s="75" t="s">
        <v>224</v>
      </c>
      <c r="E12" s="53" t="s">
        <v>247</v>
      </c>
      <c r="F12" s="37">
        <v>0.02497685185185185</v>
      </c>
      <c r="G12" s="31" t="str">
        <f t="shared" si="0"/>
        <v>3.36/km</v>
      </c>
      <c r="H12" s="37">
        <f t="shared" si="1"/>
        <v>0.0018055555555555533</v>
      </c>
      <c r="I12" s="32">
        <f>F12-INDEX($F$5:$F$89,MATCH(D12,$D$5:$D$89,0))</f>
        <v>0.0018055555555555533</v>
      </c>
    </row>
    <row r="13" spans="1:9" s="3" customFormat="1" ht="18" customHeight="1">
      <c r="A13" s="30" t="s">
        <v>20</v>
      </c>
      <c r="B13" s="69" t="s">
        <v>248</v>
      </c>
      <c r="C13" s="72"/>
      <c r="D13" s="75" t="s">
        <v>224</v>
      </c>
      <c r="E13" s="53" t="s">
        <v>249</v>
      </c>
      <c r="F13" s="37">
        <v>0.025104166666666664</v>
      </c>
      <c r="G13" s="31" t="str">
        <f t="shared" si="0"/>
        <v>3.37/km</v>
      </c>
      <c r="H13" s="37">
        <f t="shared" si="1"/>
        <v>0.001932870370370366</v>
      </c>
      <c r="I13" s="32">
        <f>F13-INDEX($F$5:$F$89,MATCH(D13,$D$5:$D$89,0))</f>
        <v>0.001932870370370366</v>
      </c>
    </row>
    <row r="14" spans="1:9" s="3" customFormat="1" ht="18" customHeight="1">
      <c r="A14" s="30" t="s">
        <v>21</v>
      </c>
      <c r="B14" s="69" t="s">
        <v>250</v>
      </c>
      <c r="C14" s="72"/>
      <c r="D14" s="75" t="s">
        <v>224</v>
      </c>
      <c r="E14" s="53" t="s">
        <v>251</v>
      </c>
      <c r="F14" s="37">
        <v>0.02576388888888889</v>
      </c>
      <c r="G14" s="31" t="str">
        <f t="shared" si="0"/>
        <v>3.43/km</v>
      </c>
      <c r="H14" s="37">
        <f t="shared" si="1"/>
        <v>0.0025925925925925943</v>
      </c>
      <c r="I14" s="32">
        <f>F14-INDEX($F$5:$F$89,MATCH(D14,$D$5:$D$89,0))</f>
        <v>0.0025925925925925943</v>
      </c>
    </row>
    <row r="15" spans="1:9" s="3" customFormat="1" ht="18" customHeight="1">
      <c r="A15" s="30" t="s">
        <v>22</v>
      </c>
      <c r="B15" s="69" t="s">
        <v>252</v>
      </c>
      <c r="C15" s="72"/>
      <c r="D15" s="75" t="s">
        <v>224</v>
      </c>
      <c r="E15" s="53" t="s">
        <v>218</v>
      </c>
      <c r="F15" s="37">
        <v>0.025983796296296297</v>
      </c>
      <c r="G15" s="31" t="str">
        <f t="shared" si="0"/>
        <v>3.45/km</v>
      </c>
      <c r="H15" s="37">
        <f t="shared" si="1"/>
        <v>0.002812499999999999</v>
      </c>
      <c r="I15" s="32">
        <f>F15-INDEX($F$5:$F$89,MATCH(D15,$D$5:$D$89,0))</f>
        <v>0.002812499999999999</v>
      </c>
    </row>
    <row r="16" spans="1:9" s="3" customFormat="1" ht="18" customHeight="1">
      <c r="A16" s="30" t="s">
        <v>23</v>
      </c>
      <c r="B16" s="69" t="s">
        <v>253</v>
      </c>
      <c r="C16" s="72"/>
      <c r="D16" s="75" t="s">
        <v>224</v>
      </c>
      <c r="E16" s="53" t="s">
        <v>251</v>
      </c>
      <c r="F16" s="37">
        <v>0.026041666666666668</v>
      </c>
      <c r="G16" s="31" t="str">
        <f t="shared" si="0"/>
        <v>3.45/km</v>
      </c>
      <c r="H16" s="37">
        <f t="shared" si="1"/>
        <v>0.0028703703703703703</v>
      </c>
      <c r="I16" s="32">
        <f>F16-INDEX($F$5:$F$89,MATCH(D16,$D$5:$D$89,0))</f>
        <v>0.0028703703703703703</v>
      </c>
    </row>
    <row r="17" spans="1:9" s="3" customFormat="1" ht="18" customHeight="1">
      <c r="A17" s="30" t="s">
        <v>24</v>
      </c>
      <c r="B17" s="69" t="s">
        <v>254</v>
      </c>
      <c r="C17" s="72"/>
      <c r="D17" s="75" t="s">
        <v>224</v>
      </c>
      <c r="E17" s="53" t="s">
        <v>242</v>
      </c>
      <c r="F17" s="37">
        <v>0.026053240740740738</v>
      </c>
      <c r="G17" s="31" t="str">
        <f t="shared" si="0"/>
        <v>3.45/km</v>
      </c>
      <c r="H17" s="37">
        <f t="shared" si="1"/>
        <v>0.0028819444444444405</v>
      </c>
      <c r="I17" s="32">
        <f>F17-INDEX($F$5:$F$89,MATCH(D17,$D$5:$D$89,0))</f>
        <v>0.0028819444444444405</v>
      </c>
    </row>
    <row r="18" spans="1:9" s="3" customFormat="1" ht="18" customHeight="1">
      <c r="A18" s="30" t="s">
        <v>25</v>
      </c>
      <c r="B18" s="69" t="s">
        <v>255</v>
      </c>
      <c r="C18" s="72"/>
      <c r="D18" s="75" t="s">
        <v>224</v>
      </c>
      <c r="E18" s="53" t="s">
        <v>256</v>
      </c>
      <c r="F18" s="37">
        <v>0.026261574074074076</v>
      </c>
      <c r="G18" s="31" t="str">
        <f t="shared" si="0"/>
        <v>3.47/km</v>
      </c>
      <c r="H18" s="37">
        <f t="shared" si="1"/>
        <v>0.0030902777777777786</v>
      </c>
      <c r="I18" s="32">
        <f>F18-INDEX($F$5:$F$89,MATCH(D18,$D$5:$D$89,0))</f>
        <v>0.0030902777777777786</v>
      </c>
    </row>
    <row r="19" spans="1:9" s="3" customFormat="1" ht="18" customHeight="1">
      <c r="A19" s="30" t="s">
        <v>26</v>
      </c>
      <c r="B19" s="69" t="s">
        <v>257</v>
      </c>
      <c r="C19" s="72"/>
      <c r="D19" s="75" t="s">
        <v>224</v>
      </c>
      <c r="E19" s="53" t="s">
        <v>251</v>
      </c>
      <c r="F19" s="37">
        <v>0.026435185185185187</v>
      </c>
      <c r="G19" s="31" t="str">
        <f t="shared" si="0"/>
        <v>3.48/km</v>
      </c>
      <c r="H19" s="37">
        <f t="shared" si="1"/>
        <v>0.003263888888888889</v>
      </c>
      <c r="I19" s="32">
        <f>F19-INDEX($F$5:$F$89,MATCH(D19,$D$5:$D$89,0))</f>
        <v>0.003263888888888889</v>
      </c>
    </row>
    <row r="20" spans="1:9" s="3" customFormat="1" ht="18" customHeight="1">
      <c r="A20" s="30" t="s">
        <v>27</v>
      </c>
      <c r="B20" s="69" t="s">
        <v>258</v>
      </c>
      <c r="C20" s="72"/>
      <c r="D20" s="75" t="s">
        <v>224</v>
      </c>
      <c r="E20" s="53" t="s">
        <v>259</v>
      </c>
      <c r="F20" s="37">
        <v>0.026875</v>
      </c>
      <c r="G20" s="31" t="str">
        <f t="shared" si="0"/>
        <v>3.52/km</v>
      </c>
      <c r="H20" s="37">
        <f t="shared" si="1"/>
        <v>0.003703703703703702</v>
      </c>
      <c r="I20" s="32">
        <f>F20-INDEX($F$5:$F$89,MATCH(D20,$D$5:$D$89,0))</f>
        <v>0.003703703703703702</v>
      </c>
    </row>
    <row r="21" spans="1:9" ht="18" customHeight="1">
      <c r="A21" s="30" t="s">
        <v>28</v>
      </c>
      <c r="B21" s="69" t="s">
        <v>260</v>
      </c>
      <c r="C21" s="72"/>
      <c r="D21" s="75" t="s">
        <v>224</v>
      </c>
      <c r="E21" s="53" t="s">
        <v>244</v>
      </c>
      <c r="F21" s="37">
        <v>0.027175925925925926</v>
      </c>
      <c r="G21" s="31" t="str">
        <f t="shared" si="0"/>
        <v>3.55/km</v>
      </c>
      <c r="H21" s="37">
        <f t="shared" si="1"/>
        <v>0.004004629629629629</v>
      </c>
      <c r="I21" s="32">
        <f>F21-INDEX($F$5:$F$89,MATCH(D21,$D$5:$D$89,0))</f>
        <v>0.004004629629629629</v>
      </c>
    </row>
    <row r="22" spans="1:9" ht="18" customHeight="1">
      <c r="A22" s="30" t="s">
        <v>29</v>
      </c>
      <c r="B22" s="69" t="s">
        <v>261</v>
      </c>
      <c r="C22" s="72"/>
      <c r="D22" s="75" t="s">
        <v>224</v>
      </c>
      <c r="E22" s="53" t="s">
        <v>244</v>
      </c>
      <c r="F22" s="37">
        <v>0.027175925925925926</v>
      </c>
      <c r="G22" s="31" t="str">
        <f t="shared" si="0"/>
        <v>3.55/km</v>
      </c>
      <c r="H22" s="37">
        <f t="shared" si="1"/>
        <v>0.004004629629629629</v>
      </c>
      <c r="I22" s="32">
        <f>F22-INDEX($F$5:$F$89,MATCH(D22,$D$5:$D$89,0))</f>
        <v>0.004004629629629629</v>
      </c>
    </row>
    <row r="23" spans="1:9" ht="18" customHeight="1">
      <c r="A23" s="30" t="s">
        <v>30</v>
      </c>
      <c r="B23" s="69" t="s">
        <v>262</v>
      </c>
      <c r="C23" s="72"/>
      <c r="D23" s="75" t="s">
        <v>224</v>
      </c>
      <c r="E23" s="53" t="s">
        <v>242</v>
      </c>
      <c r="F23" s="37">
        <v>0.027349537037037037</v>
      </c>
      <c r="G23" s="31" t="str">
        <f t="shared" si="0"/>
        <v>3.56/km</v>
      </c>
      <c r="H23" s="37">
        <f t="shared" si="1"/>
        <v>0.004178240740740739</v>
      </c>
      <c r="I23" s="32">
        <f>F23-INDEX($F$5:$F$89,MATCH(D23,$D$5:$D$89,0))</f>
        <v>0.004178240740740739</v>
      </c>
    </row>
    <row r="24" spans="1:9" ht="18" customHeight="1">
      <c r="A24" s="30" t="s">
        <v>31</v>
      </c>
      <c r="B24" s="69" t="s">
        <v>263</v>
      </c>
      <c r="C24" s="72"/>
      <c r="D24" s="75" t="s">
        <v>224</v>
      </c>
      <c r="E24" s="53" t="s">
        <v>222</v>
      </c>
      <c r="F24" s="37">
        <v>0.027476851851851853</v>
      </c>
      <c r="G24" s="31" t="str">
        <f t="shared" si="0"/>
        <v>3.57/km</v>
      </c>
      <c r="H24" s="37">
        <f t="shared" si="1"/>
        <v>0.0043055555555555555</v>
      </c>
      <c r="I24" s="32">
        <f>F24-INDEX($F$5:$F$89,MATCH(D24,$D$5:$D$89,0))</f>
        <v>0.0043055555555555555</v>
      </c>
    </row>
    <row r="25" spans="1:9" ht="18" customHeight="1">
      <c r="A25" s="30" t="s">
        <v>32</v>
      </c>
      <c r="B25" s="69" t="s">
        <v>264</v>
      </c>
      <c r="C25" s="72"/>
      <c r="D25" s="75" t="s">
        <v>224</v>
      </c>
      <c r="E25" s="53" t="s">
        <v>265</v>
      </c>
      <c r="F25" s="37">
        <v>0.027523148148148147</v>
      </c>
      <c r="G25" s="31" t="str">
        <f t="shared" si="0"/>
        <v>3.58/km</v>
      </c>
      <c r="H25" s="37">
        <f t="shared" si="1"/>
        <v>0.00435185185185185</v>
      </c>
      <c r="I25" s="32">
        <f>F25-INDEX($F$5:$F$89,MATCH(D25,$D$5:$D$89,0))</f>
        <v>0.00435185185185185</v>
      </c>
    </row>
    <row r="26" spans="1:9" ht="18" customHeight="1">
      <c r="A26" s="30" t="s">
        <v>33</v>
      </c>
      <c r="B26" s="69" t="s">
        <v>266</v>
      </c>
      <c r="C26" s="72"/>
      <c r="D26" s="75" t="s">
        <v>224</v>
      </c>
      <c r="E26" s="53" t="s">
        <v>267</v>
      </c>
      <c r="F26" s="37">
        <v>0.027685185185185188</v>
      </c>
      <c r="G26" s="31" t="str">
        <f t="shared" si="0"/>
        <v>3.59/km</v>
      </c>
      <c r="H26" s="37">
        <f t="shared" si="1"/>
        <v>0.00451388888888889</v>
      </c>
      <c r="I26" s="32">
        <f>F26-INDEX($F$5:$F$89,MATCH(D26,$D$5:$D$89,0))</f>
        <v>0.00451388888888889</v>
      </c>
    </row>
    <row r="27" spans="1:9" ht="18" customHeight="1">
      <c r="A27" s="30" t="s">
        <v>34</v>
      </c>
      <c r="B27" s="69" t="s">
        <v>268</v>
      </c>
      <c r="C27" s="72"/>
      <c r="D27" s="75" t="s">
        <v>224</v>
      </c>
      <c r="E27" s="53" t="s">
        <v>269</v>
      </c>
      <c r="F27" s="37">
        <v>0.027789351851851853</v>
      </c>
      <c r="G27" s="31" t="str">
        <f t="shared" si="0"/>
        <v>4.00/km</v>
      </c>
      <c r="H27" s="37">
        <f t="shared" si="1"/>
        <v>0.004618055555555556</v>
      </c>
      <c r="I27" s="32">
        <f>F27-INDEX($F$5:$F$89,MATCH(D27,$D$5:$D$89,0))</f>
        <v>0.004618055555555556</v>
      </c>
    </row>
    <row r="28" spans="1:9" ht="18" customHeight="1">
      <c r="A28" s="30" t="s">
        <v>35</v>
      </c>
      <c r="B28" s="69" t="s">
        <v>270</v>
      </c>
      <c r="C28" s="72"/>
      <c r="D28" s="75" t="s">
        <v>224</v>
      </c>
      <c r="E28" s="53" t="s">
        <v>271</v>
      </c>
      <c r="F28" s="37">
        <v>0.02783564814814815</v>
      </c>
      <c r="G28" s="31" t="str">
        <f t="shared" si="0"/>
        <v>4.01/km</v>
      </c>
      <c r="H28" s="37">
        <f t="shared" si="1"/>
        <v>0.0046643518518518536</v>
      </c>
      <c r="I28" s="32">
        <f>F28-INDEX($F$5:$F$89,MATCH(D28,$D$5:$D$89,0))</f>
        <v>0.0046643518518518536</v>
      </c>
    </row>
    <row r="29" spans="1:9" ht="18" customHeight="1">
      <c r="A29" s="30" t="s">
        <v>36</v>
      </c>
      <c r="B29" s="69" t="s">
        <v>272</v>
      </c>
      <c r="C29" s="72"/>
      <c r="D29" s="75" t="s">
        <v>224</v>
      </c>
      <c r="E29" s="53" t="s">
        <v>222</v>
      </c>
      <c r="F29" s="37">
        <v>0.027997685185185184</v>
      </c>
      <c r="G29" s="31" t="str">
        <f t="shared" si="0"/>
        <v>4.02/km</v>
      </c>
      <c r="H29" s="37">
        <f t="shared" si="1"/>
        <v>0.004826388888888887</v>
      </c>
      <c r="I29" s="32">
        <f>F29-INDEX($F$5:$F$89,MATCH(D29,$D$5:$D$89,0))</f>
        <v>0.004826388888888887</v>
      </c>
    </row>
    <row r="30" spans="1:9" ht="18" customHeight="1">
      <c r="A30" s="30" t="s">
        <v>37</v>
      </c>
      <c r="B30" s="69" t="s">
        <v>273</v>
      </c>
      <c r="C30" s="72"/>
      <c r="D30" s="75" t="s">
        <v>224</v>
      </c>
      <c r="E30" s="53" t="s">
        <v>244</v>
      </c>
      <c r="F30" s="37">
        <v>0.02815972222222222</v>
      </c>
      <c r="G30" s="31" t="str">
        <f t="shared" si="0"/>
        <v>4.03/km</v>
      </c>
      <c r="H30" s="37">
        <f t="shared" si="1"/>
        <v>0.004988425925925924</v>
      </c>
      <c r="I30" s="32">
        <f>F30-INDEX($F$5:$F$89,MATCH(D30,$D$5:$D$89,0))</f>
        <v>0.004988425925925924</v>
      </c>
    </row>
    <row r="31" spans="1:9" ht="18" customHeight="1">
      <c r="A31" s="30" t="s">
        <v>38</v>
      </c>
      <c r="B31" s="69" t="s">
        <v>274</v>
      </c>
      <c r="C31" s="72"/>
      <c r="D31" s="75" t="s">
        <v>224</v>
      </c>
      <c r="E31" s="53" t="s">
        <v>275</v>
      </c>
      <c r="F31" s="37">
        <v>0.02821759259259259</v>
      </c>
      <c r="G31" s="31" t="str">
        <f t="shared" si="0"/>
        <v>4.04/km</v>
      </c>
      <c r="H31" s="37">
        <f t="shared" si="1"/>
        <v>0.005046296296296292</v>
      </c>
      <c r="I31" s="32">
        <f>F31-INDEX($F$5:$F$89,MATCH(D31,$D$5:$D$89,0))</f>
        <v>0.005046296296296292</v>
      </c>
    </row>
    <row r="32" spans="1:9" ht="18" customHeight="1">
      <c r="A32" s="30" t="s">
        <v>39</v>
      </c>
      <c r="B32" s="69" t="s">
        <v>276</v>
      </c>
      <c r="C32" s="72"/>
      <c r="D32" s="75" t="s">
        <v>224</v>
      </c>
      <c r="E32" s="53" t="s">
        <v>277</v>
      </c>
      <c r="F32" s="37">
        <v>0.028275462962962964</v>
      </c>
      <c r="G32" s="31" t="str">
        <f t="shared" si="0"/>
        <v>4.04/km</v>
      </c>
      <c r="H32" s="37">
        <f t="shared" si="1"/>
        <v>0.005104166666666667</v>
      </c>
      <c r="I32" s="32">
        <f>F32-INDEX($F$5:$F$89,MATCH(D32,$D$5:$D$89,0))</f>
        <v>0.005104166666666667</v>
      </c>
    </row>
    <row r="33" spans="1:9" ht="18" customHeight="1">
      <c r="A33" s="30" t="s">
        <v>40</v>
      </c>
      <c r="B33" s="69" t="s">
        <v>278</v>
      </c>
      <c r="C33" s="72"/>
      <c r="D33" s="75" t="s">
        <v>224</v>
      </c>
      <c r="E33" s="53" t="s">
        <v>279</v>
      </c>
      <c r="F33" s="37">
        <v>0.028414351851851847</v>
      </c>
      <c r="G33" s="31" t="str">
        <f t="shared" si="0"/>
        <v>4.06/km</v>
      </c>
      <c r="H33" s="37">
        <f t="shared" si="1"/>
        <v>0.005243055555555549</v>
      </c>
      <c r="I33" s="32">
        <f>F33-INDEX($F$5:$F$89,MATCH(D33,$D$5:$D$89,0))</f>
        <v>0.005243055555555549</v>
      </c>
    </row>
    <row r="34" spans="1:9" ht="18" customHeight="1">
      <c r="A34" s="30" t="s">
        <v>41</v>
      </c>
      <c r="B34" s="69" t="s">
        <v>280</v>
      </c>
      <c r="C34" s="72"/>
      <c r="D34" s="75" t="s">
        <v>224</v>
      </c>
      <c r="E34" s="53" t="s">
        <v>222</v>
      </c>
      <c r="F34" s="37">
        <v>0.028425925925925924</v>
      </c>
      <c r="G34" s="31" t="str">
        <f t="shared" si="0"/>
        <v>4.06/km</v>
      </c>
      <c r="H34" s="37">
        <f t="shared" si="1"/>
        <v>0.0052546296296296265</v>
      </c>
      <c r="I34" s="32">
        <f>F34-INDEX($F$5:$F$89,MATCH(D34,$D$5:$D$89,0))</f>
        <v>0.0052546296296296265</v>
      </c>
    </row>
    <row r="35" spans="1:9" ht="18" customHeight="1">
      <c r="A35" s="30" t="s">
        <v>42</v>
      </c>
      <c r="B35" s="69" t="s">
        <v>281</v>
      </c>
      <c r="C35" s="72"/>
      <c r="D35" s="75" t="s">
        <v>224</v>
      </c>
      <c r="E35" s="53" t="s">
        <v>219</v>
      </c>
      <c r="F35" s="37">
        <v>0.028530092592592593</v>
      </c>
      <c r="G35" s="31" t="str">
        <f t="shared" si="0"/>
        <v>4.07/km</v>
      </c>
      <c r="H35" s="37">
        <f t="shared" si="1"/>
        <v>0.0053587962962962955</v>
      </c>
      <c r="I35" s="32">
        <f>F35-INDEX($F$5:$F$89,MATCH(D35,$D$5:$D$89,0))</f>
        <v>0.0053587962962962955</v>
      </c>
    </row>
    <row r="36" spans="1:9" ht="18" customHeight="1">
      <c r="A36" s="30" t="s">
        <v>43</v>
      </c>
      <c r="B36" s="69" t="s">
        <v>282</v>
      </c>
      <c r="C36" s="72"/>
      <c r="D36" s="75" t="s">
        <v>224</v>
      </c>
      <c r="E36" s="53" t="s">
        <v>242</v>
      </c>
      <c r="F36" s="37">
        <v>0.028622685185185185</v>
      </c>
      <c r="G36" s="31" t="str">
        <f t="shared" si="0"/>
        <v>4.07/km</v>
      </c>
      <c r="H36" s="37">
        <f t="shared" si="1"/>
        <v>0.0054513888888888876</v>
      </c>
      <c r="I36" s="32">
        <f>F36-INDEX($F$5:$F$89,MATCH(D36,$D$5:$D$89,0))</f>
        <v>0.0054513888888888876</v>
      </c>
    </row>
    <row r="37" spans="1:9" ht="18" customHeight="1">
      <c r="A37" s="30" t="s">
        <v>44</v>
      </c>
      <c r="B37" s="69" t="s">
        <v>283</v>
      </c>
      <c r="C37" s="72"/>
      <c r="D37" s="75" t="s">
        <v>224</v>
      </c>
      <c r="E37" s="53" t="s">
        <v>222</v>
      </c>
      <c r="F37" s="37">
        <v>0.028645833333333332</v>
      </c>
      <c r="G37" s="31" t="str">
        <f aca="true" t="shared" si="2" ref="G37:G89">TEXT(INT((HOUR(F37)*3600+MINUTE(F37)*60+SECOND(F37))/$I$3/60),"0")&amp;"."&amp;TEXT(MOD((HOUR(F37)*3600+MINUTE(F37)*60+SECOND(F37))/$I$3,60),"00")&amp;"/km"</f>
        <v>4.08/km</v>
      </c>
      <c r="H37" s="37">
        <f aca="true" t="shared" si="3" ref="H37:H66">F37-$F$5</f>
        <v>0.005474537037037035</v>
      </c>
      <c r="I37" s="32">
        <f>F37-INDEX($F$5:$F$89,MATCH(D37,$D$5:$D$89,0))</f>
        <v>0.005474537037037035</v>
      </c>
    </row>
    <row r="38" spans="1:9" ht="18" customHeight="1">
      <c r="A38" s="30" t="s">
        <v>45</v>
      </c>
      <c r="B38" s="69" t="s">
        <v>284</v>
      </c>
      <c r="C38" s="72"/>
      <c r="D38" s="75" t="s">
        <v>224</v>
      </c>
      <c r="E38" s="53" t="s">
        <v>285</v>
      </c>
      <c r="F38" s="37">
        <v>0.02871527777777778</v>
      </c>
      <c r="G38" s="31" t="str">
        <f t="shared" si="2"/>
        <v>4.08/km</v>
      </c>
      <c r="H38" s="37">
        <f t="shared" si="3"/>
        <v>0.005543981481481483</v>
      </c>
      <c r="I38" s="32">
        <f>F38-INDEX($F$5:$F$89,MATCH(D38,$D$5:$D$89,0))</f>
        <v>0.005543981481481483</v>
      </c>
    </row>
    <row r="39" spans="1:9" ht="18" customHeight="1">
      <c r="A39" s="30" t="s">
        <v>46</v>
      </c>
      <c r="B39" s="69" t="s">
        <v>286</v>
      </c>
      <c r="C39" s="72"/>
      <c r="D39" s="75" t="s">
        <v>224</v>
      </c>
      <c r="E39" s="53" t="s">
        <v>222</v>
      </c>
      <c r="F39" s="37">
        <v>0.02883101851851852</v>
      </c>
      <c r="G39" s="31" t="str">
        <f t="shared" si="2"/>
        <v>4.09/km</v>
      </c>
      <c r="H39" s="37">
        <f t="shared" si="3"/>
        <v>0.005659722222222222</v>
      </c>
      <c r="I39" s="32">
        <f>F39-INDEX($F$5:$F$89,MATCH(D39,$D$5:$D$89,0))</f>
        <v>0.005659722222222222</v>
      </c>
    </row>
    <row r="40" spans="1:9" ht="18" customHeight="1">
      <c r="A40" s="30" t="s">
        <v>47</v>
      </c>
      <c r="B40" s="69" t="s">
        <v>287</v>
      </c>
      <c r="C40" s="72"/>
      <c r="D40" s="75" t="s">
        <v>224</v>
      </c>
      <c r="E40" s="53" t="s">
        <v>288</v>
      </c>
      <c r="F40" s="37">
        <v>0.028981481481481483</v>
      </c>
      <c r="G40" s="31" t="str">
        <f t="shared" si="2"/>
        <v>4.10/km</v>
      </c>
      <c r="H40" s="37">
        <f t="shared" si="3"/>
        <v>0.005810185185185186</v>
      </c>
      <c r="I40" s="32">
        <f>F40-INDEX($F$5:$F$89,MATCH(D40,$D$5:$D$89,0))</f>
        <v>0.005810185185185186</v>
      </c>
    </row>
    <row r="41" spans="1:9" ht="18" customHeight="1">
      <c r="A41" s="30" t="s">
        <v>48</v>
      </c>
      <c r="B41" s="69" t="s">
        <v>289</v>
      </c>
      <c r="C41" s="72"/>
      <c r="D41" s="75" t="s">
        <v>224</v>
      </c>
      <c r="E41" s="53" t="s">
        <v>222</v>
      </c>
      <c r="F41" s="37">
        <v>0.029039351851851854</v>
      </c>
      <c r="G41" s="31" t="str">
        <f t="shared" si="2"/>
        <v>4.11/km</v>
      </c>
      <c r="H41" s="37">
        <f t="shared" si="3"/>
        <v>0.005868055555555557</v>
      </c>
      <c r="I41" s="32">
        <f>F41-INDEX($F$5:$F$89,MATCH(D41,$D$5:$D$89,0))</f>
        <v>0.005868055555555557</v>
      </c>
    </row>
    <row r="42" spans="1:9" ht="18" customHeight="1">
      <c r="A42" s="30" t="s">
        <v>49</v>
      </c>
      <c r="B42" s="69" t="s">
        <v>290</v>
      </c>
      <c r="C42" s="72"/>
      <c r="D42" s="75" t="s">
        <v>224</v>
      </c>
      <c r="E42" s="53" t="s">
        <v>291</v>
      </c>
      <c r="F42" s="37">
        <v>0.029120370370370366</v>
      </c>
      <c r="G42" s="31" t="str">
        <f t="shared" si="2"/>
        <v>4.12/km</v>
      </c>
      <c r="H42" s="37">
        <f t="shared" si="3"/>
        <v>0.0059490740740740684</v>
      </c>
      <c r="I42" s="32">
        <f>F42-INDEX($F$5:$F$89,MATCH(D42,$D$5:$D$89,0))</f>
        <v>0.0059490740740740684</v>
      </c>
    </row>
    <row r="43" spans="1:9" ht="18" customHeight="1">
      <c r="A43" s="40" t="s">
        <v>50</v>
      </c>
      <c r="B43" s="77" t="s">
        <v>292</v>
      </c>
      <c r="C43" s="78"/>
      <c r="D43" s="79" t="s">
        <v>224</v>
      </c>
      <c r="E43" s="55" t="s">
        <v>214</v>
      </c>
      <c r="F43" s="42">
        <v>0.02917824074074074</v>
      </c>
      <c r="G43" s="41" t="str">
        <f t="shared" si="2"/>
        <v>4.12/km</v>
      </c>
      <c r="H43" s="42">
        <f t="shared" si="3"/>
        <v>0.006006944444444443</v>
      </c>
      <c r="I43" s="43">
        <f>F43-INDEX($F$5:$F$89,MATCH(D43,$D$5:$D$89,0))</f>
        <v>0.006006944444444443</v>
      </c>
    </row>
    <row r="44" spans="1:9" ht="18" customHeight="1">
      <c r="A44" s="30" t="s">
        <v>51</v>
      </c>
      <c r="B44" s="69" t="s">
        <v>293</v>
      </c>
      <c r="C44" s="72"/>
      <c r="D44" s="75" t="s">
        <v>224</v>
      </c>
      <c r="E44" s="53" t="s">
        <v>242</v>
      </c>
      <c r="F44" s="37">
        <v>0.029317129629629634</v>
      </c>
      <c r="G44" s="31" t="str">
        <f t="shared" si="2"/>
        <v>4.13/km</v>
      </c>
      <c r="H44" s="37">
        <f t="shared" si="3"/>
        <v>0.0061458333333333365</v>
      </c>
      <c r="I44" s="32">
        <f>F44-INDEX($F$5:$F$89,MATCH(D44,$D$5:$D$89,0))</f>
        <v>0.0061458333333333365</v>
      </c>
    </row>
    <row r="45" spans="1:9" ht="18" customHeight="1">
      <c r="A45" s="30" t="s">
        <v>52</v>
      </c>
      <c r="B45" s="69" t="s">
        <v>294</v>
      </c>
      <c r="C45" s="72"/>
      <c r="D45" s="75" t="s">
        <v>224</v>
      </c>
      <c r="E45" s="53" t="s">
        <v>222</v>
      </c>
      <c r="F45" s="37">
        <v>0.02939814814814815</v>
      </c>
      <c r="G45" s="31" t="str">
        <f t="shared" si="2"/>
        <v>4.14/km</v>
      </c>
      <c r="H45" s="37">
        <f t="shared" si="3"/>
        <v>0.0062268518518518515</v>
      </c>
      <c r="I45" s="32">
        <f>F45-INDEX($F$5:$F$89,MATCH(D45,$D$5:$D$89,0))</f>
        <v>0.0062268518518518515</v>
      </c>
    </row>
    <row r="46" spans="1:9" ht="18" customHeight="1">
      <c r="A46" s="30" t="s">
        <v>53</v>
      </c>
      <c r="B46" s="69" t="s">
        <v>295</v>
      </c>
      <c r="C46" s="72"/>
      <c r="D46" s="75" t="s">
        <v>224</v>
      </c>
      <c r="E46" s="53" t="s">
        <v>226</v>
      </c>
      <c r="F46" s="37">
        <v>0.029409722222222223</v>
      </c>
      <c r="G46" s="31" t="str">
        <f t="shared" si="2"/>
        <v>4.14/km</v>
      </c>
      <c r="H46" s="37">
        <f t="shared" si="3"/>
        <v>0.006238425925925925</v>
      </c>
      <c r="I46" s="32">
        <f>F46-INDEX($F$5:$F$89,MATCH(D46,$D$5:$D$89,0))</f>
        <v>0.006238425925925925</v>
      </c>
    </row>
    <row r="47" spans="1:9" ht="18" customHeight="1">
      <c r="A47" s="30" t="s">
        <v>54</v>
      </c>
      <c r="B47" s="69" t="s">
        <v>296</v>
      </c>
      <c r="C47" s="72"/>
      <c r="D47" s="75" t="s">
        <v>224</v>
      </c>
      <c r="E47" s="53" t="s">
        <v>242</v>
      </c>
      <c r="F47" s="37">
        <v>0.02956018518518519</v>
      </c>
      <c r="G47" s="31" t="str">
        <f t="shared" si="2"/>
        <v>4.15/km</v>
      </c>
      <c r="H47" s="37">
        <f t="shared" si="3"/>
        <v>0.006388888888888892</v>
      </c>
      <c r="I47" s="32">
        <f>F47-INDEX($F$5:$F$89,MATCH(D47,$D$5:$D$89,0))</f>
        <v>0.006388888888888892</v>
      </c>
    </row>
    <row r="48" spans="1:9" ht="18" customHeight="1">
      <c r="A48" s="30" t="s">
        <v>55</v>
      </c>
      <c r="B48" s="69" t="s">
        <v>297</v>
      </c>
      <c r="C48" s="72"/>
      <c r="D48" s="75" t="s">
        <v>224</v>
      </c>
      <c r="E48" s="53" t="s">
        <v>222</v>
      </c>
      <c r="F48" s="37">
        <v>0.029594907407407407</v>
      </c>
      <c r="G48" s="31" t="str">
        <f t="shared" si="2"/>
        <v>4.16/km</v>
      </c>
      <c r="H48" s="37">
        <f t="shared" si="3"/>
        <v>0.006423611111111109</v>
      </c>
      <c r="I48" s="32">
        <f>F48-INDEX($F$5:$F$89,MATCH(D48,$D$5:$D$89,0))</f>
        <v>0.006423611111111109</v>
      </c>
    </row>
    <row r="49" spans="1:9" ht="18" customHeight="1">
      <c r="A49" s="30" t="s">
        <v>56</v>
      </c>
      <c r="B49" s="69" t="s">
        <v>298</v>
      </c>
      <c r="C49" s="72"/>
      <c r="D49" s="75" t="s">
        <v>224</v>
      </c>
      <c r="E49" s="53" t="s">
        <v>244</v>
      </c>
      <c r="F49" s="37">
        <v>0.029618055555555554</v>
      </c>
      <c r="G49" s="31" t="str">
        <f t="shared" si="2"/>
        <v>4.16/km</v>
      </c>
      <c r="H49" s="37">
        <f t="shared" si="3"/>
        <v>0.006446759259259256</v>
      </c>
      <c r="I49" s="32">
        <f>F49-INDEX($F$5:$F$89,MATCH(D49,$D$5:$D$89,0))</f>
        <v>0.006446759259259256</v>
      </c>
    </row>
    <row r="50" spans="1:9" ht="18" customHeight="1">
      <c r="A50" s="30" t="s">
        <v>57</v>
      </c>
      <c r="B50" s="69" t="s">
        <v>299</v>
      </c>
      <c r="C50" s="72"/>
      <c r="D50" s="75" t="s">
        <v>224</v>
      </c>
      <c r="E50" s="53" t="s">
        <v>251</v>
      </c>
      <c r="F50" s="37">
        <v>0.02972222222222222</v>
      </c>
      <c r="G50" s="31" t="str">
        <f t="shared" si="2"/>
        <v>4.17/km</v>
      </c>
      <c r="H50" s="37">
        <f t="shared" si="3"/>
        <v>0.006550925925925922</v>
      </c>
      <c r="I50" s="32">
        <f>F50-INDEX($F$5:$F$89,MATCH(D50,$D$5:$D$89,0))</f>
        <v>0.006550925925925922</v>
      </c>
    </row>
    <row r="51" spans="1:9" ht="18" customHeight="1">
      <c r="A51" s="30" t="s">
        <v>58</v>
      </c>
      <c r="B51" s="69" t="s">
        <v>300</v>
      </c>
      <c r="C51" s="72"/>
      <c r="D51" s="75" t="s">
        <v>224</v>
      </c>
      <c r="E51" s="53" t="s">
        <v>301</v>
      </c>
      <c r="F51" s="37">
        <v>0.029756944444444447</v>
      </c>
      <c r="G51" s="31" t="str">
        <f t="shared" si="2"/>
        <v>4.17/km</v>
      </c>
      <c r="H51" s="37">
        <f t="shared" si="3"/>
        <v>0.0065856481481481495</v>
      </c>
      <c r="I51" s="32">
        <f>F51-INDEX($F$5:$F$89,MATCH(D51,$D$5:$D$89,0))</f>
        <v>0.0065856481481481495</v>
      </c>
    </row>
    <row r="52" spans="1:9" ht="18" customHeight="1">
      <c r="A52" s="30" t="s">
        <v>59</v>
      </c>
      <c r="B52" s="69" t="s">
        <v>302</v>
      </c>
      <c r="C52" s="72"/>
      <c r="D52" s="75" t="s">
        <v>224</v>
      </c>
      <c r="E52" s="53" t="s">
        <v>231</v>
      </c>
      <c r="F52" s="37">
        <v>0.029872685185185183</v>
      </c>
      <c r="G52" s="31" t="str">
        <f t="shared" si="2"/>
        <v>4.18/km</v>
      </c>
      <c r="H52" s="37">
        <f t="shared" si="3"/>
        <v>0.006701388888888885</v>
      </c>
      <c r="I52" s="32">
        <f>F52-INDEX($F$5:$F$89,MATCH(D52,$D$5:$D$89,0))</f>
        <v>0.006701388888888885</v>
      </c>
    </row>
    <row r="53" spans="1:9" ht="18" customHeight="1">
      <c r="A53" s="30" t="s">
        <v>60</v>
      </c>
      <c r="B53" s="69" t="s">
        <v>303</v>
      </c>
      <c r="C53" s="72"/>
      <c r="D53" s="75" t="s">
        <v>224</v>
      </c>
      <c r="E53" s="53" t="s">
        <v>222</v>
      </c>
      <c r="F53" s="37">
        <v>0.02989583333333333</v>
      </c>
      <c r="G53" s="31" t="str">
        <f t="shared" si="2"/>
        <v>4.18/km</v>
      </c>
      <c r="H53" s="37">
        <f t="shared" si="3"/>
        <v>0.006724537037037032</v>
      </c>
      <c r="I53" s="32">
        <f>F53-INDEX($F$5:$F$89,MATCH(D53,$D$5:$D$89,0))</f>
        <v>0.006724537037037032</v>
      </c>
    </row>
    <row r="54" spans="1:9" ht="18" customHeight="1">
      <c r="A54" s="30" t="s">
        <v>61</v>
      </c>
      <c r="B54" s="69" t="s">
        <v>304</v>
      </c>
      <c r="C54" s="72"/>
      <c r="D54" s="75" t="s">
        <v>224</v>
      </c>
      <c r="E54" s="53" t="s">
        <v>222</v>
      </c>
      <c r="F54" s="37">
        <v>0.02990740740740741</v>
      </c>
      <c r="G54" s="31" t="str">
        <f t="shared" si="2"/>
        <v>4.18/km</v>
      </c>
      <c r="H54" s="37">
        <f t="shared" si="3"/>
        <v>0.006736111111111113</v>
      </c>
      <c r="I54" s="32">
        <f>F54-INDEX($F$5:$F$89,MATCH(D54,$D$5:$D$89,0))</f>
        <v>0.006736111111111113</v>
      </c>
    </row>
    <row r="55" spans="1:9" ht="18" customHeight="1">
      <c r="A55" s="30" t="s">
        <v>62</v>
      </c>
      <c r="B55" s="69" t="s">
        <v>305</v>
      </c>
      <c r="C55" s="72"/>
      <c r="D55" s="75" t="s">
        <v>224</v>
      </c>
      <c r="E55" s="53" t="s">
        <v>306</v>
      </c>
      <c r="F55" s="37">
        <v>0.029976851851851852</v>
      </c>
      <c r="G55" s="31" t="str">
        <f t="shared" si="2"/>
        <v>4.19/km</v>
      </c>
      <c r="H55" s="37">
        <f t="shared" si="3"/>
        <v>0.006805555555555554</v>
      </c>
      <c r="I55" s="32">
        <f>F55-INDEX($F$5:$F$89,MATCH(D55,$D$5:$D$89,0))</f>
        <v>0.006805555555555554</v>
      </c>
    </row>
    <row r="56" spans="1:9" ht="18" customHeight="1">
      <c r="A56" s="30" t="s">
        <v>63</v>
      </c>
      <c r="B56" s="69" t="s">
        <v>307</v>
      </c>
      <c r="C56" s="72"/>
      <c r="D56" s="75" t="s">
        <v>224</v>
      </c>
      <c r="E56" s="53" t="s">
        <v>271</v>
      </c>
      <c r="F56" s="37">
        <v>0.030046296296296297</v>
      </c>
      <c r="G56" s="31" t="str">
        <f t="shared" si="2"/>
        <v>4.20/km</v>
      </c>
      <c r="H56" s="37">
        <f t="shared" si="3"/>
        <v>0.006874999999999999</v>
      </c>
      <c r="I56" s="32">
        <f>F56-INDEX($F$5:$F$89,MATCH(D56,$D$5:$D$89,0))</f>
        <v>0.006874999999999999</v>
      </c>
    </row>
    <row r="57" spans="1:9" ht="18" customHeight="1">
      <c r="A57" s="30" t="s">
        <v>64</v>
      </c>
      <c r="B57" s="69" t="s">
        <v>308</v>
      </c>
      <c r="C57" s="72"/>
      <c r="D57" s="75" t="s">
        <v>224</v>
      </c>
      <c r="E57" s="53" t="s">
        <v>251</v>
      </c>
      <c r="F57" s="37">
        <v>0.030138888888888885</v>
      </c>
      <c r="G57" s="31" t="str">
        <f t="shared" si="2"/>
        <v>4.20/km</v>
      </c>
      <c r="H57" s="37">
        <f t="shared" si="3"/>
        <v>0.006967592592592588</v>
      </c>
      <c r="I57" s="32">
        <f>F57-INDEX($F$5:$F$89,MATCH(D57,$D$5:$D$89,0))</f>
        <v>0.006967592592592588</v>
      </c>
    </row>
    <row r="58" spans="1:9" ht="18" customHeight="1">
      <c r="A58" s="30" t="s">
        <v>65</v>
      </c>
      <c r="B58" s="69" t="s">
        <v>309</v>
      </c>
      <c r="C58" s="72"/>
      <c r="D58" s="75" t="s">
        <v>224</v>
      </c>
      <c r="E58" s="53" t="s">
        <v>285</v>
      </c>
      <c r="F58" s="37">
        <v>0.030150462962962962</v>
      </c>
      <c r="G58" s="31" t="str">
        <f t="shared" si="2"/>
        <v>4.21/km</v>
      </c>
      <c r="H58" s="37">
        <f t="shared" si="3"/>
        <v>0.006979166666666665</v>
      </c>
      <c r="I58" s="32">
        <f>F58-INDEX($F$5:$F$89,MATCH(D58,$D$5:$D$89,0))</f>
        <v>0.006979166666666665</v>
      </c>
    </row>
    <row r="59" spans="1:9" ht="18" customHeight="1">
      <c r="A59" s="30" t="s">
        <v>66</v>
      </c>
      <c r="B59" s="69" t="s">
        <v>310</v>
      </c>
      <c r="C59" s="72"/>
      <c r="D59" s="75" t="s">
        <v>224</v>
      </c>
      <c r="E59" s="53" t="s">
        <v>311</v>
      </c>
      <c r="F59" s="37">
        <v>0.030162037037037032</v>
      </c>
      <c r="G59" s="31" t="str">
        <f t="shared" si="2"/>
        <v>4.21/km</v>
      </c>
      <c r="H59" s="37">
        <f t="shared" si="3"/>
        <v>0.006990740740740735</v>
      </c>
      <c r="I59" s="32">
        <f>F59-INDEX($F$5:$F$89,MATCH(D59,$D$5:$D$89,0))</f>
        <v>0.006990740740740735</v>
      </c>
    </row>
    <row r="60" spans="1:9" ht="18" customHeight="1">
      <c r="A60" s="30" t="s">
        <v>67</v>
      </c>
      <c r="B60" s="69" t="s">
        <v>312</v>
      </c>
      <c r="C60" s="72"/>
      <c r="D60" s="75" t="s">
        <v>224</v>
      </c>
      <c r="E60" s="53" t="s">
        <v>227</v>
      </c>
      <c r="F60" s="37">
        <v>0.030173611111111113</v>
      </c>
      <c r="G60" s="31" t="str">
        <f t="shared" si="2"/>
        <v>4.21/km</v>
      </c>
      <c r="H60" s="37">
        <f t="shared" si="3"/>
        <v>0.007002314814814815</v>
      </c>
      <c r="I60" s="32">
        <f>F60-INDEX($F$5:$F$89,MATCH(D60,$D$5:$D$89,0))</f>
        <v>0.007002314814814815</v>
      </c>
    </row>
    <row r="61" spans="1:9" ht="18" customHeight="1">
      <c r="A61" s="30" t="s">
        <v>68</v>
      </c>
      <c r="B61" s="69" t="s">
        <v>313</v>
      </c>
      <c r="C61" s="72"/>
      <c r="D61" s="75" t="s">
        <v>224</v>
      </c>
      <c r="E61" s="53" t="s">
        <v>285</v>
      </c>
      <c r="F61" s="37">
        <v>0.030289351851851855</v>
      </c>
      <c r="G61" s="31" t="str">
        <f t="shared" si="2"/>
        <v>4.22/km</v>
      </c>
      <c r="H61" s="37">
        <f t="shared" si="3"/>
        <v>0.007118055555555558</v>
      </c>
      <c r="I61" s="32">
        <f>F61-INDEX($F$5:$F$89,MATCH(D61,$D$5:$D$89,0))</f>
        <v>0.007118055555555558</v>
      </c>
    </row>
    <row r="62" spans="1:9" ht="18" customHeight="1">
      <c r="A62" s="30" t="s">
        <v>69</v>
      </c>
      <c r="B62" s="69" t="s">
        <v>314</v>
      </c>
      <c r="C62" s="72"/>
      <c r="D62" s="75" t="s">
        <v>224</v>
      </c>
      <c r="E62" s="53" t="s">
        <v>315</v>
      </c>
      <c r="F62" s="37">
        <v>0.030312499999999996</v>
      </c>
      <c r="G62" s="31" t="str">
        <f t="shared" si="2"/>
        <v>4.22/km</v>
      </c>
      <c r="H62" s="37">
        <f t="shared" si="3"/>
        <v>0.007141203703703698</v>
      </c>
      <c r="I62" s="32">
        <f>F62-INDEX($F$5:$F$89,MATCH(D62,$D$5:$D$89,0))</f>
        <v>0.007141203703703698</v>
      </c>
    </row>
    <row r="63" spans="1:9" ht="18" customHeight="1">
      <c r="A63" s="30" t="s">
        <v>70</v>
      </c>
      <c r="B63" s="69" t="s">
        <v>316</v>
      </c>
      <c r="C63" s="72"/>
      <c r="D63" s="75" t="s">
        <v>224</v>
      </c>
      <c r="E63" s="53" t="s">
        <v>222</v>
      </c>
      <c r="F63" s="37">
        <v>0.030393518518518518</v>
      </c>
      <c r="G63" s="31" t="str">
        <f t="shared" si="2"/>
        <v>4.23/km</v>
      </c>
      <c r="H63" s="37">
        <f t="shared" si="3"/>
        <v>0.00722222222222222</v>
      </c>
      <c r="I63" s="32">
        <f>F63-INDEX($F$5:$F$89,MATCH(D63,$D$5:$D$89,0))</f>
        <v>0.00722222222222222</v>
      </c>
    </row>
    <row r="64" spans="1:9" ht="18" customHeight="1">
      <c r="A64" s="30" t="s">
        <v>71</v>
      </c>
      <c r="B64" s="69" t="s">
        <v>317</v>
      </c>
      <c r="C64" s="72"/>
      <c r="D64" s="75" t="s">
        <v>224</v>
      </c>
      <c r="E64" s="53" t="s">
        <v>271</v>
      </c>
      <c r="F64" s="37">
        <v>0.030474537037037036</v>
      </c>
      <c r="G64" s="31" t="str">
        <f t="shared" si="2"/>
        <v>4.23/km</v>
      </c>
      <c r="H64" s="37">
        <f t="shared" si="3"/>
        <v>0.007303240740740739</v>
      </c>
      <c r="I64" s="32">
        <f>F64-INDEX($F$5:$F$89,MATCH(D64,$D$5:$D$89,0))</f>
        <v>0.007303240740740739</v>
      </c>
    </row>
    <row r="65" spans="1:9" ht="18" customHeight="1">
      <c r="A65" s="30" t="s">
        <v>72</v>
      </c>
      <c r="B65" s="69" t="s">
        <v>318</v>
      </c>
      <c r="C65" s="72"/>
      <c r="D65" s="75" t="s">
        <v>224</v>
      </c>
      <c r="E65" s="53" t="s">
        <v>271</v>
      </c>
      <c r="F65" s="37">
        <v>0.0305787037037037</v>
      </c>
      <c r="G65" s="31" t="str">
        <f t="shared" si="2"/>
        <v>4.24/km</v>
      </c>
      <c r="H65" s="37">
        <f t="shared" si="3"/>
        <v>0.007407407407407404</v>
      </c>
      <c r="I65" s="32">
        <f>F65-INDEX($F$5:$F$89,MATCH(D65,$D$5:$D$89,0))</f>
        <v>0.007407407407407404</v>
      </c>
    </row>
    <row r="66" spans="1:9" ht="18" customHeight="1">
      <c r="A66" s="30" t="s">
        <v>73</v>
      </c>
      <c r="B66" s="69" t="s">
        <v>319</v>
      </c>
      <c r="C66" s="72"/>
      <c r="D66" s="75" t="s">
        <v>224</v>
      </c>
      <c r="E66" s="53" t="s">
        <v>320</v>
      </c>
      <c r="F66" s="37">
        <v>0.030648148148148147</v>
      </c>
      <c r="G66" s="31" t="str">
        <f t="shared" si="2"/>
        <v>4.25/km</v>
      </c>
      <c r="H66" s="37">
        <f t="shared" si="3"/>
        <v>0.007476851851851849</v>
      </c>
      <c r="I66" s="32">
        <f>F66-INDEX($F$5:$F$89,MATCH(D66,$D$5:$D$89,0))</f>
        <v>0.007476851851851849</v>
      </c>
    </row>
    <row r="67" spans="1:9" ht="18" customHeight="1">
      <c r="A67" s="30" t="s">
        <v>74</v>
      </c>
      <c r="B67" s="69" t="s">
        <v>321</v>
      </c>
      <c r="C67" s="72"/>
      <c r="D67" s="75" t="s">
        <v>224</v>
      </c>
      <c r="E67" s="53" t="s">
        <v>229</v>
      </c>
      <c r="F67" s="37">
        <v>0.03068287037037037</v>
      </c>
      <c r="G67" s="31" t="str">
        <f t="shared" si="2"/>
        <v>4.25/km</v>
      </c>
      <c r="H67" s="37">
        <f aca="true" t="shared" si="4" ref="H67:H89">F67-$F$5</f>
        <v>0.007511574074074073</v>
      </c>
      <c r="I67" s="32">
        <f>F67-INDEX($F$5:$F$89,MATCH(D67,$D$5:$D$89,0))</f>
        <v>0.007511574074074073</v>
      </c>
    </row>
    <row r="68" spans="1:9" ht="18" customHeight="1">
      <c r="A68" s="30" t="s">
        <v>75</v>
      </c>
      <c r="B68" s="69" t="s">
        <v>322</v>
      </c>
      <c r="C68" s="72"/>
      <c r="D68" s="75" t="s">
        <v>224</v>
      </c>
      <c r="E68" s="53" t="s">
        <v>222</v>
      </c>
      <c r="F68" s="37">
        <v>0.03071759259259259</v>
      </c>
      <c r="G68" s="31" t="str">
        <f t="shared" si="2"/>
        <v>4.25/km</v>
      </c>
      <c r="H68" s="37">
        <f t="shared" si="4"/>
        <v>0.007546296296296294</v>
      </c>
      <c r="I68" s="32">
        <f>F68-INDEX($F$5:$F$89,MATCH(D68,$D$5:$D$89,0))</f>
        <v>0.007546296296296294</v>
      </c>
    </row>
    <row r="69" spans="1:9" ht="18" customHeight="1">
      <c r="A69" s="40" t="s">
        <v>76</v>
      </c>
      <c r="B69" s="77" t="s">
        <v>323</v>
      </c>
      <c r="C69" s="78"/>
      <c r="D69" s="79" t="s">
        <v>224</v>
      </c>
      <c r="E69" s="55" t="s">
        <v>214</v>
      </c>
      <c r="F69" s="42">
        <v>0.03071759259259259</v>
      </c>
      <c r="G69" s="41" t="str">
        <f t="shared" si="2"/>
        <v>4.25/km</v>
      </c>
      <c r="H69" s="42">
        <f t="shared" si="4"/>
        <v>0.007546296296296294</v>
      </c>
      <c r="I69" s="43">
        <f>F69-INDEX($F$5:$F$89,MATCH(D69,$D$5:$D$89,0))</f>
        <v>0.007546296296296294</v>
      </c>
    </row>
    <row r="70" spans="1:9" ht="18" customHeight="1">
      <c r="A70" s="30" t="s">
        <v>77</v>
      </c>
      <c r="B70" s="69" t="s">
        <v>324</v>
      </c>
      <c r="C70" s="72"/>
      <c r="D70" s="75" t="s">
        <v>224</v>
      </c>
      <c r="E70" s="53" t="s">
        <v>251</v>
      </c>
      <c r="F70" s="37">
        <v>0.03074074074074074</v>
      </c>
      <c r="G70" s="31" t="str">
        <f t="shared" si="2"/>
        <v>4.26/km</v>
      </c>
      <c r="H70" s="37">
        <f t="shared" si="4"/>
        <v>0.007569444444444441</v>
      </c>
      <c r="I70" s="32">
        <f>F70-INDEX($F$5:$F$89,MATCH(D70,$D$5:$D$89,0))</f>
        <v>0.007569444444444441</v>
      </c>
    </row>
    <row r="71" spans="1:9" ht="18" customHeight="1">
      <c r="A71" s="30" t="s">
        <v>78</v>
      </c>
      <c r="B71" s="69" t="s">
        <v>325</v>
      </c>
      <c r="C71" s="72"/>
      <c r="D71" s="75" t="s">
        <v>224</v>
      </c>
      <c r="E71" s="53" t="s">
        <v>251</v>
      </c>
      <c r="F71" s="37">
        <v>0.030775462962962966</v>
      </c>
      <c r="G71" s="31" t="str">
        <f t="shared" si="2"/>
        <v>4.26/km</v>
      </c>
      <c r="H71" s="37">
        <f t="shared" si="4"/>
        <v>0.007604166666666669</v>
      </c>
      <c r="I71" s="32">
        <f>F71-INDEX($F$5:$F$89,MATCH(D71,$D$5:$D$89,0))</f>
        <v>0.007604166666666669</v>
      </c>
    </row>
    <row r="72" spans="1:9" ht="18" customHeight="1">
      <c r="A72" s="30" t="s">
        <v>79</v>
      </c>
      <c r="B72" s="69" t="s">
        <v>326</v>
      </c>
      <c r="C72" s="72"/>
      <c r="D72" s="75" t="s">
        <v>224</v>
      </c>
      <c r="E72" s="53" t="s">
        <v>327</v>
      </c>
      <c r="F72" s="37">
        <v>0.030810185185185187</v>
      </c>
      <c r="G72" s="31" t="str">
        <f t="shared" si="2"/>
        <v>4.26/km</v>
      </c>
      <c r="H72" s="37">
        <f t="shared" si="4"/>
        <v>0.0076388888888888895</v>
      </c>
      <c r="I72" s="32">
        <f>F72-INDEX($F$5:$F$89,MATCH(D72,$D$5:$D$89,0))</f>
        <v>0.0076388888888888895</v>
      </c>
    </row>
    <row r="73" spans="1:9" ht="18" customHeight="1">
      <c r="A73" s="30" t="s">
        <v>80</v>
      </c>
      <c r="B73" s="69" t="s">
        <v>328</v>
      </c>
      <c r="C73" s="72"/>
      <c r="D73" s="75" t="s">
        <v>224</v>
      </c>
      <c r="E73" s="53" t="s">
        <v>329</v>
      </c>
      <c r="F73" s="37">
        <v>0.030821759259259257</v>
      </c>
      <c r="G73" s="31" t="str">
        <f t="shared" si="2"/>
        <v>4.26/km</v>
      </c>
      <c r="H73" s="37">
        <f t="shared" si="4"/>
        <v>0.00765046296296296</v>
      </c>
      <c r="I73" s="32">
        <f>F73-INDEX($F$5:$F$89,MATCH(D73,$D$5:$D$89,0))</f>
        <v>0.00765046296296296</v>
      </c>
    </row>
    <row r="74" spans="1:9" ht="18" customHeight="1">
      <c r="A74" s="30" t="s">
        <v>81</v>
      </c>
      <c r="B74" s="69" t="s">
        <v>330</v>
      </c>
      <c r="C74" s="72"/>
      <c r="D74" s="75" t="s">
        <v>224</v>
      </c>
      <c r="E74" s="53" t="s">
        <v>331</v>
      </c>
      <c r="F74" s="37">
        <v>0.030821759259259257</v>
      </c>
      <c r="G74" s="31" t="str">
        <f t="shared" si="2"/>
        <v>4.26/km</v>
      </c>
      <c r="H74" s="37">
        <f t="shared" si="4"/>
        <v>0.00765046296296296</v>
      </c>
      <c r="I74" s="32">
        <f>F74-INDEX($F$5:$F$89,MATCH(D74,$D$5:$D$89,0))</f>
        <v>0.00765046296296296</v>
      </c>
    </row>
    <row r="75" spans="1:9" ht="18" customHeight="1">
      <c r="A75" s="30" t="s">
        <v>82</v>
      </c>
      <c r="B75" s="69" t="s">
        <v>332</v>
      </c>
      <c r="C75" s="72"/>
      <c r="D75" s="75" t="s">
        <v>224</v>
      </c>
      <c r="E75" s="53" t="s">
        <v>333</v>
      </c>
      <c r="F75" s="37">
        <v>0.03085648148148148</v>
      </c>
      <c r="G75" s="31" t="str">
        <f t="shared" si="2"/>
        <v>4.27/km</v>
      </c>
      <c r="H75" s="37">
        <f t="shared" si="4"/>
        <v>0.007685185185185184</v>
      </c>
      <c r="I75" s="32">
        <f>F75-INDEX($F$5:$F$89,MATCH(D75,$D$5:$D$89,0))</f>
        <v>0.007685185185185184</v>
      </c>
    </row>
    <row r="76" spans="1:9" ht="18" customHeight="1">
      <c r="A76" s="30" t="s">
        <v>83</v>
      </c>
      <c r="B76" s="69" t="s">
        <v>334</v>
      </c>
      <c r="C76" s="72"/>
      <c r="D76" s="75" t="s">
        <v>224</v>
      </c>
      <c r="E76" s="53" t="s">
        <v>335</v>
      </c>
      <c r="F76" s="37">
        <v>0.030891203703703702</v>
      </c>
      <c r="G76" s="31" t="str">
        <f t="shared" si="2"/>
        <v>4.27/km</v>
      </c>
      <c r="H76" s="37">
        <f t="shared" si="4"/>
        <v>0.0077199074074074045</v>
      </c>
      <c r="I76" s="32">
        <f>F76-INDEX($F$5:$F$89,MATCH(D76,$D$5:$D$89,0))</f>
        <v>0.0077199074074074045</v>
      </c>
    </row>
    <row r="77" spans="1:9" ht="18" customHeight="1">
      <c r="A77" s="30" t="s">
        <v>84</v>
      </c>
      <c r="B77" s="69" t="s">
        <v>336</v>
      </c>
      <c r="C77" s="72"/>
      <c r="D77" s="75" t="s">
        <v>224</v>
      </c>
      <c r="E77" s="53" t="s">
        <v>337</v>
      </c>
      <c r="F77" s="37">
        <v>0.030891203703703702</v>
      </c>
      <c r="G77" s="31" t="str">
        <f t="shared" si="2"/>
        <v>4.27/km</v>
      </c>
      <c r="H77" s="37">
        <f t="shared" si="4"/>
        <v>0.0077199074074074045</v>
      </c>
      <c r="I77" s="32">
        <f>F77-INDEX($F$5:$F$89,MATCH(D77,$D$5:$D$89,0))</f>
        <v>0.0077199074074074045</v>
      </c>
    </row>
    <row r="78" spans="1:9" ht="18" customHeight="1">
      <c r="A78" s="30" t="s">
        <v>85</v>
      </c>
      <c r="B78" s="69" t="s">
        <v>338</v>
      </c>
      <c r="C78" s="72"/>
      <c r="D78" s="75" t="s">
        <v>224</v>
      </c>
      <c r="E78" s="53" t="s">
        <v>222</v>
      </c>
      <c r="F78" s="37">
        <v>0.031018518518518515</v>
      </c>
      <c r="G78" s="31" t="str">
        <f t="shared" si="2"/>
        <v>4.28/km</v>
      </c>
      <c r="H78" s="37">
        <f t="shared" si="4"/>
        <v>0.007847222222222217</v>
      </c>
      <c r="I78" s="32">
        <f>F78-INDEX($F$5:$F$89,MATCH(D78,$D$5:$D$89,0))</f>
        <v>0.007847222222222217</v>
      </c>
    </row>
    <row r="79" spans="1:9" ht="18" customHeight="1">
      <c r="A79" s="30" t="s">
        <v>86</v>
      </c>
      <c r="B79" s="69" t="s">
        <v>339</v>
      </c>
      <c r="C79" s="72"/>
      <c r="D79" s="75" t="s">
        <v>224</v>
      </c>
      <c r="E79" s="53" t="s">
        <v>225</v>
      </c>
      <c r="F79" s="37">
        <v>0.03107638888888889</v>
      </c>
      <c r="G79" s="31" t="str">
        <f t="shared" si="2"/>
        <v>4.29/km</v>
      </c>
      <c r="H79" s="37">
        <f t="shared" si="4"/>
        <v>0.007905092592592592</v>
      </c>
      <c r="I79" s="32">
        <f>F79-INDEX($F$5:$F$89,MATCH(D79,$D$5:$D$89,0))</f>
        <v>0.007905092592592592</v>
      </c>
    </row>
    <row r="80" spans="1:9" ht="18" customHeight="1">
      <c r="A80" s="30" t="s">
        <v>87</v>
      </c>
      <c r="B80" s="69" t="s">
        <v>340</v>
      </c>
      <c r="C80" s="72"/>
      <c r="D80" s="75" t="s">
        <v>224</v>
      </c>
      <c r="E80" s="53" t="s">
        <v>277</v>
      </c>
      <c r="F80" s="37">
        <v>0.03108796296296296</v>
      </c>
      <c r="G80" s="31" t="str">
        <f t="shared" si="2"/>
        <v>4.29/km</v>
      </c>
      <c r="H80" s="37">
        <f t="shared" si="4"/>
        <v>0.007916666666666662</v>
      </c>
      <c r="I80" s="32">
        <f>F80-INDEX($F$5:$F$89,MATCH(D80,$D$5:$D$89,0))</f>
        <v>0.007916666666666662</v>
      </c>
    </row>
    <row r="81" spans="1:9" ht="18" customHeight="1">
      <c r="A81" s="30" t="s">
        <v>88</v>
      </c>
      <c r="B81" s="69" t="s">
        <v>341</v>
      </c>
      <c r="C81" s="72"/>
      <c r="D81" s="75" t="s">
        <v>224</v>
      </c>
      <c r="E81" s="53" t="s">
        <v>247</v>
      </c>
      <c r="F81" s="37">
        <v>0.031099537037037037</v>
      </c>
      <c r="G81" s="31" t="str">
        <f t="shared" si="2"/>
        <v>4.29/km</v>
      </c>
      <c r="H81" s="37">
        <f t="shared" si="4"/>
        <v>0.00792824074074074</v>
      </c>
      <c r="I81" s="32">
        <f>F81-INDEX($F$5:$F$89,MATCH(D81,$D$5:$D$89,0))</f>
        <v>0.00792824074074074</v>
      </c>
    </row>
    <row r="82" spans="1:9" ht="18" customHeight="1">
      <c r="A82" s="30" t="s">
        <v>89</v>
      </c>
      <c r="B82" s="69" t="s">
        <v>342</v>
      </c>
      <c r="C82" s="72"/>
      <c r="D82" s="75" t="s">
        <v>224</v>
      </c>
      <c r="E82" s="53" t="s">
        <v>228</v>
      </c>
      <c r="F82" s="37">
        <v>0.031122685185185187</v>
      </c>
      <c r="G82" s="31" t="str">
        <f t="shared" si="2"/>
        <v>4.29/km</v>
      </c>
      <c r="H82" s="37">
        <f t="shared" si="4"/>
        <v>0.00795138888888889</v>
      </c>
      <c r="I82" s="32">
        <f>F82-INDEX($F$5:$F$89,MATCH(D82,$D$5:$D$89,0))</f>
        <v>0.00795138888888889</v>
      </c>
    </row>
    <row r="83" spans="1:9" ht="18" customHeight="1">
      <c r="A83" s="30" t="s">
        <v>90</v>
      </c>
      <c r="B83" s="69" t="s">
        <v>343</v>
      </c>
      <c r="C83" s="72"/>
      <c r="D83" s="75" t="s">
        <v>224</v>
      </c>
      <c r="E83" s="53" t="s">
        <v>228</v>
      </c>
      <c r="F83" s="37">
        <v>0.031145833333333334</v>
      </c>
      <c r="G83" s="31" t="str">
        <f t="shared" si="2"/>
        <v>4.29/km</v>
      </c>
      <c r="H83" s="37">
        <f t="shared" si="4"/>
        <v>0.007974537037037037</v>
      </c>
      <c r="I83" s="32">
        <f>F83-INDEX($F$5:$F$89,MATCH(D83,$D$5:$D$89,0))</f>
        <v>0.007974537037037037</v>
      </c>
    </row>
    <row r="84" spans="1:9" ht="18" customHeight="1">
      <c r="A84" s="30" t="s">
        <v>91</v>
      </c>
      <c r="B84" s="69" t="s">
        <v>344</v>
      </c>
      <c r="C84" s="72"/>
      <c r="D84" s="75" t="s">
        <v>224</v>
      </c>
      <c r="E84" s="53" t="s">
        <v>345</v>
      </c>
      <c r="F84" s="37">
        <v>0.03116898148148148</v>
      </c>
      <c r="G84" s="31" t="str">
        <f t="shared" si="2"/>
        <v>4.29/km</v>
      </c>
      <c r="H84" s="37">
        <f t="shared" si="4"/>
        <v>0.007997685185185184</v>
      </c>
      <c r="I84" s="32">
        <f>F84-INDEX($F$5:$F$89,MATCH(D84,$D$5:$D$89,0))</f>
        <v>0.007997685185185184</v>
      </c>
    </row>
    <row r="85" spans="1:9" ht="18" customHeight="1">
      <c r="A85" s="30" t="s">
        <v>92</v>
      </c>
      <c r="B85" s="69" t="s">
        <v>346</v>
      </c>
      <c r="C85" s="72"/>
      <c r="D85" s="75" t="s">
        <v>224</v>
      </c>
      <c r="E85" s="53" t="s">
        <v>112</v>
      </c>
      <c r="F85" s="37">
        <v>0.03119212962962963</v>
      </c>
      <c r="G85" s="31" t="str">
        <f t="shared" si="2"/>
        <v>4.30/km</v>
      </c>
      <c r="H85" s="37">
        <f t="shared" si="4"/>
        <v>0.008020833333333331</v>
      </c>
      <c r="I85" s="32">
        <f>F85-INDEX($F$5:$F$89,MATCH(D85,$D$5:$D$89,0))</f>
        <v>0.008020833333333331</v>
      </c>
    </row>
    <row r="86" spans="1:9" ht="18" customHeight="1">
      <c r="A86" s="30" t="s">
        <v>93</v>
      </c>
      <c r="B86" s="69" t="s">
        <v>347</v>
      </c>
      <c r="C86" s="72"/>
      <c r="D86" s="75" t="s">
        <v>224</v>
      </c>
      <c r="E86" s="53" t="s">
        <v>247</v>
      </c>
      <c r="F86" s="37">
        <v>0.031203703703703702</v>
      </c>
      <c r="G86" s="31" t="str">
        <f t="shared" si="2"/>
        <v>4.30/km</v>
      </c>
      <c r="H86" s="37">
        <f t="shared" si="4"/>
        <v>0.008032407407407405</v>
      </c>
      <c r="I86" s="32">
        <f>F86-INDEX($F$5:$F$89,MATCH(D86,$D$5:$D$89,0))</f>
        <v>0.008032407407407405</v>
      </c>
    </row>
    <row r="87" spans="1:9" ht="18" customHeight="1">
      <c r="A87" s="40" t="s">
        <v>94</v>
      </c>
      <c r="B87" s="77" t="s">
        <v>348</v>
      </c>
      <c r="C87" s="78"/>
      <c r="D87" s="79" t="s">
        <v>224</v>
      </c>
      <c r="E87" s="55" t="s">
        <v>214</v>
      </c>
      <c r="F87" s="42">
        <v>0.03123842592592593</v>
      </c>
      <c r="G87" s="41" t="str">
        <f t="shared" si="2"/>
        <v>4.30/km</v>
      </c>
      <c r="H87" s="42">
        <f t="shared" si="4"/>
        <v>0.008067129629629632</v>
      </c>
      <c r="I87" s="43">
        <f>F87-INDEX($F$5:$F$89,MATCH(D87,$D$5:$D$89,0))</f>
        <v>0.008067129629629632</v>
      </c>
    </row>
    <row r="88" spans="1:9" ht="18" customHeight="1">
      <c r="A88" s="30" t="s">
        <v>95</v>
      </c>
      <c r="B88" s="69" t="s">
        <v>349</v>
      </c>
      <c r="C88" s="72"/>
      <c r="D88" s="75" t="s">
        <v>224</v>
      </c>
      <c r="E88" s="53" t="s">
        <v>222</v>
      </c>
      <c r="F88" s="37">
        <v>0.03125</v>
      </c>
      <c r="G88" s="31" t="str">
        <f t="shared" si="2"/>
        <v>4.30/km</v>
      </c>
      <c r="H88" s="37">
        <f t="shared" si="4"/>
        <v>0.008078703703703703</v>
      </c>
      <c r="I88" s="32">
        <f>F88-INDEX($F$5:$F$89,MATCH(D88,$D$5:$D$89,0))</f>
        <v>0.008078703703703703</v>
      </c>
    </row>
    <row r="89" spans="1:9" ht="18" customHeight="1">
      <c r="A89" s="30" t="s">
        <v>96</v>
      </c>
      <c r="B89" s="69" t="s">
        <v>350</v>
      </c>
      <c r="C89" s="72"/>
      <c r="D89" s="75" t="s">
        <v>224</v>
      </c>
      <c r="E89" s="53" t="s">
        <v>220</v>
      </c>
      <c r="F89" s="37">
        <v>0.03131944444444445</v>
      </c>
      <c r="G89" s="31" t="str">
        <f t="shared" si="2"/>
        <v>4.31/km</v>
      </c>
      <c r="H89" s="37">
        <f t="shared" si="4"/>
        <v>0.008148148148148151</v>
      </c>
      <c r="I89" s="32">
        <f>F89-INDEX($F$5:$F$89,MATCH(D89,$D$5:$D$89,0))</f>
        <v>0.008148148148148151</v>
      </c>
    </row>
    <row r="90" spans="1:9" ht="18" customHeight="1">
      <c r="A90" s="30" t="s">
        <v>97</v>
      </c>
      <c r="B90" s="69" t="s">
        <v>351</v>
      </c>
      <c r="C90" s="72"/>
      <c r="D90" s="75" t="s">
        <v>224</v>
      </c>
      <c r="E90" s="53" t="s">
        <v>222</v>
      </c>
      <c r="F90" s="37">
        <v>0.031331018518518515</v>
      </c>
      <c r="G90" s="31" t="str">
        <f aca="true" t="shared" si="5" ref="G90:G153">TEXT(INT((HOUR(F90)*3600+MINUTE(F90)*60+SECOND(F90))/$I$3/60),"0")&amp;"."&amp;TEXT(MOD((HOUR(F90)*3600+MINUTE(F90)*60+SECOND(F90))/$I$3,60),"00")&amp;"/km"</f>
        <v>4.31/km</v>
      </c>
      <c r="H90" s="37">
        <f aca="true" t="shared" si="6" ref="H90:H153">F90-$F$5</f>
        <v>0.008159722222222218</v>
      </c>
      <c r="I90" s="32">
        <f aca="true" t="shared" si="7" ref="I90:I153">F90-INDEX($F$5:$F$89,MATCH(D90,$D$5:$D$89,0))</f>
        <v>0.008159722222222218</v>
      </c>
    </row>
    <row r="91" spans="1:9" ht="18" customHeight="1">
      <c r="A91" s="30" t="s">
        <v>98</v>
      </c>
      <c r="B91" s="69" t="s">
        <v>352</v>
      </c>
      <c r="C91" s="72"/>
      <c r="D91" s="75" t="s">
        <v>224</v>
      </c>
      <c r="E91" s="53" t="s">
        <v>333</v>
      </c>
      <c r="F91" s="37">
        <v>0.031342592592592596</v>
      </c>
      <c r="G91" s="31" t="str">
        <f t="shared" si="5"/>
        <v>4.31/km</v>
      </c>
      <c r="H91" s="37">
        <f t="shared" si="6"/>
        <v>0.008171296296296298</v>
      </c>
      <c r="I91" s="32">
        <f t="shared" si="7"/>
        <v>0.008171296296296298</v>
      </c>
    </row>
    <row r="92" spans="1:9" ht="18" customHeight="1">
      <c r="A92" s="30" t="s">
        <v>99</v>
      </c>
      <c r="B92" s="69" t="s">
        <v>353</v>
      </c>
      <c r="C92" s="72"/>
      <c r="D92" s="75" t="s">
        <v>224</v>
      </c>
      <c r="E92" s="53" t="s">
        <v>335</v>
      </c>
      <c r="F92" s="37">
        <v>0.031516203703703706</v>
      </c>
      <c r="G92" s="31" t="str">
        <f t="shared" si="5"/>
        <v>4.32/km</v>
      </c>
      <c r="H92" s="37">
        <f t="shared" si="6"/>
        <v>0.008344907407407409</v>
      </c>
      <c r="I92" s="32">
        <f t="shared" si="7"/>
        <v>0.008344907407407409</v>
      </c>
    </row>
    <row r="93" spans="1:9" ht="18" customHeight="1">
      <c r="A93" s="30" t="s">
        <v>100</v>
      </c>
      <c r="B93" s="69" t="s">
        <v>354</v>
      </c>
      <c r="C93" s="72"/>
      <c r="D93" s="75" t="s">
        <v>224</v>
      </c>
      <c r="E93" s="53" t="s">
        <v>285</v>
      </c>
      <c r="F93" s="37">
        <v>0.031574074074074074</v>
      </c>
      <c r="G93" s="31" t="str">
        <f t="shared" si="5"/>
        <v>4.33/km</v>
      </c>
      <c r="H93" s="37">
        <f t="shared" si="6"/>
        <v>0.008402777777777776</v>
      </c>
      <c r="I93" s="32">
        <f t="shared" si="7"/>
        <v>0.008402777777777776</v>
      </c>
    </row>
    <row r="94" spans="1:9" ht="18" customHeight="1">
      <c r="A94" s="30" t="s">
        <v>101</v>
      </c>
      <c r="B94" s="69" t="s">
        <v>355</v>
      </c>
      <c r="C94" s="72"/>
      <c r="D94" s="75" t="s">
        <v>224</v>
      </c>
      <c r="E94" s="53" t="s">
        <v>222</v>
      </c>
      <c r="F94" s="37">
        <v>0.03158564814814815</v>
      </c>
      <c r="G94" s="31" t="str">
        <f t="shared" si="5"/>
        <v>4.33/km</v>
      </c>
      <c r="H94" s="37">
        <f t="shared" si="6"/>
        <v>0.00841435185185185</v>
      </c>
      <c r="I94" s="32">
        <f t="shared" si="7"/>
        <v>0.00841435185185185</v>
      </c>
    </row>
    <row r="95" spans="1:9" ht="18" customHeight="1">
      <c r="A95" s="30" t="s">
        <v>102</v>
      </c>
      <c r="B95" s="69" t="s">
        <v>356</v>
      </c>
      <c r="C95" s="72"/>
      <c r="D95" s="75" t="s">
        <v>224</v>
      </c>
      <c r="E95" s="53" t="s">
        <v>251</v>
      </c>
      <c r="F95" s="37">
        <v>0.03173611111111111</v>
      </c>
      <c r="G95" s="31" t="str">
        <f t="shared" si="5"/>
        <v>4.34/km</v>
      </c>
      <c r="H95" s="37">
        <f t="shared" si="6"/>
        <v>0.008564814814814813</v>
      </c>
      <c r="I95" s="32">
        <f t="shared" si="7"/>
        <v>0.008564814814814813</v>
      </c>
    </row>
    <row r="96" spans="1:9" ht="18" customHeight="1">
      <c r="A96" s="30" t="s">
        <v>103</v>
      </c>
      <c r="B96" s="69" t="s">
        <v>357</v>
      </c>
      <c r="C96" s="72"/>
      <c r="D96" s="75" t="s">
        <v>224</v>
      </c>
      <c r="E96" s="53" t="s">
        <v>111</v>
      </c>
      <c r="F96" s="37">
        <v>0.031747685185185184</v>
      </c>
      <c r="G96" s="31" t="str">
        <f t="shared" si="5"/>
        <v>4.34/km</v>
      </c>
      <c r="H96" s="37">
        <f t="shared" si="6"/>
        <v>0.008576388888888887</v>
      </c>
      <c r="I96" s="32">
        <f t="shared" si="7"/>
        <v>0.008576388888888887</v>
      </c>
    </row>
    <row r="97" spans="1:9" ht="18" customHeight="1">
      <c r="A97" s="40" t="s">
        <v>104</v>
      </c>
      <c r="B97" s="77" t="s">
        <v>358</v>
      </c>
      <c r="C97" s="78"/>
      <c r="D97" s="79" t="s">
        <v>224</v>
      </c>
      <c r="E97" s="55" t="s">
        <v>214</v>
      </c>
      <c r="F97" s="42">
        <v>0.031747685185185184</v>
      </c>
      <c r="G97" s="41" t="str">
        <f t="shared" si="5"/>
        <v>4.34/km</v>
      </c>
      <c r="H97" s="42">
        <f t="shared" si="6"/>
        <v>0.008576388888888887</v>
      </c>
      <c r="I97" s="43">
        <f t="shared" si="7"/>
        <v>0.008576388888888887</v>
      </c>
    </row>
    <row r="98" spans="1:9" ht="18" customHeight="1">
      <c r="A98" s="30" t="s">
        <v>105</v>
      </c>
      <c r="B98" s="69" t="s">
        <v>359</v>
      </c>
      <c r="C98" s="72"/>
      <c r="D98" s="75" t="s">
        <v>224</v>
      </c>
      <c r="E98" s="53" t="s">
        <v>360</v>
      </c>
      <c r="F98" s="37">
        <v>0.031782407407407405</v>
      </c>
      <c r="G98" s="31" t="str">
        <f t="shared" si="5"/>
        <v>4.35/km</v>
      </c>
      <c r="H98" s="37">
        <f t="shared" si="6"/>
        <v>0.008611111111111108</v>
      </c>
      <c r="I98" s="32">
        <f t="shared" si="7"/>
        <v>0.008611111111111108</v>
      </c>
    </row>
    <row r="99" spans="1:9" ht="18" customHeight="1">
      <c r="A99" s="30" t="s">
        <v>106</v>
      </c>
      <c r="B99" s="69" t="s">
        <v>361</v>
      </c>
      <c r="C99" s="72"/>
      <c r="D99" s="75" t="s">
        <v>224</v>
      </c>
      <c r="E99" s="53" t="s">
        <v>242</v>
      </c>
      <c r="F99" s="37">
        <v>0.03186342592592593</v>
      </c>
      <c r="G99" s="31" t="str">
        <f t="shared" si="5"/>
        <v>4.35/km</v>
      </c>
      <c r="H99" s="37">
        <f t="shared" si="6"/>
        <v>0.00869212962962963</v>
      </c>
      <c r="I99" s="32">
        <f t="shared" si="7"/>
        <v>0.00869212962962963</v>
      </c>
    </row>
    <row r="100" spans="1:9" ht="18" customHeight="1">
      <c r="A100" s="30" t="s">
        <v>107</v>
      </c>
      <c r="B100" s="69" t="s">
        <v>362</v>
      </c>
      <c r="C100" s="72"/>
      <c r="D100" s="75" t="s">
        <v>224</v>
      </c>
      <c r="E100" s="53" t="s">
        <v>251</v>
      </c>
      <c r="F100" s="37">
        <v>0.031886574074074074</v>
      </c>
      <c r="G100" s="31" t="str">
        <f t="shared" si="5"/>
        <v>4.36/km</v>
      </c>
      <c r="H100" s="37">
        <f t="shared" si="6"/>
        <v>0.008715277777777777</v>
      </c>
      <c r="I100" s="32">
        <f t="shared" si="7"/>
        <v>0.008715277777777777</v>
      </c>
    </row>
    <row r="101" spans="1:9" ht="18" customHeight="1">
      <c r="A101" s="30" t="s">
        <v>108</v>
      </c>
      <c r="B101" s="69" t="s">
        <v>363</v>
      </c>
      <c r="C101" s="72"/>
      <c r="D101" s="75" t="s">
        <v>224</v>
      </c>
      <c r="E101" s="53" t="s">
        <v>220</v>
      </c>
      <c r="F101" s="37">
        <v>0.03210648148148148</v>
      </c>
      <c r="G101" s="31" t="str">
        <f t="shared" si="5"/>
        <v>4.37/km</v>
      </c>
      <c r="H101" s="37">
        <f t="shared" si="6"/>
        <v>0.008935185185185181</v>
      </c>
      <c r="I101" s="32">
        <f t="shared" si="7"/>
        <v>0.008935185185185181</v>
      </c>
    </row>
    <row r="102" spans="1:9" ht="18" customHeight="1">
      <c r="A102" s="30" t="s">
        <v>109</v>
      </c>
      <c r="B102" s="69" t="s">
        <v>364</v>
      </c>
      <c r="C102" s="72"/>
      <c r="D102" s="75" t="s">
        <v>224</v>
      </c>
      <c r="E102" s="53" t="s">
        <v>221</v>
      </c>
      <c r="F102" s="37">
        <v>0.0321875</v>
      </c>
      <c r="G102" s="31" t="str">
        <f t="shared" si="5"/>
        <v>4.38/km</v>
      </c>
      <c r="H102" s="37">
        <f t="shared" si="6"/>
        <v>0.009016203703703703</v>
      </c>
      <c r="I102" s="32">
        <f t="shared" si="7"/>
        <v>0.009016203703703703</v>
      </c>
    </row>
    <row r="103" spans="1:9" ht="18" customHeight="1">
      <c r="A103" s="30" t="s">
        <v>110</v>
      </c>
      <c r="B103" s="69" t="s">
        <v>365</v>
      </c>
      <c r="C103" s="72"/>
      <c r="D103" s="75" t="s">
        <v>224</v>
      </c>
      <c r="E103" s="53" t="s">
        <v>366</v>
      </c>
      <c r="F103" s="37">
        <v>0.03229166666666667</v>
      </c>
      <c r="G103" s="31" t="str">
        <f t="shared" si="5"/>
        <v>4.39/km</v>
      </c>
      <c r="H103" s="37">
        <f t="shared" si="6"/>
        <v>0.009120370370370372</v>
      </c>
      <c r="I103" s="32">
        <f t="shared" si="7"/>
        <v>0.009120370370370372</v>
      </c>
    </row>
    <row r="104" spans="1:9" ht="18" customHeight="1">
      <c r="A104" s="30" t="s">
        <v>113</v>
      </c>
      <c r="B104" s="69" t="s">
        <v>367</v>
      </c>
      <c r="C104" s="72"/>
      <c r="D104" s="75" t="s">
        <v>224</v>
      </c>
      <c r="E104" s="53" t="s">
        <v>251</v>
      </c>
      <c r="F104" s="37">
        <v>0.03243055555555556</v>
      </c>
      <c r="G104" s="31" t="str">
        <f t="shared" si="5"/>
        <v>4.40/km</v>
      </c>
      <c r="H104" s="37">
        <f t="shared" si="6"/>
        <v>0.009259259259259262</v>
      </c>
      <c r="I104" s="32">
        <f t="shared" si="7"/>
        <v>0.009259259259259262</v>
      </c>
    </row>
    <row r="105" spans="1:9" ht="18" customHeight="1">
      <c r="A105" s="30" t="s">
        <v>114</v>
      </c>
      <c r="B105" s="69" t="s">
        <v>368</v>
      </c>
      <c r="C105" s="72"/>
      <c r="D105" s="75" t="s">
        <v>224</v>
      </c>
      <c r="E105" s="53" t="s">
        <v>369</v>
      </c>
      <c r="F105" s="37">
        <v>0.032499999999999994</v>
      </c>
      <c r="G105" s="31" t="str">
        <f t="shared" si="5"/>
        <v>4.41/km</v>
      </c>
      <c r="H105" s="37">
        <f t="shared" si="6"/>
        <v>0.009328703703703697</v>
      </c>
      <c r="I105" s="32">
        <f t="shared" si="7"/>
        <v>0.009328703703703697</v>
      </c>
    </row>
    <row r="106" spans="1:9" ht="18" customHeight="1">
      <c r="A106" s="30" t="s">
        <v>115</v>
      </c>
      <c r="B106" s="69" t="s">
        <v>370</v>
      </c>
      <c r="C106" s="72"/>
      <c r="D106" s="75" t="s">
        <v>224</v>
      </c>
      <c r="E106" s="53" t="s">
        <v>220</v>
      </c>
      <c r="F106" s="37">
        <v>0.032546296296296295</v>
      </c>
      <c r="G106" s="31" t="str">
        <f t="shared" si="5"/>
        <v>4.41/km</v>
      </c>
      <c r="H106" s="37">
        <f t="shared" si="6"/>
        <v>0.009374999999999998</v>
      </c>
      <c r="I106" s="32">
        <f t="shared" si="7"/>
        <v>0.009374999999999998</v>
      </c>
    </row>
    <row r="107" spans="1:9" ht="18" customHeight="1">
      <c r="A107" s="30" t="s">
        <v>116</v>
      </c>
      <c r="B107" s="69" t="s">
        <v>371</v>
      </c>
      <c r="C107" s="72"/>
      <c r="D107" s="75" t="s">
        <v>224</v>
      </c>
      <c r="E107" s="53" t="s">
        <v>311</v>
      </c>
      <c r="F107" s="37">
        <v>0.032685185185185185</v>
      </c>
      <c r="G107" s="31" t="str">
        <f t="shared" si="5"/>
        <v>4.42/km</v>
      </c>
      <c r="H107" s="37">
        <f t="shared" si="6"/>
        <v>0.009513888888888888</v>
      </c>
      <c r="I107" s="32">
        <f t="shared" si="7"/>
        <v>0.009513888888888888</v>
      </c>
    </row>
    <row r="108" spans="1:9" ht="18" customHeight="1">
      <c r="A108" s="30" t="s">
        <v>117</v>
      </c>
      <c r="B108" s="69" t="s">
        <v>372</v>
      </c>
      <c r="C108" s="72"/>
      <c r="D108" s="75" t="s">
        <v>224</v>
      </c>
      <c r="E108" s="53" t="s">
        <v>112</v>
      </c>
      <c r="F108" s="37">
        <v>0.032719907407407406</v>
      </c>
      <c r="G108" s="31" t="str">
        <f t="shared" si="5"/>
        <v>4.43/km</v>
      </c>
      <c r="H108" s="37">
        <f t="shared" si="6"/>
        <v>0.009548611111111108</v>
      </c>
      <c r="I108" s="32">
        <f t="shared" si="7"/>
        <v>0.009548611111111108</v>
      </c>
    </row>
    <row r="109" spans="1:9" ht="18" customHeight="1">
      <c r="A109" s="30" t="s">
        <v>118</v>
      </c>
      <c r="B109" s="69" t="s">
        <v>373</v>
      </c>
      <c r="C109" s="72"/>
      <c r="D109" s="75" t="s">
        <v>224</v>
      </c>
      <c r="E109" s="53" t="s">
        <v>374</v>
      </c>
      <c r="F109" s="37">
        <v>0.03280092592592593</v>
      </c>
      <c r="G109" s="31" t="str">
        <f t="shared" si="5"/>
        <v>4.43/km</v>
      </c>
      <c r="H109" s="37">
        <f t="shared" si="6"/>
        <v>0.00962962962962963</v>
      </c>
      <c r="I109" s="32">
        <f t="shared" si="7"/>
        <v>0.00962962962962963</v>
      </c>
    </row>
    <row r="110" spans="1:9" ht="18" customHeight="1">
      <c r="A110" s="30" t="s">
        <v>119</v>
      </c>
      <c r="B110" s="69" t="s">
        <v>375</v>
      </c>
      <c r="C110" s="72"/>
      <c r="D110" s="75" t="s">
        <v>224</v>
      </c>
      <c r="E110" s="53" t="s">
        <v>112</v>
      </c>
      <c r="F110" s="37">
        <v>0.03280092592592593</v>
      </c>
      <c r="G110" s="31" t="str">
        <f t="shared" si="5"/>
        <v>4.43/km</v>
      </c>
      <c r="H110" s="37">
        <f t="shared" si="6"/>
        <v>0.00962962962962963</v>
      </c>
      <c r="I110" s="32">
        <f t="shared" si="7"/>
        <v>0.00962962962962963</v>
      </c>
    </row>
    <row r="111" spans="1:9" ht="18" customHeight="1">
      <c r="A111" s="30" t="s">
        <v>120</v>
      </c>
      <c r="B111" s="69" t="s">
        <v>376</v>
      </c>
      <c r="C111" s="72"/>
      <c r="D111" s="75" t="s">
        <v>224</v>
      </c>
      <c r="E111" s="53" t="s">
        <v>251</v>
      </c>
      <c r="F111" s="37">
        <v>0.03293981481481481</v>
      </c>
      <c r="G111" s="31" t="str">
        <f t="shared" si="5"/>
        <v>4.45/km</v>
      </c>
      <c r="H111" s="37">
        <f t="shared" si="6"/>
        <v>0.009768518518518513</v>
      </c>
      <c r="I111" s="32">
        <f t="shared" si="7"/>
        <v>0.009768518518518513</v>
      </c>
    </row>
    <row r="112" spans="1:9" ht="18" customHeight="1">
      <c r="A112" s="30" t="s">
        <v>121</v>
      </c>
      <c r="B112" s="69" t="s">
        <v>377</v>
      </c>
      <c r="C112" s="72"/>
      <c r="D112" s="75" t="s">
        <v>224</v>
      </c>
      <c r="E112" s="53" t="s">
        <v>378</v>
      </c>
      <c r="F112" s="37">
        <v>0.03320601851851852</v>
      </c>
      <c r="G112" s="31" t="str">
        <f t="shared" si="5"/>
        <v>4.47/km</v>
      </c>
      <c r="H112" s="37">
        <f t="shared" si="6"/>
        <v>0.01003472222222222</v>
      </c>
      <c r="I112" s="32">
        <f t="shared" si="7"/>
        <v>0.01003472222222222</v>
      </c>
    </row>
    <row r="113" spans="1:9" ht="18" customHeight="1">
      <c r="A113" s="30" t="s">
        <v>122</v>
      </c>
      <c r="B113" s="69" t="s">
        <v>379</v>
      </c>
      <c r="C113" s="72"/>
      <c r="D113" s="75" t="s">
        <v>224</v>
      </c>
      <c r="E113" s="53" t="s">
        <v>242</v>
      </c>
      <c r="F113" s="37">
        <v>0.03320601851851852</v>
      </c>
      <c r="G113" s="31" t="str">
        <f t="shared" si="5"/>
        <v>4.47/km</v>
      </c>
      <c r="H113" s="37">
        <f t="shared" si="6"/>
        <v>0.01003472222222222</v>
      </c>
      <c r="I113" s="32">
        <f t="shared" si="7"/>
        <v>0.01003472222222222</v>
      </c>
    </row>
    <row r="114" spans="1:9" ht="18" customHeight="1">
      <c r="A114" s="30" t="s">
        <v>123</v>
      </c>
      <c r="B114" s="69" t="s">
        <v>380</v>
      </c>
      <c r="C114" s="72"/>
      <c r="D114" s="75" t="s">
        <v>224</v>
      </c>
      <c r="E114" s="53" t="s">
        <v>285</v>
      </c>
      <c r="F114" s="37">
        <v>0.03325231481481481</v>
      </c>
      <c r="G114" s="31" t="str">
        <f t="shared" si="5"/>
        <v>4.47/km</v>
      </c>
      <c r="H114" s="37">
        <f t="shared" si="6"/>
        <v>0.010081018518518513</v>
      </c>
      <c r="I114" s="32">
        <f t="shared" si="7"/>
        <v>0.010081018518518513</v>
      </c>
    </row>
    <row r="115" spans="1:9" ht="18" customHeight="1">
      <c r="A115" s="30" t="s">
        <v>124</v>
      </c>
      <c r="B115" s="69" t="s">
        <v>381</v>
      </c>
      <c r="C115" s="72"/>
      <c r="D115" s="75" t="s">
        <v>224</v>
      </c>
      <c r="E115" s="53" t="s">
        <v>251</v>
      </c>
      <c r="F115" s="37">
        <v>0.03326388888888889</v>
      </c>
      <c r="G115" s="31" t="str">
        <f t="shared" si="5"/>
        <v>4.47/km</v>
      </c>
      <c r="H115" s="37">
        <f t="shared" si="6"/>
        <v>0.010092592592592594</v>
      </c>
      <c r="I115" s="32">
        <f t="shared" si="7"/>
        <v>0.010092592592592594</v>
      </c>
    </row>
    <row r="116" spans="1:9" ht="18" customHeight="1">
      <c r="A116" s="30" t="s">
        <v>125</v>
      </c>
      <c r="B116" s="69" t="s">
        <v>382</v>
      </c>
      <c r="C116" s="72"/>
      <c r="D116" s="75" t="s">
        <v>224</v>
      </c>
      <c r="E116" s="53" t="s">
        <v>251</v>
      </c>
      <c r="F116" s="37">
        <v>0.03326388888888889</v>
      </c>
      <c r="G116" s="31" t="str">
        <f t="shared" si="5"/>
        <v>4.47/km</v>
      </c>
      <c r="H116" s="37">
        <f t="shared" si="6"/>
        <v>0.010092592592592594</v>
      </c>
      <c r="I116" s="32">
        <f t="shared" si="7"/>
        <v>0.010092592592592594</v>
      </c>
    </row>
    <row r="117" spans="1:9" ht="18" customHeight="1">
      <c r="A117" s="30" t="s">
        <v>126</v>
      </c>
      <c r="B117" s="69" t="s">
        <v>383</v>
      </c>
      <c r="C117" s="72"/>
      <c r="D117" s="75" t="s">
        <v>224</v>
      </c>
      <c r="E117" s="53" t="s">
        <v>222</v>
      </c>
      <c r="F117" s="37">
        <v>0.03328703703703704</v>
      </c>
      <c r="G117" s="31" t="str">
        <f t="shared" si="5"/>
        <v>4.48/km</v>
      </c>
      <c r="H117" s="37">
        <f t="shared" si="6"/>
        <v>0.010115740740740741</v>
      </c>
      <c r="I117" s="32">
        <f t="shared" si="7"/>
        <v>0.010115740740740741</v>
      </c>
    </row>
    <row r="118" spans="1:9" ht="18" customHeight="1">
      <c r="A118" s="30" t="s">
        <v>127</v>
      </c>
      <c r="B118" s="69" t="s">
        <v>384</v>
      </c>
      <c r="C118" s="72"/>
      <c r="D118" s="75" t="s">
        <v>224</v>
      </c>
      <c r="E118" s="53" t="s">
        <v>222</v>
      </c>
      <c r="F118" s="37">
        <v>0.03339120370370371</v>
      </c>
      <c r="G118" s="31" t="str">
        <f t="shared" si="5"/>
        <v>4.49/km</v>
      </c>
      <c r="H118" s="37">
        <f t="shared" si="6"/>
        <v>0.01021990740740741</v>
      </c>
      <c r="I118" s="32">
        <f t="shared" si="7"/>
        <v>0.01021990740740741</v>
      </c>
    </row>
    <row r="119" spans="1:9" ht="18" customHeight="1">
      <c r="A119" s="30" t="s">
        <v>128</v>
      </c>
      <c r="B119" s="69" t="s">
        <v>385</v>
      </c>
      <c r="C119" s="72"/>
      <c r="D119" s="75" t="s">
        <v>224</v>
      </c>
      <c r="E119" s="53" t="s">
        <v>301</v>
      </c>
      <c r="F119" s="37">
        <v>0.033414351851851855</v>
      </c>
      <c r="G119" s="31" t="str">
        <f t="shared" si="5"/>
        <v>4.49/km</v>
      </c>
      <c r="H119" s="37">
        <f t="shared" si="6"/>
        <v>0.010243055555555557</v>
      </c>
      <c r="I119" s="32">
        <f t="shared" si="7"/>
        <v>0.010243055555555557</v>
      </c>
    </row>
    <row r="120" spans="1:9" ht="18" customHeight="1">
      <c r="A120" s="30" t="s">
        <v>129</v>
      </c>
      <c r="B120" s="69" t="s">
        <v>386</v>
      </c>
      <c r="C120" s="72"/>
      <c r="D120" s="75" t="s">
        <v>224</v>
      </c>
      <c r="E120" s="53" t="s">
        <v>333</v>
      </c>
      <c r="F120" s="37">
        <v>0.033414351851851855</v>
      </c>
      <c r="G120" s="31" t="str">
        <f t="shared" si="5"/>
        <v>4.49/km</v>
      </c>
      <c r="H120" s="37">
        <f t="shared" si="6"/>
        <v>0.010243055555555557</v>
      </c>
      <c r="I120" s="32">
        <f t="shared" si="7"/>
        <v>0.010243055555555557</v>
      </c>
    </row>
    <row r="121" spans="1:9" ht="18" customHeight="1">
      <c r="A121" s="30" t="s">
        <v>130</v>
      </c>
      <c r="B121" s="69" t="s">
        <v>387</v>
      </c>
      <c r="C121" s="72"/>
      <c r="D121" s="75" t="s">
        <v>224</v>
      </c>
      <c r="E121" s="53" t="s">
        <v>251</v>
      </c>
      <c r="F121" s="37">
        <v>0.03347222222222222</v>
      </c>
      <c r="G121" s="31" t="str">
        <f t="shared" si="5"/>
        <v>4.49/km</v>
      </c>
      <c r="H121" s="37">
        <f t="shared" si="6"/>
        <v>0.010300925925925925</v>
      </c>
      <c r="I121" s="32">
        <f t="shared" si="7"/>
        <v>0.010300925925925925</v>
      </c>
    </row>
    <row r="122" spans="1:9" ht="18" customHeight="1">
      <c r="A122" s="30" t="s">
        <v>131</v>
      </c>
      <c r="B122" s="69" t="s">
        <v>388</v>
      </c>
      <c r="C122" s="72"/>
      <c r="D122" s="75" t="s">
        <v>224</v>
      </c>
      <c r="E122" s="53" t="s">
        <v>251</v>
      </c>
      <c r="F122" s="37">
        <v>0.033541666666666664</v>
      </c>
      <c r="G122" s="31" t="str">
        <f t="shared" si="5"/>
        <v>4.50/km</v>
      </c>
      <c r="H122" s="37">
        <f t="shared" si="6"/>
        <v>0.010370370370370367</v>
      </c>
      <c r="I122" s="32">
        <f t="shared" si="7"/>
        <v>0.010370370370370367</v>
      </c>
    </row>
    <row r="123" spans="1:9" ht="18" customHeight="1">
      <c r="A123" s="30" t="s">
        <v>132</v>
      </c>
      <c r="B123" s="69" t="s">
        <v>389</v>
      </c>
      <c r="C123" s="72"/>
      <c r="D123" s="75" t="s">
        <v>224</v>
      </c>
      <c r="E123" s="53" t="s">
        <v>223</v>
      </c>
      <c r="F123" s="37">
        <v>0.03356481481481482</v>
      </c>
      <c r="G123" s="31" t="str">
        <f t="shared" si="5"/>
        <v>4.50/km</v>
      </c>
      <c r="H123" s="37">
        <f t="shared" si="6"/>
        <v>0.01039351851851852</v>
      </c>
      <c r="I123" s="32">
        <f t="shared" si="7"/>
        <v>0.01039351851851852</v>
      </c>
    </row>
    <row r="124" spans="1:9" ht="18" customHeight="1">
      <c r="A124" s="30" t="s">
        <v>133</v>
      </c>
      <c r="B124" s="69" t="s">
        <v>390</v>
      </c>
      <c r="C124" s="72"/>
      <c r="D124" s="75" t="s">
        <v>224</v>
      </c>
      <c r="E124" s="53" t="s">
        <v>251</v>
      </c>
      <c r="F124" s="37">
        <v>0.03386574074074074</v>
      </c>
      <c r="G124" s="31" t="str">
        <f t="shared" si="5"/>
        <v>4.53/km</v>
      </c>
      <c r="H124" s="37">
        <f t="shared" si="6"/>
        <v>0.01069444444444444</v>
      </c>
      <c r="I124" s="32">
        <f t="shared" si="7"/>
        <v>0.01069444444444444</v>
      </c>
    </row>
    <row r="125" spans="1:9" ht="18" customHeight="1">
      <c r="A125" s="30" t="s">
        <v>134</v>
      </c>
      <c r="B125" s="69" t="s">
        <v>391</v>
      </c>
      <c r="C125" s="72"/>
      <c r="D125" s="75" t="s">
        <v>224</v>
      </c>
      <c r="E125" s="53" t="s">
        <v>251</v>
      </c>
      <c r="F125" s="37">
        <v>0.03387731481481481</v>
      </c>
      <c r="G125" s="31" t="str">
        <f t="shared" si="5"/>
        <v>4.53/km</v>
      </c>
      <c r="H125" s="37">
        <f t="shared" si="6"/>
        <v>0.010706018518518514</v>
      </c>
      <c r="I125" s="32">
        <f t="shared" si="7"/>
        <v>0.010706018518518514</v>
      </c>
    </row>
    <row r="126" spans="1:9" ht="18" customHeight="1">
      <c r="A126" s="30" t="s">
        <v>135</v>
      </c>
      <c r="B126" s="69" t="s">
        <v>392</v>
      </c>
      <c r="C126" s="72"/>
      <c r="D126" s="75" t="s">
        <v>224</v>
      </c>
      <c r="E126" s="53" t="s">
        <v>393</v>
      </c>
      <c r="F126" s="37">
        <v>0.03396990740740741</v>
      </c>
      <c r="G126" s="31" t="str">
        <f t="shared" si="5"/>
        <v>4.54/km</v>
      </c>
      <c r="H126" s="37">
        <f t="shared" si="6"/>
        <v>0.01079861111111111</v>
      </c>
      <c r="I126" s="32">
        <f t="shared" si="7"/>
        <v>0.01079861111111111</v>
      </c>
    </row>
    <row r="127" spans="1:9" ht="18" customHeight="1">
      <c r="A127" s="30" t="s">
        <v>136</v>
      </c>
      <c r="B127" s="69" t="s">
        <v>394</v>
      </c>
      <c r="C127" s="72"/>
      <c r="D127" s="75" t="s">
        <v>224</v>
      </c>
      <c r="E127" s="53" t="s">
        <v>251</v>
      </c>
      <c r="F127" s="37">
        <v>0.0340625</v>
      </c>
      <c r="G127" s="31" t="str">
        <f t="shared" si="5"/>
        <v>4.54/km</v>
      </c>
      <c r="H127" s="37">
        <f t="shared" si="6"/>
        <v>0.010891203703703705</v>
      </c>
      <c r="I127" s="32">
        <f t="shared" si="7"/>
        <v>0.010891203703703705</v>
      </c>
    </row>
    <row r="128" spans="1:9" ht="18" customHeight="1">
      <c r="A128" s="30" t="s">
        <v>137</v>
      </c>
      <c r="B128" s="69" t="s">
        <v>395</v>
      </c>
      <c r="C128" s="72"/>
      <c r="D128" s="75" t="s">
        <v>224</v>
      </c>
      <c r="E128" s="53" t="s">
        <v>222</v>
      </c>
      <c r="F128" s="37">
        <v>0.034201388888888885</v>
      </c>
      <c r="G128" s="31" t="str">
        <f t="shared" si="5"/>
        <v>4.56/km</v>
      </c>
      <c r="H128" s="37">
        <f t="shared" si="6"/>
        <v>0.011030092592592588</v>
      </c>
      <c r="I128" s="32">
        <f t="shared" si="7"/>
        <v>0.011030092592592588</v>
      </c>
    </row>
    <row r="129" spans="1:9" ht="18" customHeight="1">
      <c r="A129" s="30" t="s">
        <v>138</v>
      </c>
      <c r="B129" s="69" t="s">
        <v>396</v>
      </c>
      <c r="C129" s="72"/>
      <c r="D129" s="75" t="s">
        <v>224</v>
      </c>
      <c r="E129" s="53" t="s">
        <v>397</v>
      </c>
      <c r="F129" s="37">
        <v>0.03424768518518519</v>
      </c>
      <c r="G129" s="31" t="str">
        <f t="shared" si="5"/>
        <v>4.56/km</v>
      </c>
      <c r="H129" s="37">
        <f t="shared" si="6"/>
        <v>0.011076388888888889</v>
      </c>
      <c r="I129" s="32">
        <f t="shared" si="7"/>
        <v>0.011076388888888889</v>
      </c>
    </row>
    <row r="130" spans="1:9" ht="18" customHeight="1">
      <c r="A130" s="30" t="s">
        <v>139</v>
      </c>
      <c r="B130" s="69" t="s">
        <v>398</v>
      </c>
      <c r="C130" s="72"/>
      <c r="D130" s="75" t="s">
        <v>224</v>
      </c>
      <c r="E130" s="53" t="s">
        <v>222</v>
      </c>
      <c r="F130" s="37">
        <v>0.0344212962962963</v>
      </c>
      <c r="G130" s="31" t="str">
        <f t="shared" si="5"/>
        <v>4.57/km</v>
      </c>
      <c r="H130" s="37">
        <f t="shared" si="6"/>
        <v>0.01125</v>
      </c>
      <c r="I130" s="32">
        <f t="shared" si="7"/>
        <v>0.01125</v>
      </c>
    </row>
    <row r="131" spans="1:9" ht="18" customHeight="1">
      <c r="A131" s="30" t="s">
        <v>140</v>
      </c>
      <c r="B131" s="69" t="s">
        <v>399</v>
      </c>
      <c r="C131" s="72"/>
      <c r="D131" s="75" t="s">
        <v>224</v>
      </c>
      <c r="E131" s="53" t="s">
        <v>222</v>
      </c>
      <c r="F131" s="37">
        <v>0.03446759259259259</v>
      </c>
      <c r="G131" s="31" t="str">
        <f t="shared" si="5"/>
        <v>4.58/km</v>
      </c>
      <c r="H131" s="37">
        <f t="shared" si="6"/>
        <v>0.011296296296296294</v>
      </c>
      <c r="I131" s="32">
        <f t="shared" si="7"/>
        <v>0.011296296296296294</v>
      </c>
    </row>
    <row r="132" spans="1:9" ht="18" customHeight="1">
      <c r="A132" s="30" t="s">
        <v>141</v>
      </c>
      <c r="B132" s="69" t="s">
        <v>400</v>
      </c>
      <c r="C132" s="72"/>
      <c r="D132" s="75" t="s">
        <v>224</v>
      </c>
      <c r="E132" s="53" t="s">
        <v>251</v>
      </c>
      <c r="F132" s="37">
        <v>0.034652777777777775</v>
      </c>
      <c r="G132" s="31" t="str">
        <f t="shared" si="5"/>
        <v>4.59/km</v>
      </c>
      <c r="H132" s="37">
        <f t="shared" si="6"/>
        <v>0.011481481481481478</v>
      </c>
      <c r="I132" s="32">
        <f t="shared" si="7"/>
        <v>0.011481481481481478</v>
      </c>
    </row>
    <row r="133" spans="1:9" ht="18" customHeight="1">
      <c r="A133" s="30" t="s">
        <v>142</v>
      </c>
      <c r="B133" s="69" t="s">
        <v>401</v>
      </c>
      <c r="C133" s="72"/>
      <c r="D133" s="75" t="s">
        <v>224</v>
      </c>
      <c r="E133" s="53" t="s">
        <v>402</v>
      </c>
      <c r="F133" s="37">
        <v>0.03471064814814815</v>
      </c>
      <c r="G133" s="31" t="str">
        <f t="shared" si="5"/>
        <v>4.60/km</v>
      </c>
      <c r="H133" s="37">
        <f t="shared" si="6"/>
        <v>0.011539351851851853</v>
      </c>
      <c r="I133" s="32">
        <f t="shared" si="7"/>
        <v>0.011539351851851853</v>
      </c>
    </row>
    <row r="134" spans="1:9" ht="18" customHeight="1">
      <c r="A134" s="30" t="s">
        <v>143</v>
      </c>
      <c r="B134" s="69" t="s">
        <v>403</v>
      </c>
      <c r="C134" s="72"/>
      <c r="D134" s="75" t="s">
        <v>224</v>
      </c>
      <c r="E134" s="53" t="s">
        <v>404</v>
      </c>
      <c r="F134" s="37">
        <v>0.03471064814814815</v>
      </c>
      <c r="G134" s="31" t="str">
        <f t="shared" si="5"/>
        <v>4.60/km</v>
      </c>
      <c r="H134" s="37">
        <f t="shared" si="6"/>
        <v>0.011539351851851853</v>
      </c>
      <c r="I134" s="32">
        <f t="shared" si="7"/>
        <v>0.011539351851851853</v>
      </c>
    </row>
    <row r="135" spans="1:9" ht="18" customHeight="1">
      <c r="A135" s="30" t="s">
        <v>144</v>
      </c>
      <c r="B135" s="69" t="s">
        <v>405</v>
      </c>
      <c r="C135" s="72"/>
      <c r="D135" s="75" t="s">
        <v>224</v>
      </c>
      <c r="E135" s="53" t="s">
        <v>242</v>
      </c>
      <c r="F135" s="37">
        <v>0.03483796296296296</v>
      </c>
      <c r="G135" s="31" t="str">
        <f t="shared" si="5"/>
        <v>5.01/km</v>
      </c>
      <c r="H135" s="37">
        <f t="shared" si="6"/>
        <v>0.011666666666666662</v>
      </c>
      <c r="I135" s="32">
        <f t="shared" si="7"/>
        <v>0.011666666666666662</v>
      </c>
    </row>
    <row r="136" spans="1:9" ht="18" customHeight="1">
      <c r="A136" s="30" t="s">
        <v>145</v>
      </c>
      <c r="B136" s="69" t="s">
        <v>406</v>
      </c>
      <c r="C136" s="72"/>
      <c r="D136" s="75" t="s">
        <v>224</v>
      </c>
      <c r="E136" s="53" t="s">
        <v>222</v>
      </c>
      <c r="F136" s="37">
        <v>0.034895833333333334</v>
      </c>
      <c r="G136" s="31" t="str">
        <f t="shared" si="5"/>
        <v>5.02/km</v>
      </c>
      <c r="H136" s="37">
        <f t="shared" si="6"/>
        <v>0.011724537037037037</v>
      </c>
      <c r="I136" s="32">
        <f t="shared" si="7"/>
        <v>0.011724537037037037</v>
      </c>
    </row>
    <row r="137" spans="1:9" ht="18" customHeight="1">
      <c r="A137" s="30" t="s">
        <v>146</v>
      </c>
      <c r="B137" s="69" t="s">
        <v>407</v>
      </c>
      <c r="C137" s="72"/>
      <c r="D137" s="75" t="s">
        <v>224</v>
      </c>
      <c r="E137" s="53" t="s">
        <v>251</v>
      </c>
      <c r="F137" s="37">
        <v>0.03490740740740741</v>
      </c>
      <c r="G137" s="31" t="str">
        <f t="shared" si="5"/>
        <v>5.02/km</v>
      </c>
      <c r="H137" s="37">
        <f t="shared" si="6"/>
        <v>0.01173611111111111</v>
      </c>
      <c r="I137" s="32">
        <f t="shared" si="7"/>
        <v>0.01173611111111111</v>
      </c>
    </row>
    <row r="138" spans="1:9" ht="18" customHeight="1">
      <c r="A138" s="30" t="s">
        <v>147</v>
      </c>
      <c r="B138" s="69" t="s">
        <v>408</v>
      </c>
      <c r="C138" s="72"/>
      <c r="D138" s="75" t="s">
        <v>224</v>
      </c>
      <c r="E138" s="53" t="s">
        <v>222</v>
      </c>
      <c r="F138" s="37">
        <v>0.035196759259259254</v>
      </c>
      <c r="G138" s="31" t="str">
        <f t="shared" si="5"/>
        <v>5.04/km</v>
      </c>
      <c r="H138" s="37">
        <f t="shared" si="6"/>
        <v>0.012025462962962957</v>
      </c>
      <c r="I138" s="32">
        <f t="shared" si="7"/>
        <v>0.012025462962962957</v>
      </c>
    </row>
    <row r="139" spans="1:9" ht="18" customHeight="1">
      <c r="A139" s="30" t="s">
        <v>148</v>
      </c>
      <c r="B139" s="69" t="s">
        <v>409</v>
      </c>
      <c r="C139" s="72"/>
      <c r="D139" s="75" t="s">
        <v>224</v>
      </c>
      <c r="E139" s="53" t="s">
        <v>251</v>
      </c>
      <c r="F139" s="37">
        <v>0.0352662037037037</v>
      </c>
      <c r="G139" s="31" t="str">
        <f t="shared" si="5"/>
        <v>5.05/km</v>
      </c>
      <c r="H139" s="37">
        <f t="shared" si="6"/>
        <v>0.012094907407407405</v>
      </c>
      <c r="I139" s="32">
        <f t="shared" si="7"/>
        <v>0.012094907407407405</v>
      </c>
    </row>
    <row r="140" spans="1:9" ht="18" customHeight="1">
      <c r="A140" s="30" t="s">
        <v>149</v>
      </c>
      <c r="B140" s="69" t="s">
        <v>410</v>
      </c>
      <c r="C140" s="72"/>
      <c r="D140" s="75" t="s">
        <v>224</v>
      </c>
      <c r="E140" s="53" t="s">
        <v>222</v>
      </c>
      <c r="F140" s="37">
        <v>0.035312500000000004</v>
      </c>
      <c r="G140" s="31" t="str">
        <f t="shared" si="5"/>
        <v>5.05/km</v>
      </c>
      <c r="H140" s="37">
        <f t="shared" si="6"/>
        <v>0.012141203703703706</v>
      </c>
      <c r="I140" s="32">
        <f t="shared" si="7"/>
        <v>0.012141203703703706</v>
      </c>
    </row>
    <row r="141" spans="1:9" ht="18" customHeight="1">
      <c r="A141" s="30" t="s">
        <v>150</v>
      </c>
      <c r="B141" s="69" t="s">
        <v>411</v>
      </c>
      <c r="C141" s="72"/>
      <c r="D141" s="75" t="s">
        <v>224</v>
      </c>
      <c r="E141" s="53" t="s">
        <v>216</v>
      </c>
      <c r="F141" s="37">
        <v>0.03533564814814815</v>
      </c>
      <c r="G141" s="31" t="str">
        <f t="shared" si="5"/>
        <v>5.05/km</v>
      </c>
      <c r="H141" s="37">
        <f t="shared" si="6"/>
        <v>0.012164351851851853</v>
      </c>
      <c r="I141" s="32">
        <f t="shared" si="7"/>
        <v>0.012164351851851853</v>
      </c>
    </row>
    <row r="142" spans="1:9" ht="18" customHeight="1">
      <c r="A142" s="30" t="s">
        <v>151</v>
      </c>
      <c r="B142" s="69" t="s">
        <v>412</v>
      </c>
      <c r="C142" s="72"/>
      <c r="D142" s="75" t="s">
        <v>224</v>
      </c>
      <c r="E142" s="53" t="s">
        <v>222</v>
      </c>
      <c r="F142" s="37">
        <v>0.03533564814814815</v>
      </c>
      <c r="G142" s="31" t="str">
        <f t="shared" si="5"/>
        <v>5.05/km</v>
      </c>
      <c r="H142" s="37">
        <f t="shared" si="6"/>
        <v>0.012164351851851853</v>
      </c>
      <c r="I142" s="32">
        <f t="shared" si="7"/>
        <v>0.012164351851851853</v>
      </c>
    </row>
    <row r="143" spans="1:9" ht="18" customHeight="1">
      <c r="A143" s="30" t="s">
        <v>152</v>
      </c>
      <c r="B143" s="69" t="s">
        <v>413</v>
      </c>
      <c r="C143" s="72"/>
      <c r="D143" s="75" t="s">
        <v>224</v>
      </c>
      <c r="E143" s="53" t="s">
        <v>112</v>
      </c>
      <c r="F143" s="37">
        <v>0.035416666666666666</v>
      </c>
      <c r="G143" s="31" t="str">
        <f t="shared" si="5"/>
        <v>5.06/km</v>
      </c>
      <c r="H143" s="37">
        <f t="shared" si="6"/>
        <v>0.012245370370370368</v>
      </c>
      <c r="I143" s="32">
        <f t="shared" si="7"/>
        <v>0.012245370370370368</v>
      </c>
    </row>
    <row r="144" spans="1:9" ht="18" customHeight="1">
      <c r="A144" s="30" t="s">
        <v>153</v>
      </c>
      <c r="B144" s="69" t="s">
        <v>414</v>
      </c>
      <c r="C144" s="72"/>
      <c r="D144" s="75" t="s">
        <v>224</v>
      </c>
      <c r="E144" s="53" t="s">
        <v>244</v>
      </c>
      <c r="F144" s="37">
        <v>0.035416666666666666</v>
      </c>
      <c r="G144" s="31" t="str">
        <f t="shared" si="5"/>
        <v>5.06/km</v>
      </c>
      <c r="H144" s="37">
        <f t="shared" si="6"/>
        <v>0.012245370370370368</v>
      </c>
      <c r="I144" s="32">
        <f t="shared" si="7"/>
        <v>0.012245370370370368</v>
      </c>
    </row>
    <row r="145" spans="1:9" ht="18" customHeight="1">
      <c r="A145" s="30" t="s">
        <v>154</v>
      </c>
      <c r="B145" s="69" t="s">
        <v>415</v>
      </c>
      <c r="C145" s="72"/>
      <c r="D145" s="75" t="s">
        <v>224</v>
      </c>
      <c r="E145" s="53" t="s">
        <v>269</v>
      </c>
      <c r="F145" s="37">
        <v>0.03549768518518519</v>
      </c>
      <c r="G145" s="31" t="str">
        <f t="shared" si="5"/>
        <v>5.07/km</v>
      </c>
      <c r="H145" s="37">
        <f t="shared" si="6"/>
        <v>0.01232638888888889</v>
      </c>
      <c r="I145" s="32">
        <f t="shared" si="7"/>
        <v>0.01232638888888889</v>
      </c>
    </row>
    <row r="146" spans="1:9" ht="18" customHeight="1">
      <c r="A146" s="30" t="s">
        <v>155</v>
      </c>
      <c r="B146" s="69" t="s">
        <v>416</v>
      </c>
      <c r="C146" s="72"/>
      <c r="D146" s="75" t="s">
        <v>224</v>
      </c>
      <c r="E146" s="53" t="s">
        <v>331</v>
      </c>
      <c r="F146" s="37">
        <v>0.03568287037037037</v>
      </c>
      <c r="G146" s="31" t="str">
        <f t="shared" si="5"/>
        <v>5.08/km</v>
      </c>
      <c r="H146" s="37">
        <f t="shared" si="6"/>
        <v>0.012511574074074074</v>
      </c>
      <c r="I146" s="32">
        <f t="shared" si="7"/>
        <v>0.012511574074074074</v>
      </c>
    </row>
    <row r="147" spans="1:9" ht="18" customHeight="1">
      <c r="A147" s="30" t="s">
        <v>156</v>
      </c>
      <c r="B147" s="69" t="s">
        <v>417</v>
      </c>
      <c r="C147" s="72"/>
      <c r="D147" s="75" t="s">
        <v>224</v>
      </c>
      <c r="E147" s="53" t="s">
        <v>251</v>
      </c>
      <c r="F147" s="37">
        <v>0.03576388888888889</v>
      </c>
      <c r="G147" s="31" t="str">
        <f t="shared" si="5"/>
        <v>5.09/km</v>
      </c>
      <c r="H147" s="37">
        <f t="shared" si="6"/>
        <v>0.01259259259259259</v>
      </c>
      <c r="I147" s="32">
        <f t="shared" si="7"/>
        <v>0.01259259259259259</v>
      </c>
    </row>
    <row r="148" spans="1:9" ht="18" customHeight="1">
      <c r="A148" s="30" t="s">
        <v>157</v>
      </c>
      <c r="B148" s="69" t="s">
        <v>418</v>
      </c>
      <c r="C148" s="72"/>
      <c r="D148" s="75" t="s">
        <v>224</v>
      </c>
      <c r="E148" s="53" t="s">
        <v>222</v>
      </c>
      <c r="F148" s="37">
        <v>0.035925925925925924</v>
      </c>
      <c r="G148" s="31" t="str">
        <f t="shared" si="5"/>
        <v>5.10/km</v>
      </c>
      <c r="H148" s="37">
        <f t="shared" si="6"/>
        <v>0.012754629629629626</v>
      </c>
      <c r="I148" s="32">
        <f t="shared" si="7"/>
        <v>0.012754629629629626</v>
      </c>
    </row>
    <row r="149" spans="1:9" ht="18" customHeight="1">
      <c r="A149" s="30" t="s">
        <v>158</v>
      </c>
      <c r="B149" s="69" t="s">
        <v>419</v>
      </c>
      <c r="C149" s="72"/>
      <c r="D149" s="75" t="s">
        <v>224</v>
      </c>
      <c r="E149" s="53" t="s">
        <v>242</v>
      </c>
      <c r="F149" s="37">
        <v>0.03605324074074074</v>
      </c>
      <c r="G149" s="31" t="str">
        <f t="shared" si="5"/>
        <v>5.12/km</v>
      </c>
      <c r="H149" s="37">
        <f t="shared" si="6"/>
        <v>0.012881944444444442</v>
      </c>
      <c r="I149" s="32">
        <f t="shared" si="7"/>
        <v>0.012881944444444442</v>
      </c>
    </row>
    <row r="150" spans="1:9" ht="18" customHeight="1">
      <c r="A150" s="30" t="s">
        <v>159</v>
      </c>
      <c r="B150" s="69" t="s">
        <v>420</v>
      </c>
      <c r="C150" s="72"/>
      <c r="D150" s="75" t="s">
        <v>224</v>
      </c>
      <c r="E150" s="53" t="s">
        <v>222</v>
      </c>
      <c r="F150" s="37">
        <v>0.036111111111111115</v>
      </c>
      <c r="G150" s="31" t="str">
        <f t="shared" si="5"/>
        <v>5.12/km</v>
      </c>
      <c r="H150" s="37">
        <f t="shared" si="6"/>
        <v>0.012939814814814817</v>
      </c>
      <c r="I150" s="32">
        <f t="shared" si="7"/>
        <v>0.012939814814814817</v>
      </c>
    </row>
    <row r="151" spans="1:9" ht="18" customHeight="1">
      <c r="A151" s="30" t="s">
        <v>160</v>
      </c>
      <c r="B151" s="69" t="s">
        <v>421</v>
      </c>
      <c r="C151" s="72"/>
      <c r="D151" s="75" t="s">
        <v>224</v>
      </c>
      <c r="E151" s="53" t="s">
        <v>222</v>
      </c>
      <c r="F151" s="37">
        <v>0.03664351851851852</v>
      </c>
      <c r="G151" s="31" t="str">
        <f t="shared" si="5"/>
        <v>5.17/km</v>
      </c>
      <c r="H151" s="37">
        <f t="shared" si="6"/>
        <v>0.013472222222222222</v>
      </c>
      <c r="I151" s="32">
        <f t="shared" si="7"/>
        <v>0.013472222222222222</v>
      </c>
    </row>
    <row r="152" spans="1:9" ht="18" customHeight="1">
      <c r="A152" s="30" t="s">
        <v>161</v>
      </c>
      <c r="B152" s="69" t="s">
        <v>422</v>
      </c>
      <c r="C152" s="72"/>
      <c r="D152" s="75" t="s">
        <v>224</v>
      </c>
      <c r="E152" s="53" t="s">
        <v>217</v>
      </c>
      <c r="F152" s="37">
        <v>0.03668981481481482</v>
      </c>
      <c r="G152" s="31" t="str">
        <f t="shared" si="5"/>
        <v>5.17/km</v>
      </c>
      <c r="H152" s="37">
        <f t="shared" si="6"/>
        <v>0.013518518518518523</v>
      </c>
      <c r="I152" s="32">
        <f t="shared" si="7"/>
        <v>0.013518518518518523</v>
      </c>
    </row>
    <row r="153" spans="1:9" ht="18" customHeight="1">
      <c r="A153" s="30" t="s">
        <v>162</v>
      </c>
      <c r="B153" s="69" t="s">
        <v>423</v>
      </c>
      <c r="C153" s="72"/>
      <c r="D153" s="75" t="s">
        <v>224</v>
      </c>
      <c r="E153" s="53" t="s">
        <v>251</v>
      </c>
      <c r="F153" s="37">
        <v>0.036724537037037035</v>
      </c>
      <c r="G153" s="31" t="str">
        <f t="shared" si="5"/>
        <v>5.17/km</v>
      </c>
      <c r="H153" s="37">
        <f t="shared" si="6"/>
        <v>0.013553240740740737</v>
      </c>
      <c r="I153" s="32">
        <f t="shared" si="7"/>
        <v>0.013553240740740737</v>
      </c>
    </row>
    <row r="154" spans="1:9" ht="18" customHeight="1">
      <c r="A154" s="30" t="s">
        <v>163</v>
      </c>
      <c r="B154" s="69" t="s">
        <v>424</v>
      </c>
      <c r="C154" s="72"/>
      <c r="D154" s="75" t="s">
        <v>224</v>
      </c>
      <c r="E154" s="53" t="s">
        <v>251</v>
      </c>
      <c r="F154" s="37">
        <v>0.036724537037037035</v>
      </c>
      <c r="G154" s="31" t="str">
        <f aca="true" t="shared" si="8" ref="G154:G204">TEXT(INT((HOUR(F154)*3600+MINUTE(F154)*60+SECOND(F154))/$I$3/60),"0")&amp;"."&amp;TEXT(MOD((HOUR(F154)*3600+MINUTE(F154)*60+SECOND(F154))/$I$3,60),"00")&amp;"/km"</f>
        <v>5.17/km</v>
      </c>
      <c r="H154" s="37">
        <f aca="true" t="shared" si="9" ref="H154:H204">F154-$F$5</f>
        <v>0.013553240740740737</v>
      </c>
      <c r="I154" s="32">
        <f aca="true" t="shared" si="10" ref="I154:I204">F154-INDEX($F$5:$F$89,MATCH(D154,$D$5:$D$89,0))</f>
        <v>0.013553240740740737</v>
      </c>
    </row>
    <row r="155" spans="1:9" ht="18" customHeight="1">
      <c r="A155" s="30" t="s">
        <v>164</v>
      </c>
      <c r="B155" s="69" t="s">
        <v>425</v>
      </c>
      <c r="C155" s="72"/>
      <c r="D155" s="75" t="s">
        <v>224</v>
      </c>
      <c r="E155" s="53" t="s">
        <v>251</v>
      </c>
      <c r="F155" s="37">
        <v>0.03704861111111111</v>
      </c>
      <c r="G155" s="31" t="str">
        <f t="shared" si="8"/>
        <v>5.20/km</v>
      </c>
      <c r="H155" s="37">
        <f t="shared" si="9"/>
        <v>0.013877314814814811</v>
      </c>
      <c r="I155" s="32">
        <f t="shared" si="10"/>
        <v>0.013877314814814811</v>
      </c>
    </row>
    <row r="156" spans="1:9" ht="18" customHeight="1">
      <c r="A156" s="30" t="s">
        <v>165</v>
      </c>
      <c r="B156" s="69" t="s">
        <v>426</v>
      </c>
      <c r="C156" s="72"/>
      <c r="D156" s="75" t="s">
        <v>224</v>
      </c>
      <c r="E156" s="53" t="s">
        <v>222</v>
      </c>
      <c r="F156" s="37">
        <v>0.03706018518518519</v>
      </c>
      <c r="G156" s="31" t="str">
        <f t="shared" si="8"/>
        <v>5.20/km</v>
      </c>
      <c r="H156" s="37">
        <f t="shared" si="9"/>
        <v>0.013888888888888892</v>
      </c>
      <c r="I156" s="32">
        <f t="shared" si="10"/>
        <v>0.013888888888888892</v>
      </c>
    </row>
    <row r="157" spans="1:9" ht="18" customHeight="1">
      <c r="A157" s="30" t="s">
        <v>166</v>
      </c>
      <c r="B157" s="69" t="s">
        <v>427</v>
      </c>
      <c r="C157" s="72"/>
      <c r="D157" s="75" t="s">
        <v>224</v>
      </c>
      <c r="E157" s="53" t="s">
        <v>428</v>
      </c>
      <c r="F157" s="37">
        <v>0.03722222222222222</v>
      </c>
      <c r="G157" s="31" t="str">
        <f t="shared" si="8"/>
        <v>5.22/km</v>
      </c>
      <c r="H157" s="37">
        <f t="shared" si="9"/>
        <v>0.014050925925925922</v>
      </c>
      <c r="I157" s="32">
        <f t="shared" si="10"/>
        <v>0.014050925925925922</v>
      </c>
    </row>
    <row r="158" spans="1:9" ht="18" customHeight="1">
      <c r="A158" s="30" t="s">
        <v>167</v>
      </c>
      <c r="B158" s="69" t="s">
        <v>429</v>
      </c>
      <c r="C158" s="72"/>
      <c r="D158" s="75" t="s">
        <v>224</v>
      </c>
      <c r="E158" s="53" t="s">
        <v>269</v>
      </c>
      <c r="F158" s="37">
        <v>0.03726851851851851</v>
      </c>
      <c r="G158" s="31" t="str">
        <f t="shared" si="8"/>
        <v>5.22/km</v>
      </c>
      <c r="H158" s="37">
        <f t="shared" si="9"/>
        <v>0.014097222222222216</v>
      </c>
      <c r="I158" s="32">
        <f t="shared" si="10"/>
        <v>0.014097222222222216</v>
      </c>
    </row>
    <row r="159" spans="1:9" ht="18" customHeight="1">
      <c r="A159" s="30" t="s">
        <v>168</v>
      </c>
      <c r="B159" s="69" t="s">
        <v>430</v>
      </c>
      <c r="C159" s="72"/>
      <c r="D159" s="75" t="s">
        <v>224</v>
      </c>
      <c r="E159" s="53" t="s">
        <v>111</v>
      </c>
      <c r="F159" s="37">
        <v>0.03726851851851851</v>
      </c>
      <c r="G159" s="31" t="str">
        <f t="shared" si="8"/>
        <v>5.22/km</v>
      </c>
      <c r="H159" s="37">
        <f t="shared" si="9"/>
        <v>0.014097222222222216</v>
      </c>
      <c r="I159" s="32">
        <f t="shared" si="10"/>
        <v>0.014097222222222216</v>
      </c>
    </row>
    <row r="160" spans="1:9" ht="18" customHeight="1">
      <c r="A160" s="30" t="s">
        <v>169</v>
      </c>
      <c r="B160" s="69" t="s">
        <v>431</v>
      </c>
      <c r="C160" s="72"/>
      <c r="D160" s="75" t="s">
        <v>224</v>
      </c>
      <c r="E160" s="53" t="s">
        <v>247</v>
      </c>
      <c r="F160" s="37">
        <v>0.03738425925925926</v>
      </c>
      <c r="G160" s="31" t="str">
        <f t="shared" si="8"/>
        <v>5.23/km</v>
      </c>
      <c r="H160" s="37">
        <f t="shared" si="9"/>
        <v>0.014212962962962965</v>
      </c>
      <c r="I160" s="32">
        <f t="shared" si="10"/>
        <v>0.014212962962962965</v>
      </c>
    </row>
    <row r="161" spans="1:9" ht="18" customHeight="1">
      <c r="A161" s="30" t="s">
        <v>170</v>
      </c>
      <c r="B161" s="69" t="s">
        <v>432</v>
      </c>
      <c r="C161" s="72"/>
      <c r="D161" s="75" t="s">
        <v>224</v>
      </c>
      <c r="E161" s="53" t="s">
        <v>285</v>
      </c>
      <c r="F161" s="37">
        <v>0.03758101851851852</v>
      </c>
      <c r="G161" s="31" t="str">
        <f t="shared" si="8"/>
        <v>5.25/km</v>
      </c>
      <c r="H161" s="37">
        <f t="shared" si="9"/>
        <v>0.014409722222222223</v>
      </c>
      <c r="I161" s="32">
        <f t="shared" si="10"/>
        <v>0.014409722222222223</v>
      </c>
    </row>
    <row r="162" spans="1:9" ht="18" customHeight="1">
      <c r="A162" s="30" t="s">
        <v>171</v>
      </c>
      <c r="B162" s="69" t="s">
        <v>433</v>
      </c>
      <c r="C162" s="72"/>
      <c r="D162" s="75" t="s">
        <v>224</v>
      </c>
      <c r="E162" s="53" t="s">
        <v>251</v>
      </c>
      <c r="F162" s="37">
        <v>0.037766203703703705</v>
      </c>
      <c r="G162" s="31" t="str">
        <f t="shared" si="8"/>
        <v>5.26/km</v>
      </c>
      <c r="H162" s="37">
        <f t="shared" si="9"/>
        <v>0.014594907407407407</v>
      </c>
      <c r="I162" s="32">
        <f t="shared" si="10"/>
        <v>0.014594907407407407</v>
      </c>
    </row>
    <row r="163" spans="1:9" ht="18" customHeight="1">
      <c r="A163" s="30" t="s">
        <v>172</v>
      </c>
      <c r="B163" s="69" t="s">
        <v>434</v>
      </c>
      <c r="C163" s="72"/>
      <c r="D163" s="75" t="s">
        <v>224</v>
      </c>
      <c r="E163" s="53" t="s">
        <v>247</v>
      </c>
      <c r="F163" s="37">
        <v>0.03783564814814815</v>
      </c>
      <c r="G163" s="31" t="str">
        <f t="shared" si="8"/>
        <v>5.27/km</v>
      </c>
      <c r="H163" s="37">
        <f t="shared" si="9"/>
        <v>0.014664351851851855</v>
      </c>
      <c r="I163" s="32">
        <f t="shared" si="10"/>
        <v>0.014664351851851855</v>
      </c>
    </row>
    <row r="164" spans="1:9" ht="18" customHeight="1">
      <c r="A164" s="30" t="s">
        <v>173</v>
      </c>
      <c r="B164" s="69" t="s">
        <v>435</v>
      </c>
      <c r="C164" s="72"/>
      <c r="D164" s="75" t="s">
        <v>224</v>
      </c>
      <c r="E164" s="53" t="s">
        <v>251</v>
      </c>
      <c r="F164" s="37">
        <v>0.037974537037037036</v>
      </c>
      <c r="G164" s="31" t="str">
        <f t="shared" si="8"/>
        <v>5.28/km</v>
      </c>
      <c r="H164" s="37">
        <f t="shared" si="9"/>
        <v>0.014803240740740738</v>
      </c>
      <c r="I164" s="32">
        <f t="shared" si="10"/>
        <v>0.014803240740740738</v>
      </c>
    </row>
    <row r="165" spans="1:9" ht="18" customHeight="1">
      <c r="A165" s="30" t="s">
        <v>174</v>
      </c>
      <c r="B165" s="69" t="s">
        <v>436</v>
      </c>
      <c r="C165" s="72"/>
      <c r="D165" s="75" t="s">
        <v>224</v>
      </c>
      <c r="E165" s="53" t="s">
        <v>222</v>
      </c>
      <c r="F165" s="37">
        <v>0.03804398148148148</v>
      </c>
      <c r="G165" s="31" t="str">
        <f t="shared" si="8"/>
        <v>5.29/km</v>
      </c>
      <c r="H165" s="37">
        <f t="shared" si="9"/>
        <v>0.01487268518518518</v>
      </c>
      <c r="I165" s="32">
        <f t="shared" si="10"/>
        <v>0.01487268518518518</v>
      </c>
    </row>
    <row r="166" spans="1:9" ht="18" customHeight="1">
      <c r="A166" s="30" t="s">
        <v>175</v>
      </c>
      <c r="B166" s="69" t="s">
        <v>437</v>
      </c>
      <c r="C166" s="72"/>
      <c r="D166" s="75" t="s">
        <v>224</v>
      </c>
      <c r="E166" s="53" t="s">
        <v>251</v>
      </c>
      <c r="F166" s="37">
        <v>0.038078703703703705</v>
      </c>
      <c r="G166" s="31" t="str">
        <f t="shared" si="8"/>
        <v>5.29/km</v>
      </c>
      <c r="H166" s="37">
        <f t="shared" si="9"/>
        <v>0.014907407407407407</v>
      </c>
      <c r="I166" s="32">
        <f t="shared" si="10"/>
        <v>0.014907407407407407</v>
      </c>
    </row>
    <row r="167" spans="1:9" ht="18" customHeight="1">
      <c r="A167" s="30" t="s">
        <v>176</v>
      </c>
      <c r="B167" s="69" t="s">
        <v>438</v>
      </c>
      <c r="C167" s="72"/>
      <c r="D167" s="75" t="s">
        <v>224</v>
      </c>
      <c r="E167" s="53" t="s">
        <v>222</v>
      </c>
      <c r="F167" s="37">
        <v>0.03820601851851852</v>
      </c>
      <c r="G167" s="31" t="str">
        <f t="shared" si="8"/>
        <v>5.30/km</v>
      </c>
      <c r="H167" s="37">
        <f t="shared" si="9"/>
        <v>0.015034722222222224</v>
      </c>
      <c r="I167" s="32">
        <f t="shared" si="10"/>
        <v>0.015034722222222224</v>
      </c>
    </row>
    <row r="168" spans="1:9" ht="18" customHeight="1">
      <c r="A168" s="30" t="s">
        <v>177</v>
      </c>
      <c r="B168" s="69" t="s">
        <v>439</v>
      </c>
      <c r="C168" s="72"/>
      <c r="D168" s="75" t="s">
        <v>224</v>
      </c>
      <c r="E168" s="53" t="s">
        <v>251</v>
      </c>
      <c r="F168" s="37">
        <v>0.03820601851851852</v>
      </c>
      <c r="G168" s="31" t="str">
        <f t="shared" si="8"/>
        <v>5.30/km</v>
      </c>
      <c r="H168" s="37">
        <f t="shared" si="9"/>
        <v>0.015034722222222224</v>
      </c>
      <c r="I168" s="32">
        <f t="shared" si="10"/>
        <v>0.015034722222222224</v>
      </c>
    </row>
    <row r="169" spans="1:9" ht="18" customHeight="1">
      <c r="A169" s="30" t="s">
        <v>178</v>
      </c>
      <c r="B169" s="69" t="s">
        <v>440</v>
      </c>
      <c r="C169" s="72"/>
      <c r="D169" s="75" t="s">
        <v>224</v>
      </c>
      <c r="E169" s="53" t="s">
        <v>441</v>
      </c>
      <c r="F169" s="37">
        <v>0.0383912037037037</v>
      </c>
      <c r="G169" s="31" t="str">
        <f t="shared" si="8"/>
        <v>5.32/km</v>
      </c>
      <c r="H169" s="37">
        <f t="shared" si="9"/>
        <v>0.0152199074074074</v>
      </c>
      <c r="I169" s="32">
        <f t="shared" si="10"/>
        <v>0.0152199074074074</v>
      </c>
    </row>
    <row r="170" spans="1:9" ht="18" customHeight="1">
      <c r="A170" s="30" t="s">
        <v>179</v>
      </c>
      <c r="B170" s="69" t="s">
        <v>442</v>
      </c>
      <c r="C170" s="72"/>
      <c r="D170" s="75" t="s">
        <v>224</v>
      </c>
      <c r="E170" s="53" t="s">
        <v>251</v>
      </c>
      <c r="F170" s="37">
        <v>0.03881944444444444</v>
      </c>
      <c r="G170" s="31" t="str">
        <f t="shared" si="8"/>
        <v>5.35/km</v>
      </c>
      <c r="H170" s="37">
        <f t="shared" si="9"/>
        <v>0.015648148148148144</v>
      </c>
      <c r="I170" s="32">
        <f t="shared" si="10"/>
        <v>0.015648148148148144</v>
      </c>
    </row>
    <row r="171" spans="1:9" ht="18" customHeight="1">
      <c r="A171" s="30" t="s">
        <v>180</v>
      </c>
      <c r="B171" s="69" t="s">
        <v>443</v>
      </c>
      <c r="C171" s="72"/>
      <c r="D171" s="75" t="s">
        <v>224</v>
      </c>
      <c r="E171" s="53" t="s">
        <v>277</v>
      </c>
      <c r="F171" s="37">
        <v>0.038831018518518515</v>
      </c>
      <c r="G171" s="31" t="str">
        <f t="shared" si="8"/>
        <v>5.36/km</v>
      </c>
      <c r="H171" s="37">
        <f t="shared" si="9"/>
        <v>0.015659722222222217</v>
      </c>
      <c r="I171" s="32">
        <f t="shared" si="10"/>
        <v>0.015659722222222217</v>
      </c>
    </row>
    <row r="172" spans="1:9" ht="18" customHeight="1">
      <c r="A172" s="30" t="s">
        <v>181</v>
      </c>
      <c r="B172" s="69" t="s">
        <v>444</v>
      </c>
      <c r="C172" s="72"/>
      <c r="D172" s="75" t="s">
        <v>224</v>
      </c>
      <c r="E172" s="53" t="s">
        <v>222</v>
      </c>
      <c r="F172" s="37">
        <v>0.03886574074074074</v>
      </c>
      <c r="G172" s="31" t="str">
        <f t="shared" si="8"/>
        <v>5.36/km</v>
      </c>
      <c r="H172" s="37">
        <f t="shared" si="9"/>
        <v>0.015694444444444445</v>
      </c>
      <c r="I172" s="32">
        <f t="shared" si="10"/>
        <v>0.015694444444444445</v>
      </c>
    </row>
    <row r="173" spans="1:9" ht="18" customHeight="1">
      <c r="A173" s="30" t="s">
        <v>182</v>
      </c>
      <c r="B173" s="69" t="s">
        <v>445</v>
      </c>
      <c r="C173" s="72"/>
      <c r="D173" s="75" t="s">
        <v>224</v>
      </c>
      <c r="E173" s="53" t="s">
        <v>247</v>
      </c>
      <c r="F173" s="37">
        <v>0.039594907407407405</v>
      </c>
      <c r="G173" s="31" t="str">
        <f t="shared" si="8"/>
        <v>5.42/km</v>
      </c>
      <c r="H173" s="37">
        <f t="shared" si="9"/>
        <v>0.016423611111111108</v>
      </c>
      <c r="I173" s="32">
        <f t="shared" si="10"/>
        <v>0.016423611111111108</v>
      </c>
    </row>
    <row r="174" spans="1:9" ht="18" customHeight="1">
      <c r="A174" s="30" t="s">
        <v>183</v>
      </c>
      <c r="B174" s="69" t="s">
        <v>446</v>
      </c>
      <c r="C174" s="72"/>
      <c r="D174" s="75" t="s">
        <v>224</v>
      </c>
      <c r="E174" s="53" t="s">
        <v>447</v>
      </c>
      <c r="F174" s="37">
        <v>0.03961805555555555</v>
      </c>
      <c r="G174" s="31" t="str">
        <f t="shared" si="8"/>
        <v>5.42/km</v>
      </c>
      <c r="H174" s="37">
        <f t="shared" si="9"/>
        <v>0.016446759259259255</v>
      </c>
      <c r="I174" s="32">
        <f t="shared" si="10"/>
        <v>0.016446759259259255</v>
      </c>
    </row>
    <row r="175" spans="1:9" ht="18" customHeight="1">
      <c r="A175" s="30" t="s">
        <v>184</v>
      </c>
      <c r="B175" s="69" t="s">
        <v>448</v>
      </c>
      <c r="C175" s="72"/>
      <c r="D175" s="75" t="s">
        <v>224</v>
      </c>
      <c r="E175" s="53" t="s">
        <v>242</v>
      </c>
      <c r="F175" s="37">
        <v>0.039699074074074074</v>
      </c>
      <c r="G175" s="31" t="str">
        <f t="shared" si="8"/>
        <v>5.43/km</v>
      </c>
      <c r="H175" s="37">
        <f t="shared" si="9"/>
        <v>0.016527777777777777</v>
      </c>
      <c r="I175" s="32">
        <f t="shared" si="10"/>
        <v>0.016527777777777777</v>
      </c>
    </row>
    <row r="176" spans="1:9" ht="18" customHeight="1">
      <c r="A176" s="30" t="s">
        <v>185</v>
      </c>
      <c r="B176" s="69" t="s">
        <v>449</v>
      </c>
      <c r="C176" s="72"/>
      <c r="D176" s="75" t="s">
        <v>224</v>
      </c>
      <c r="E176" s="53" t="s">
        <v>230</v>
      </c>
      <c r="F176" s="37">
        <v>0.03980324074074074</v>
      </c>
      <c r="G176" s="31" t="str">
        <f t="shared" si="8"/>
        <v>5.44/km</v>
      </c>
      <c r="H176" s="37">
        <f t="shared" si="9"/>
        <v>0.016631944444444446</v>
      </c>
      <c r="I176" s="32">
        <f t="shared" si="10"/>
        <v>0.016631944444444446</v>
      </c>
    </row>
    <row r="177" spans="1:9" ht="18" customHeight="1">
      <c r="A177" s="30" t="s">
        <v>186</v>
      </c>
      <c r="B177" s="69" t="s">
        <v>450</v>
      </c>
      <c r="C177" s="72"/>
      <c r="D177" s="75" t="s">
        <v>224</v>
      </c>
      <c r="E177" s="53" t="s">
        <v>251</v>
      </c>
      <c r="F177" s="37">
        <v>0.03986111111111111</v>
      </c>
      <c r="G177" s="31" t="str">
        <f t="shared" si="8"/>
        <v>5.44/km</v>
      </c>
      <c r="H177" s="37">
        <f t="shared" si="9"/>
        <v>0.016689814814814814</v>
      </c>
      <c r="I177" s="32">
        <f t="shared" si="10"/>
        <v>0.016689814814814814</v>
      </c>
    </row>
    <row r="178" spans="1:9" ht="18" customHeight="1">
      <c r="A178" s="30" t="s">
        <v>187</v>
      </c>
      <c r="B178" s="69" t="s">
        <v>451</v>
      </c>
      <c r="C178" s="72"/>
      <c r="D178" s="75" t="s">
        <v>224</v>
      </c>
      <c r="E178" s="53" t="s">
        <v>242</v>
      </c>
      <c r="F178" s="37">
        <v>0.040150462962962964</v>
      </c>
      <c r="G178" s="31" t="str">
        <f t="shared" si="8"/>
        <v>5.47/km</v>
      </c>
      <c r="H178" s="37">
        <f t="shared" si="9"/>
        <v>0.016979166666666667</v>
      </c>
      <c r="I178" s="32">
        <f t="shared" si="10"/>
        <v>0.016979166666666667</v>
      </c>
    </row>
    <row r="179" spans="1:9" ht="18" customHeight="1">
      <c r="A179" s="30" t="s">
        <v>188</v>
      </c>
      <c r="B179" s="69" t="s">
        <v>452</v>
      </c>
      <c r="C179" s="72"/>
      <c r="D179" s="75" t="s">
        <v>224</v>
      </c>
      <c r="E179" s="53" t="s">
        <v>285</v>
      </c>
      <c r="F179" s="37">
        <v>0.04017361111111111</v>
      </c>
      <c r="G179" s="31" t="str">
        <f t="shared" si="8"/>
        <v>5.47/km</v>
      </c>
      <c r="H179" s="37">
        <f t="shared" si="9"/>
        <v>0.017002314814814814</v>
      </c>
      <c r="I179" s="32">
        <f t="shared" si="10"/>
        <v>0.017002314814814814</v>
      </c>
    </row>
    <row r="180" spans="1:9" ht="18" customHeight="1">
      <c r="A180" s="30" t="s">
        <v>189</v>
      </c>
      <c r="B180" s="69" t="s">
        <v>453</v>
      </c>
      <c r="C180" s="72"/>
      <c r="D180" s="75" t="s">
        <v>224</v>
      </c>
      <c r="E180" s="53" t="s">
        <v>251</v>
      </c>
      <c r="F180" s="37">
        <v>0.040185185185185185</v>
      </c>
      <c r="G180" s="31" t="str">
        <f t="shared" si="8"/>
        <v>5.47/km</v>
      </c>
      <c r="H180" s="37">
        <f t="shared" si="9"/>
        <v>0.017013888888888887</v>
      </c>
      <c r="I180" s="32">
        <f t="shared" si="10"/>
        <v>0.017013888888888887</v>
      </c>
    </row>
    <row r="181" spans="1:9" ht="18" customHeight="1">
      <c r="A181" s="30" t="s">
        <v>190</v>
      </c>
      <c r="B181" s="69" t="s">
        <v>454</v>
      </c>
      <c r="C181" s="72"/>
      <c r="D181" s="75" t="s">
        <v>224</v>
      </c>
      <c r="E181" s="53" t="s">
        <v>331</v>
      </c>
      <c r="F181" s="37">
        <v>0.040185185185185185</v>
      </c>
      <c r="G181" s="31" t="str">
        <f t="shared" si="8"/>
        <v>5.47/km</v>
      </c>
      <c r="H181" s="37">
        <f t="shared" si="9"/>
        <v>0.017013888888888887</v>
      </c>
      <c r="I181" s="32">
        <f t="shared" si="10"/>
        <v>0.017013888888888887</v>
      </c>
    </row>
    <row r="182" spans="1:9" ht="18" customHeight="1">
      <c r="A182" s="30" t="s">
        <v>191</v>
      </c>
      <c r="B182" s="69" t="s">
        <v>455</v>
      </c>
      <c r="C182" s="72"/>
      <c r="D182" s="75" t="s">
        <v>224</v>
      </c>
      <c r="E182" s="53" t="s">
        <v>456</v>
      </c>
      <c r="F182" s="37">
        <v>0.040312499999999994</v>
      </c>
      <c r="G182" s="31" t="str">
        <f t="shared" si="8"/>
        <v>5.48/km</v>
      </c>
      <c r="H182" s="37">
        <f t="shared" si="9"/>
        <v>0.017141203703703697</v>
      </c>
      <c r="I182" s="32">
        <f t="shared" si="10"/>
        <v>0.017141203703703697</v>
      </c>
    </row>
    <row r="183" spans="1:9" ht="18" customHeight="1">
      <c r="A183" s="30" t="s">
        <v>192</v>
      </c>
      <c r="B183" s="69" t="s">
        <v>457</v>
      </c>
      <c r="C183" s="72"/>
      <c r="D183" s="75" t="s">
        <v>224</v>
      </c>
      <c r="E183" s="53" t="s">
        <v>222</v>
      </c>
      <c r="F183" s="37">
        <v>0.040532407407407406</v>
      </c>
      <c r="G183" s="31" t="str">
        <f t="shared" si="8"/>
        <v>5.50/km</v>
      </c>
      <c r="H183" s="37">
        <f t="shared" si="9"/>
        <v>0.01736111111111111</v>
      </c>
      <c r="I183" s="32">
        <f t="shared" si="10"/>
        <v>0.01736111111111111</v>
      </c>
    </row>
    <row r="184" spans="1:9" ht="18" customHeight="1">
      <c r="A184" s="30" t="s">
        <v>193</v>
      </c>
      <c r="B184" s="69" t="s">
        <v>458</v>
      </c>
      <c r="C184" s="72"/>
      <c r="D184" s="75" t="s">
        <v>224</v>
      </c>
      <c r="E184" s="53" t="s">
        <v>428</v>
      </c>
      <c r="F184" s="37">
        <v>0.04056712962962963</v>
      </c>
      <c r="G184" s="31" t="str">
        <f t="shared" si="8"/>
        <v>5.51/km</v>
      </c>
      <c r="H184" s="37">
        <f t="shared" si="9"/>
        <v>0.01739583333333333</v>
      </c>
      <c r="I184" s="32">
        <f t="shared" si="10"/>
        <v>0.01739583333333333</v>
      </c>
    </row>
    <row r="185" spans="1:9" ht="18" customHeight="1">
      <c r="A185" s="30" t="s">
        <v>194</v>
      </c>
      <c r="B185" s="69" t="s">
        <v>459</v>
      </c>
      <c r="C185" s="72"/>
      <c r="D185" s="75" t="s">
        <v>224</v>
      </c>
      <c r="E185" s="53" t="s">
        <v>222</v>
      </c>
      <c r="F185" s="37">
        <v>0.041215277777777774</v>
      </c>
      <c r="G185" s="31" t="str">
        <f t="shared" si="8"/>
        <v>5.56/km</v>
      </c>
      <c r="H185" s="37">
        <f t="shared" si="9"/>
        <v>0.018043981481481477</v>
      </c>
      <c r="I185" s="32">
        <f t="shared" si="10"/>
        <v>0.018043981481481477</v>
      </c>
    </row>
    <row r="186" spans="1:9" ht="18" customHeight="1">
      <c r="A186" s="30" t="s">
        <v>195</v>
      </c>
      <c r="B186" s="69" t="s">
        <v>460</v>
      </c>
      <c r="C186" s="72"/>
      <c r="D186" s="75" t="s">
        <v>224</v>
      </c>
      <c r="E186" s="53" t="s">
        <v>222</v>
      </c>
      <c r="F186" s="37">
        <v>0.041215277777777774</v>
      </c>
      <c r="G186" s="31" t="str">
        <f t="shared" si="8"/>
        <v>5.56/km</v>
      </c>
      <c r="H186" s="37">
        <f t="shared" si="9"/>
        <v>0.018043981481481477</v>
      </c>
      <c r="I186" s="32">
        <f t="shared" si="10"/>
        <v>0.018043981481481477</v>
      </c>
    </row>
    <row r="187" spans="1:9" ht="18" customHeight="1">
      <c r="A187" s="30" t="s">
        <v>196</v>
      </c>
      <c r="B187" s="69" t="s">
        <v>461</v>
      </c>
      <c r="C187" s="72"/>
      <c r="D187" s="75" t="s">
        <v>224</v>
      </c>
      <c r="E187" s="53" t="s">
        <v>462</v>
      </c>
      <c r="F187" s="37">
        <v>0.04144675925925926</v>
      </c>
      <c r="G187" s="31" t="str">
        <f t="shared" si="8"/>
        <v>5.58/km</v>
      </c>
      <c r="H187" s="37">
        <f t="shared" si="9"/>
        <v>0.018275462962962962</v>
      </c>
      <c r="I187" s="32">
        <f t="shared" si="10"/>
        <v>0.018275462962962962</v>
      </c>
    </row>
    <row r="188" spans="1:9" ht="18" customHeight="1">
      <c r="A188" s="30" t="s">
        <v>197</v>
      </c>
      <c r="B188" s="69" t="s">
        <v>463</v>
      </c>
      <c r="C188" s="72"/>
      <c r="D188" s="75" t="s">
        <v>224</v>
      </c>
      <c r="E188" s="53" t="s">
        <v>335</v>
      </c>
      <c r="F188" s="37">
        <v>0.0415162037037037</v>
      </c>
      <c r="G188" s="31" t="str">
        <f t="shared" si="8"/>
        <v>5.59/km</v>
      </c>
      <c r="H188" s="37">
        <f t="shared" si="9"/>
        <v>0.018344907407407404</v>
      </c>
      <c r="I188" s="32">
        <f t="shared" si="10"/>
        <v>0.018344907407407404</v>
      </c>
    </row>
    <row r="189" spans="1:9" ht="18" customHeight="1">
      <c r="A189" s="30" t="s">
        <v>198</v>
      </c>
      <c r="B189" s="69" t="s">
        <v>464</v>
      </c>
      <c r="C189" s="72"/>
      <c r="D189" s="75" t="s">
        <v>224</v>
      </c>
      <c r="E189" s="53" t="s">
        <v>251</v>
      </c>
      <c r="F189" s="37">
        <v>0.04163194444444445</v>
      </c>
      <c r="G189" s="31" t="str">
        <f t="shared" si="8"/>
        <v>5.60/km</v>
      </c>
      <c r="H189" s="37">
        <f t="shared" si="9"/>
        <v>0.018460648148148153</v>
      </c>
      <c r="I189" s="32">
        <f t="shared" si="10"/>
        <v>0.018460648148148153</v>
      </c>
    </row>
    <row r="190" spans="1:9" ht="18" customHeight="1">
      <c r="A190" s="30" t="s">
        <v>199</v>
      </c>
      <c r="B190" s="69" t="s">
        <v>465</v>
      </c>
      <c r="C190" s="72"/>
      <c r="D190" s="75" t="s">
        <v>224</v>
      </c>
      <c r="E190" s="53" t="s">
        <v>285</v>
      </c>
      <c r="F190" s="37">
        <v>0.04163194444444445</v>
      </c>
      <c r="G190" s="31" t="str">
        <f t="shared" si="8"/>
        <v>5.60/km</v>
      </c>
      <c r="H190" s="37">
        <f t="shared" si="9"/>
        <v>0.018460648148148153</v>
      </c>
      <c r="I190" s="32">
        <f t="shared" si="10"/>
        <v>0.018460648148148153</v>
      </c>
    </row>
    <row r="191" spans="1:9" ht="18" customHeight="1">
      <c r="A191" s="30" t="s">
        <v>200</v>
      </c>
      <c r="B191" s="69" t="s">
        <v>466</v>
      </c>
      <c r="C191" s="72"/>
      <c r="D191" s="75" t="s">
        <v>224</v>
      </c>
      <c r="E191" s="53" t="s">
        <v>467</v>
      </c>
      <c r="F191" s="37">
        <v>0.04173611111111111</v>
      </c>
      <c r="G191" s="31" t="str">
        <f t="shared" si="8"/>
        <v>6.01/km</v>
      </c>
      <c r="H191" s="37">
        <f t="shared" si="9"/>
        <v>0.018564814814814815</v>
      </c>
      <c r="I191" s="32">
        <f t="shared" si="10"/>
        <v>0.018564814814814815</v>
      </c>
    </row>
    <row r="192" spans="1:9" ht="18" customHeight="1">
      <c r="A192" s="30" t="s">
        <v>201</v>
      </c>
      <c r="B192" s="69" t="s">
        <v>468</v>
      </c>
      <c r="C192" s="72"/>
      <c r="D192" s="75" t="s">
        <v>224</v>
      </c>
      <c r="E192" s="53" t="s">
        <v>242</v>
      </c>
      <c r="F192" s="37">
        <v>0.04178240740740741</v>
      </c>
      <c r="G192" s="31" t="str">
        <f t="shared" si="8"/>
        <v>6.01/km</v>
      </c>
      <c r="H192" s="37">
        <f t="shared" si="9"/>
        <v>0.01861111111111111</v>
      </c>
      <c r="I192" s="32">
        <f t="shared" si="10"/>
        <v>0.01861111111111111</v>
      </c>
    </row>
    <row r="193" spans="1:9" ht="18" customHeight="1">
      <c r="A193" s="30" t="s">
        <v>202</v>
      </c>
      <c r="B193" s="69" t="s">
        <v>469</v>
      </c>
      <c r="C193" s="72"/>
      <c r="D193" s="75" t="s">
        <v>224</v>
      </c>
      <c r="E193" s="53" t="s">
        <v>242</v>
      </c>
      <c r="F193" s="37">
        <v>0.04255787037037037</v>
      </c>
      <c r="G193" s="31" t="str">
        <f t="shared" si="8"/>
        <v>6.08/km</v>
      </c>
      <c r="H193" s="37">
        <f t="shared" si="9"/>
        <v>0.019386574074074073</v>
      </c>
      <c r="I193" s="32">
        <f t="shared" si="10"/>
        <v>0.019386574074074073</v>
      </c>
    </row>
    <row r="194" spans="1:9" ht="18" customHeight="1">
      <c r="A194" s="30" t="s">
        <v>203</v>
      </c>
      <c r="B194" s="69" t="s">
        <v>470</v>
      </c>
      <c r="C194" s="72"/>
      <c r="D194" s="75" t="s">
        <v>224</v>
      </c>
      <c r="E194" s="53" t="s">
        <v>222</v>
      </c>
      <c r="F194" s="37">
        <v>0.04265046296296296</v>
      </c>
      <c r="G194" s="31" t="str">
        <f t="shared" si="8"/>
        <v>6.09/km</v>
      </c>
      <c r="H194" s="37">
        <f t="shared" si="9"/>
        <v>0.019479166666666662</v>
      </c>
      <c r="I194" s="32">
        <f t="shared" si="10"/>
        <v>0.019479166666666662</v>
      </c>
    </row>
    <row r="195" spans="1:9" ht="18" customHeight="1">
      <c r="A195" s="30" t="s">
        <v>204</v>
      </c>
      <c r="B195" s="69" t="s">
        <v>471</v>
      </c>
      <c r="C195" s="72"/>
      <c r="D195" s="75" t="s">
        <v>224</v>
      </c>
      <c r="E195" s="53" t="s">
        <v>472</v>
      </c>
      <c r="F195" s="37">
        <v>0.04376157407407408</v>
      </c>
      <c r="G195" s="31" t="str">
        <f t="shared" si="8"/>
        <v>6.18/km</v>
      </c>
      <c r="H195" s="37">
        <f t="shared" si="9"/>
        <v>0.02059027777777778</v>
      </c>
      <c r="I195" s="32">
        <f t="shared" si="10"/>
        <v>0.02059027777777778</v>
      </c>
    </row>
    <row r="196" spans="1:9" ht="18" customHeight="1">
      <c r="A196" s="30" t="s">
        <v>205</v>
      </c>
      <c r="B196" s="69" t="s">
        <v>473</v>
      </c>
      <c r="C196" s="72"/>
      <c r="D196" s="75" t="s">
        <v>224</v>
      </c>
      <c r="E196" s="53" t="s">
        <v>285</v>
      </c>
      <c r="F196" s="37">
        <v>0.04414351851851852</v>
      </c>
      <c r="G196" s="31" t="str">
        <f t="shared" si="8"/>
        <v>6.21/km</v>
      </c>
      <c r="H196" s="37">
        <f t="shared" si="9"/>
        <v>0.020972222222222222</v>
      </c>
      <c r="I196" s="32">
        <f t="shared" si="10"/>
        <v>0.020972222222222222</v>
      </c>
    </row>
    <row r="197" spans="1:9" ht="18" customHeight="1">
      <c r="A197" s="30" t="s">
        <v>206</v>
      </c>
      <c r="B197" s="69" t="s">
        <v>474</v>
      </c>
      <c r="C197" s="72"/>
      <c r="D197" s="75" t="s">
        <v>224</v>
      </c>
      <c r="E197" s="53" t="s">
        <v>331</v>
      </c>
      <c r="F197" s="37">
        <v>0.04471064814814815</v>
      </c>
      <c r="G197" s="31" t="str">
        <f t="shared" si="8"/>
        <v>6.26/km</v>
      </c>
      <c r="H197" s="37">
        <f t="shared" si="9"/>
        <v>0.021539351851851855</v>
      </c>
      <c r="I197" s="32">
        <f t="shared" si="10"/>
        <v>0.021539351851851855</v>
      </c>
    </row>
    <row r="198" spans="1:9" ht="18" customHeight="1">
      <c r="A198" s="30" t="s">
        <v>207</v>
      </c>
      <c r="B198" s="69" t="s">
        <v>475</v>
      </c>
      <c r="C198" s="72"/>
      <c r="D198" s="75" t="s">
        <v>224</v>
      </c>
      <c r="E198" s="53" t="s">
        <v>222</v>
      </c>
      <c r="F198" s="37">
        <v>0.04510416666666667</v>
      </c>
      <c r="G198" s="31" t="str">
        <f t="shared" si="8"/>
        <v>6.30/km</v>
      </c>
      <c r="H198" s="37">
        <f t="shared" si="9"/>
        <v>0.02193287037037037</v>
      </c>
      <c r="I198" s="32">
        <f t="shared" si="10"/>
        <v>0.02193287037037037</v>
      </c>
    </row>
    <row r="199" spans="1:9" ht="18" customHeight="1">
      <c r="A199" s="30" t="s">
        <v>208</v>
      </c>
      <c r="B199" s="69" t="s">
        <v>476</v>
      </c>
      <c r="C199" s="72"/>
      <c r="D199" s="75" t="s">
        <v>224</v>
      </c>
      <c r="E199" s="53" t="s">
        <v>222</v>
      </c>
      <c r="F199" s="37">
        <v>0.045925925925925926</v>
      </c>
      <c r="G199" s="31" t="str">
        <f t="shared" si="8"/>
        <v>6.37/km</v>
      </c>
      <c r="H199" s="37">
        <f t="shared" si="9"/>
        <v>0.022754629629629628</v>
      </c>
      <c r="I199" s="32">
        <f t="shared" si="10"/>
        <v>0.022754629629629628</v>
      </c>
    </row>
    <row r="200" spans="1:9" ht="18" customHeight="1">
      <c r="A200" s="30" t="s">
        <v>209</v>
      </c>
      <c r="B200" s="69" t="s">
        <v>477</v>
      </c>
      <c r="C200" s="72"/>
      <c r="D200" s="75" t="s">
        <v>224</v>
      </c>
      <c r="E200" s="53" t="s">
        <v>251</v>
      </c>
      <c r="F200" s="37">
        <v>0.04597222222222222</v>
      </c>
      <c r="G200" s="31" t="str">
        <f t="shared" si="8"/>
        <v>6.37/km</v>
      </c>
      <c r="H200" s="37">
        <f t="shared" si="9"/>
        <v>0.022800925925925922</v>
      </c>
      <c r="I200" s="32">
        <f t="shared" si="10"/>
        <v>0.022800925925925922</v>
      </c>
    </row>
    <row r="201" spans="1:9" ht="18" customHeight="1">
      <c r="A201" s="30" t="s">
        <v>210</v>
      </c>
      <c r="B201" s="69" t="s">
        <v>478</v>
      </c>
      <c r="C201" s="72"/>
      <c r="D201" s="75" t="s">
        <v>224</v>
      </c>
      <c r="E201" s="53" t="s">
        <v>242</v>
      </c>
      <c r="F201" s="37">
        <v>0.04708333333333333</v>
      </c>
      <c r="G201" s="31" t="str">
        <f t="shared" si="8"/>
        <v>6.47/km</v>
      </c>
      <c r="H201" s="37">
        <f t="shared" si="9"/>
        <v>0.023912037037037034</v>
      </c>
      <c r="I201" s="32">
        <f t="shared" si="10"/>
        <v>0.023912037037037034</v>
      </c>
    </row>
    <row r="202" spans="1:9" ht="18" customHeight="1">
      <c r="A202" s="30" t="s">
        <v>211</v>
      </c>
      <c r="B202" s="69" t="s">
        <v>479</v>
      </c>
      <c r="C202" s="72"/>
      <c r="D202" s="75" t="s">
        <v>224</v>
      </c>
      <c r="E202" s="53" t="s">
        <v>277</v>
      </c>
      <c r="F202" s="37">
        <v>0.047418981481481486</v>
      </c>
      <c r="G202" s="31" t="str">
        <f t="shared" si="8"/>
        <v>6.50/km</v>
      </c>
      <c r="H202" s="37">
        <f t="shared" si="9"/>
        <v>0.024247685185185188</v>
      </c>
      <c r="I202" s="32">
        <f t="shared" si="10"/>
        <v>0.024247685185185188</v>
      </c>
    </row>
    <row r="203" spans="1:9" ht="18" customHeight="1">
      <c r="A203" s="30" t="s">
        <v>212</v>
      </c>
      <c r="B203" s="69" t="s">
        <v>480</v>
      </c>
      <c r="C203" s="72"/>
      <c r="D203" s="75" t="s">
        <v>224</v>
      </c>
      <c r="E203" s="53" t="s">
        <v>216</v>
      </c>
      <c r="F203" s="37">
        <v>0.048900462962962965</v>
      </c>
      <c r="G203" s="31" t="str">
        <f t="shared" si="8"/>
        <v>7.03/km</v>
      </c>
      <c r="H203" s="37">
        <f t="shared" si="9"/>
        <v>0.025729166666666668</v>
      </c>
      <c r="I203" s="32">
        <f t="shared" si="10"/>
        <v>0.025729166666666668</v>
      </c>
    </row>
    <row r="204" spans="1:9" ht="18" customHeight="1">
      <c r="A204" s="33" t="s">
        <v>213</v>
      </c>
      <c r="B204" s="70" t="s">
        <v>481</v>
      </c>
      <c r="C204" s="73"/>
      <c r="D204" s="76" t="s">
        <v>224</v>
      </c>
      <c r="E204" s="54" t="s">
        <v>222</v>
      </c>
      <c r="F204" s="39">
        <v>0.05063657407407407</v>
      </c>
      <c r="G204" s="34" t="str">
        <f t="shared" si="8"/>
        <v>7.18/km</v>
      </c>
      <c r="H204" s="39">
        <f t="shared" si="9"/>
        <v>0.027465277777777772</v>
      </c>
      <c r="I204" s="35">
        <f t="shared" si="10"/>
        <v>0.027465277777777772</v>
      </c>
    </row>
    <row r="205" ht="18" customHeight="1"/>
  </sheetData>
  <sheetProtection/>
  <autoFilter ref="A4:I204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62" t="str">
        <f>Individuale!A1</f>
        <v>Run Days Decathlon</v>
      </c>
      <c r="B1" s="63"/>
      <c r="C1" s="64"/>
    </row>
    <row r="2" spans="1:3" ht="24" customHeight="1">
      <c r="A2" s="65" t="str">
        <f>Individuale!B3</f>
        <v>Fiumicino (RM) Italia</v>
      </c>
      <c r="B2" s="66"/>
      <c r="C2" s="67"/>
    </row>
    <row r="3" spans="1:3" ht="24" customHeight="1">
      <c r="A3" s="24"/>
      <c r="B3" s="25" t="s">
        <v>11</v>
      </c>
      <c r="C3" s="26">
        <f>SUM(C5:C549)</f>
        <v>200</v>
      </c>
    </row>
    <row r="4" spans="1:3" ht="24" customHeight="1">
      <c r="A4" s="27" t="s">
        <v>1</v>
      </c>
      <c r="B4" s="28" t="s">
        <v>5</v>
      </c>
      <c r="C4" s="29" t="s">
        <v>10</v>
      </c>
    </row>
    <row r="5" spans="1:3" ht="18" customHeight="1">
      <c r="A5" s="10">
        <v>1</v>
      </c>
      <c r="B5" s="46" t="s">
        <v>222</v>
      </c>
      <c r="C5" s="48">
        <v>39</v>
      </c>
    </row>
    <row r="6" spans="1:3" ht="18" customHeight="1">
      <c r="A6" s="11">
        <v>2</v>
      </c>
      <c r="B6" s="12" t="s">
        <v>251</v>
      </c>
      <c r="C6" s="49">
        <v>34</v>
      </c>
    </row>
    <row r="7" spans="1:3" ht="18" customHeight="1">
      <c r="A7" s="11">
        <v>3</v>
      </c>
      <c r="B7" s="12" t="s">
        <v>242</v>
      </c>
      <c r="C7" s="49">
        <v>15</v>
      </c>
    </row>
    <row r="8" spans="1:3" ht="18" customHeight="1">
      <c r="A8" s="11">
        <v>4</v>
      </c>
      <c r="B8" s="12" t="s">
        <v>285</v>
      </c>
      <c r="C8" s="49">
        <v>9</v>
      </c>
    </row>
    <row r="9" spans="1:3" ht="18" customHeight="1">
      <c r="A9" s="11">
        <v>5</v>
      </c>
      <c r="B9" s="12" t="s">
        <v>244</v>
      </c>
      <c r="C9" s="49">
        <v>6</v>
      </c>
    </row>
    <row r="10" spans="1:3" ht="18" customHeight="1">
      <c r="A10" s="11">
        <v>6</v>
      </c>
      <c r="B10" s="12" t="s">
        <v>247</v>
      </c>
      <c r="C10" s="49">
        <v>6</v>
      </c>
    </row>
    <row r="11" spans="1:3" ht="18" customHeight="1">
      <c r="A11" s="44">
        <v>7</v>
      </c>
      <c r="B11" s="45" t="s">
        <v>214</v>
      </c>
      <c r="C11" s="51">
        <v>4</v>
      </c>
    </row>
    <row r="12" spans="1:3" ht="18" customHeight="1">
      <c r="A12" s="11">
        <v>8</v>
      </c>
      <c r="B12" s="12" t="s">
        <v>112</v>
      </c>
      <c r="C12" s="49">
        <v>4</v>
      </c>
    </row>
    <row r="13" spans="1:3" ht="18" customHeight="1">
      <c r="A13" s="11">
        <v>9</v>
      </c>
      <c r="B13" s="12" t="s">
        <v>331</v>
      </c>
      <c r="C13" s="49">
        <v>4</v>
      </c>
    </row>
    <row r="14" spans="1:3" ht="18" customHeight="1">
      <c r="A14" s="11">
        <v>10</v>
      </c>
      <c r="B14" s="12" t="s">
        <v>277</v>
      </c>
      <c r="C14" s="49">
        <v>4</v>
      </c>
    </row>
    <row r="15" spans="1:3" ht="18" customHeight="1">
      <c r="A15" s="11">
        <v>11</v>
      </c>
      <c r="B15" s="12" t="s">
        <v>271</v>
      </c>
      <c r="C15" s="49">
        <v>4</v>
      </c>
    </row>
    <row r="16" spans="1:3" ht="18" customHeight="1">
      <c r="A16" s="11">
        <v>12</v>
      </c>
      <c r="B16" s="12" t="s">
        <v>111</v>
      </c>
      <c r="C16" s="49">
        <v>3</v>
      </c>
    </row>
    <row r="17" spans="1:3" ht="18" customHeight="1">
      <c r="A17" s="11">
        <v>13</v>
      </c>
      <c r="B17" s="12" t="s">
        <v>333</v>
      </c>
      <c r="C17" s="49">
        <v>3</v>
      </c>
    </row>
    <row r="18" spans="1:3" ht="18" customHeight="1">
      <c r="A18" s="11">
        <v>14</v>
      </c>
      <c r="B18" s="12" t="s">
        <v>220</v>
      </c>
      <c r="C18" s="49">
        <v>3</v>
      </c>
    </row>
    <row r="19" spans="1:3" ht="18" customHeight="1">
      <c r="A19" s="11">
        <v>15</v>
      </c>
      <c r="B19" s="12" t="s">
        <v>335</v>
      </c>
      <c r="C19" s="49">
        <v>3</v>
      </c>
    </row>
    <row r="20" spans="1:3" ht="18" customHeight="1">
      <c r="A20" s="11">
        <v>16</v>
      </c>
      <c r="B20" s="12" t="s">
        <v>269</v>
      </c>
      <c r="C20" s="49">
        <v>3</v>
      </c>
    </row>
    <row r="21" spans="1:3" ht="18" customHeight="1">
      <c r="A21" s="11">
        <v>17</v>
      </c>
      <c r="B21" s="12" t="s">
        <v>301</v>
      </c>
      <c r="C21" s="49">
        <v>2</v>
      </c>
    </row>
    <row r="22" spans="1:3" ht="18" customHeight="1">
      <c r="A22" s="11">
        <v>18</v>
      </c>
      <c r="B22" s="12" t="s">
        <v>428</v>
      </c>
      <c r="C22" s="49">
        <v>2</v>
      </c>
    </row>
    <row r="23" spans="1:3" ht="18" customHeight="1">
      <c r="A23" s="11">
        <v>19</v>
      </c>
      <c r="B23" s="12" t="s">
        <v>228</v>
      </c>
      <c r="C23" s="49">
        <v>2</v>
      </c>
    </row>
    <row r="24" spans="1:3" ht="18" customHeight="1">
      <c r="A24" s="11">
        <v>20</v>
      </c>
      <c r="B24" s="12" t="s">
        <v>311</v>
      </c>
      <c r="C24" s="49">
        <v>2</v>
      </c>
    </row>
    <row r="25" spans="1:3" ht="18" customHeight="1">
      <c r="A25" s="11">
        <v>21</v>
      </c>
      <c r="B25" s="12" t="s">
        <v>216</v>
      </c>
      <c r="C25" s="49">
        <v>2</v>
      </c>
    </row>
    <row r="26" spans="1:3" ht="18" customHeight="1">
      <c r="A26" s="11">
        <v>22</v>
      </c>
      <c r="B26" s="12" t="s">
        <v>441</v>
      </c>
      <c r="C26" s="49">
        <v>1</v>
      </c>
    </row>
    <row r="27" spans="1:3" ht="18" customHeight="1">
      <c r="A27" s="11">
        <v>23</v>
      </c>
      <c r="B27" s="12" t="s">
        <v>378</v>
      </c>
      <c r="C27" s="49">
        <v>1</v>
      </c>
    </row>
    <row r="28" spans="1:3" ht="18" customHeight="1">
      <c r="A28" s="11">
        <v>24</v>
      </c>
      <c r="B28" s="12" t="s">
        <v>259</v>
      </c>
      <c r="C28" s="49">
        <v>1</v>
      </c>
    </row>
    <row r="29" spans="1:3" ht="18" customHeight="1">
      <c r="A29" s="11">
        <v>25</v>
      </c>
      <c r="B29" s="12" t="s">
        <v>279</v>
      </c>
      <c r="C29" s="49">
        <v>1</v>
      </c>
    </row>
    <row r="30" spans="1:3" ht="18" customHeight="1">
      <c r="A30" s="11">
        <v>26</v>
      </c>
      <c r="B30" s="12" t="s">
        <v>267</v>
      </c>
      <c r="C30" s="49">
        <v>1</v>
      </c>
    </row>
    <row r="31" spans="1:3" ht="18" customHeight="1">
      <c r="A31" s="11">
        <v>27</v>
      </c>
      <c r="B31" s="12" t="s">
        <v>315</v>
      </c>
      <c r="C31" s="49">
        <v>1</v>
      </c>
    </row>
    <row r="32" spans="1:3" ht="18" customHeight="1">
      <c r="A32" s="11">
        <v>28</v>
      </c>
      <c r="B32" s="12" t="s">
        <v>360</v>
      </c>
      <c r="C32" s="49">
        <v>1</v>
      </c>
    </row>
    <row r="33" spans="1:3" ht="18" customHeight="1">
      <c r="A33" s="11">
        <v>29</v>
      </c>
      <c r="B33" s="12" t="s">
        <v>230</v>
      </c>
      <c r="C33" s="49">
        <v>1</v>
      </c>
    </row>
    <row r="34" spans="1:3" ht="18" customHeight="1">
      <c r="A34" s="11">
        <v>30</v>
      </c>
      <c r="B34" s="12" t="s">
        <v>223</v>
      </c>
      <c r="C34" s="49">
        <v>1</v>
      </c>
    </row>
    <row r="35" spans="1:3" ht="18" customHeight="1">
      <c r="A35" s="11">
        <v>31</v>
      </c>
      <c r="B35" s="12" t="s">
        <v>320</v>
      </c>
      <c r="C35" s="49">
        <v>1</v>
      </c>
    </row>
    <row r="36" spans="1:3" ht="18" customHeight="1">
      <c r="A36" s="11">
        <v>32</v>
      </c>
      <c r="B36" s="12" t="s">
        <v>291</v>
      </c>
      <c r="C36" s="49">
        <v>1</v>
      </c>
    </row>
    <row r="37" spans="1:3" ht="18" customHeight="1">
      <c r="A37" s="11">
        <v>33</v>
      </c>
      <c r="B37" s="12" t="s">
        <v>219</v>
      </c>
      <c r="C37" s="49">
        <v>1</v>
      </c>
    </row>
    <row r="38" spans="1:3" ht="18" customHeight="1">
      <c r="A38" s="11">
        <v>34</v>
      </c>
      <c r="B38" s="12" t="s">
        <v>327</v>
      </c>
      <c r="C38" s="49">
        <v>1</v>
      </c>
    </row>
    <row r="39" spans="1:3" ht="18" customHeight="1">
      <c r="A39" s="11">
        <v>35</v>
      </c>
      <c r="B39" s="12" t="s">
        <v>345</v>
      </c>
      <c r="C39" s="49">
        <v>1</v>
      </c>
    </row>
    <row r="40" spans="1:3" ht="18" customHeight="1">
      <c r="A40" s="11">
        <v>36</v>
      </c>
      <c r="B40" s="12" t="s">
        <v>236</v>
      </c>
      <c r="C40" s="49">
        <v>1</v>
      </c>
    </row>
    <row r="41" spans="1:3" ht="18" customHeight="1">
      <c r="A41" s="11">
        <v>37</v>
      </c>
      <c r="B41" s="12" t="s">
        <v>256</v>
      </c>
      <c r="C41" s="49">
        <v>1</v>
      </c>
    </row>
    <row r="42" spans="1:3" ht="18" customHeight="1">
      <c r="A42" s="11">
        <v>38</v>
      </c>
      <c r="B42" s="12" t="s">
        <v>329</v>
      </c>
      <c r="C42" s="49">
        <v>1</v>
      </c>
    </row>
    <row r="43" spans="1:3" ht="18" customHeight="1">
      <c r="A43" s="11">
        <v>39</v>
      </c>
      <c r="B43" s="12" t="s">
        <v>227</v>
      </c>
      <c r="C43" s="49">
        <v>1</v>
      </c>
    </row>
    <row r="44" spans="1:3" ht="18" customHeight="1">
      <c r="A44" s="11">
        <v>40</v>
      </c>
      <c r="B44" s="12" t="s">
        <v>366</v>
      </c>
      <c r="C44" s="49">
        <v>1</v>
      </c>
    </row>
    <row r="45" spans="1:3" ht="18" customHeight="1">
      <c r="A45" s="11">
        <v>41</v>
      </c>
      <c r="B45" s="12" t="s">
        <v>275</v>
      </c>
      <c r="C45" s="49">
        <v>1</v>
      </c>
    </row>
    <row r="46" spans="1:3" ht="18" customHeight="1">
      <c r="A46" s="11">
        <v>42</v>
      </c>
      <c r="B46" s="12" t="s">
        <v>231</v>
      </c>
      <c r="C46" s="49">
        <v>1</v>
      </c>
    </row>
    <row r="47" spans="1:3" ht="18" customHeight="1">
      <c r="A47" s="11">
        <v>43</v>
      </c>
      <c r="B47" s="12" t="s">
        <v>226</v>
      </c>
      <c r="C47" s="49">
        <v>1</v>
      </c>
    </row>
    <row r="48" spans="1:3" ht="18" customHeight="1">
      <c r="A48" s="11">
        <v>44</v>
      </c>
      <c r="B48" s="12" t="s">
        <v>456</v>
      </c>
      <c r="C48" s="49">
        <v>1</v>
      </c>
    </row>
    <row r="49" spans="1:3" ht="18" customHeight="1">
      <c r="A49" s="11">
        <v>45</v>
      </c>
      <c r="B49" s="12" t="s">
        <v>369</v>
      </c>
      <c r="C49" s="49">
        <v>1</v>
      </c>
    </row>
    <row r="50" spans="1:3" ht="18" customHeight="1">
      <c r="A50" s="11">
        <v>46</v>
      </c>
      <c r="B50" s="12" t="s">
        <v>374</v>
      </c>
      <c r="C50" s="49">
        <v>1</v>
      </c>
    </row>
    <row r="51" spans="1:3" ht="18" customHeight="1">
      <c r="A51" s="11">
        <v>47</v>
      </c>
      <c r="B51" s="12" t="s">
        <v>288</v>
      </c>
      <c r="C51" s="49">
        <v>1</v>
      </c>
    </row>
    <row r="52" spans="1:3" ht="18" customHeight="1">
      <c r="A52" s="11">
        <v>48</v>
      </c>
      <c r="B52" s="12" t="s">
        <v>472</v>
      </c>
      <c r="C52" s="49">
        <v>1</v>
      </c>
    </row>
    <row r="53" spans="1:3" ht="18" customHeight="1">
      <c r="A53" s="11">
        <v>49</v>
      </c>
      <c r="B53" s="12" t="s">
        <v>447</v>
      </c>
      <c r="C53" s="49">
        <v>1</v>
      </c>
    </row>
    <row r="54" spans="1:3" ht="18" customHeight="1">
      <c r="A54" s="11">
        <v>50</v>
      </c>
      <c r="B54" s="12" t="s">
        <v>306</v>
      </c>
      <c r="C54" s="49">
        <v>1</v>
      </c>
    </row>
    <row r="55" spans="1:3" ht="18" customHeight="1">
      <c r="A55" s="11">
        <v>51</v>
      </c>
      <c r="B55" s="12" t="s">
        <v>397</v>
      </c>
      <c r="C55" s="49">
        <v>1</v>
      </c>
    </row>
    <row r="56" spans="1:3" ht="18" customHeight="1">
      <c r="A56" s="11">
        <v>52</v>
      </c>
      <c r="B56" s="12" t="s">
        <v>393</v>
      </c>
      <c r="C56" s="49">
        <v>1</v>
      </c>
    </row>
    <row r="57" spans="1:3" ht="18" customHeight="1">
      <c r="A57" s="11">
        <v>53</v>
      </c>
      <c r="B57" s="12" t="s">
        <v>240</v>
      </c>
      <c r="C57" s="49">
        <v>1</v>
      </c>
    </row>
    <row r="58" spans="1:3" ht="18" customHeight="1">
      <c r="A58" s="11">
        <v>54</v>
      </c>
      <c r="B58" s="12" t="s">
        <v>467</v>
      </c>
      <c r="C58" s="49">
        <v>1</v>
      </c>
    </row>
    <row r="59" spans="1:3" ht="18" customHeight="1">
      <c r="A59" s="11">
        <v>55</v>
      </c>
      <c r="B59" s="12" t="s">
        <v>225</v>
      </c>
      <c r="C59" s="49">
        <v>1</v>
      </c>
    </row>
    <row r="60" spans="1:3" ht="18" customHeight="1">
      <c r="A60" s="11">
        <v>56</v>
      </c>
      <c r="B60" s="12" t="s">
        <v>402</v>
      </c>
      <c r="C60" s="49">
        <v>1</v>
      </c>
    </row>
    <row r="61" spans="1:3" ht="18" customHeight="1">
      <c r="A61" s="11">
        <v>57</v>
      </c>
      <c r="B61" s="12" t="s">
        <v>234</v>
      </c>
      <c r="C61" s="49">
        <v>1</v>
      </c>
    </row>
    <row r="62" spans="1:3" ht="18" customHeight="1">
      <c r="A62" s="11">
        <v>58</v>
      </c>
      <c r="B62" s="12" t="s">
        <v>265</v>
      </c>
      <c r="C62" s="49">
        <v>1</v>
      </c>
    </row>
    <row r="63" spans="1:3" ht="18" customHeight="1">
      <c r="A63" s="11">
        <v>59</v>
      </c>
      <c r="B63" s="12" t="s">
        <v>462</v>
      </c>
      <c r="C63" s="49">
        <v>1</v>
      </c>
    </row>
    <row r="64" spans="1:3" ht="18" customHeight="1">
      <c r="A64" s="11">
        <v>60</v>
      </c>
      <c r="B64" s="12" t="s">
        <v>217</v>
      </c>
      <c r="C64" s="49">
        <v>1</v>
      </c>
    </row>
    <row r="65" spans="1:3" ht="18" customHeight="1">
      <c r="A65" s="11">
        <v>61</v>
      </c>
      <c r="B65" s="12" t="s">
        <v>337</v>
      </c>
      <c r="C65" s="49">
        <v>1</v>
      </c>
    </row>
    <row r="66" spans="1:3" ht="18" customHeight="1">
      <c r="A66" s="11">
        <v>62</v>
      </c>
      <c r="B66" s="12" t="s">
        <v>249</v>
      </c>
      <c r="C66" s="49">
        <v>1</v>
      </c>
    </row>
    <row r="67" spans="1:3" ht="18" customHeight="1">
      <c r="A67" s="11">
        <v>63</v>
      </c>
      <c r="B67" s="12" t="s">
        <v>221</v>
      </c>
      <c r="C67" s="49">
        <v>1</v>
      </c>
    </row>
    <row r="68" spans="1:3" ht="18" customHeight="1">
      <c r="A68" s="11">
        <v>64</v>
      </c>
      <c r="B68" s="12" t="s">
        <v>238</v>
      </c>
      <c r="C68" s="49">
        <v>1</v>
      </c>
    </row>
    <row r="69" spans="1:3" ht="18" customHeight="1">
      <c r="A69" s="11">
        <v>65</v>
      </c>
      <c r="B69" s="12" t="s">
        <v>229</v>
      </c>
      <c r="C69" s="49">
        <v>1</v>
      </c>
    </row>
    <row r="70" spans="1:3" ht="18" customHeight="1">
      <c r="A70" s="11">
        <v>66</v>
      </c>
      <c r="B70" s="12" t="s">
        <v>404</v>
      </c>
      <c r="C70" s="49">
        <v>1</v>
      </c>
    </row>
    <row r="71" spans="1:3" ht="18" customHeight="1">
      <c r="A71" s="13">
        <v>67</v>
      </c>
      <c r="B71" s="47" t="s">
        <v>218</v>
      </c>
      <c r="C71" s="50">
        <v>1</v>
      </c>
    </row>
  </sheetData>
  <sheetProtection/>
  <autoFilter ref="A4:C4">
    <sortState ref="A5:C71">
      <sortCondition descending="1" sortBy="value" ref="C5:C71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2017-10-16T13:27:53Z</dcterms:modified>
  <cp:category/>
  <cp:version/>
  <cp:contentType/>
  <cp:contentStatus/>
</cp:coreProperties>
</file>