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'Individuale'!$A$4:$I$267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<sst xmlns="http://schemas.openxmlformats.org/spreadsheetml/2006/main" count="1727" uniqueCount="1075">
  <si>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</si>
  <si>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</si>
  <si>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</si>
  <si>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</si>
  <si>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</si>
  <si>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</si>
  <si>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</si>
  <si>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</si>
  <si>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</si>
  <si>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</si>
  <si>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</si>
  <si>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</si>
  <si>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</si>
  <si>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</si>
  <si>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</si>
  <si>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</si>
  <si>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</si>
  <si>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</si>
  <si>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</si>
  <si>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</si>
  <si>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</si>
  <si>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</si>
  <si>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</si>
  <si>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</si>
  <si>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</si>
  <si>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</si>
  <si>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</si>
  <si>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</si>
  <si>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</si>
  <si>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</si>
  <si>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</si>
  <si>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</si>
  <si>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</si>
  <si>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</si>
  <si>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</si>
  <si>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</si>
  <si>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</si>
  <si>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</si>
  <si>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</si>
  <si>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</si>
  <si>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</si>
  <si>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</si>
  <si>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</si>
  <si>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</si>
  <si>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</si>
  <si>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</si>
  <si>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</si>
  <si>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</si>
  <si>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</si>
  <si>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</si>
  <si>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</si>
  <si>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</si>
  <si>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</si>
  <si>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</si>
  <si>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</si>
  <si>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</si>
  <si>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</si>
  <si>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</si>
  <si>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</si>
  <si>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</si>
  <si>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</si>
  <si>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</si>
  <si>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</si>
  <si>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</si>
  <si>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</si>
  <si>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</si>
  <si>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</si>
  <si>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</si>
  <si>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</si>
  <si>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</si>
  <si>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</si>
  <si>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</si>
  <si>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</si>
  <si>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</si>
  <si>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</si>
  <si>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</si>
  <si>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</si>
  <si>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</si>
  <si>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</si>
  <si>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</si>
  <si>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</si>
  <si>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</si>
  <si>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</si>
  <si>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</si>
  <si>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</si>
  <si>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</si>
  <si>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</si>
  <si>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</si>
  <si>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</si>
  <si>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</si>
  <si>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</si>
  <si>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</si>
  <si>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</si>
  <si>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</si>
  <si>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</si>
  <si>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</si>
  <si>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</si>
  <si>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</si>
  <si>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</si>
  <si>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</si>
  <si>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</si>
  <si>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</si>
  <si>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</si>
  <si>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</si>
  <si>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</si>
  <si>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</si>
  <si>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</si>
  <si>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</si>
  <si>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</si>
  <si>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</si>
  <si>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</si>
  <si>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G.S. BANCARI ROMANI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</si>
  <si>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</si>
  <si>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</si>
  <si>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</si>
  <si>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</si>
  <si>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</si>
  <si>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</si>
  <si>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</si>
  <si>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</si>
  <si>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</si>
  <si>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</si>
  <si>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</si>
  <si>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</si>
  <si>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</si>
  <si>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</si>
  <si>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</si>
  <si>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</si>
  <si>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</si>
  <si>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</si>
  <si>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</si>
  <si>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</si>
  <si>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</si>
  <si>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</si>
  <si>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</si>
  <si>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</si>
  <si>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</si>
  <si>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</si>
  <si>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</si>
  <si>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</si>
  <si>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</si>
  <si>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</si>
  <si>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</si>
  <si>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</si>
  <si>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</si>
  <si>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</si>
  <si>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</si>
  <si>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</si>
  <si>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</si>
  <si>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</si>
  <si>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</si>
  <si>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</si>
  <si>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</si>
  <si>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</si>
  <si>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</si>
  <si>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</si>
  <si>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</si>
  <si>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</si>
  <si>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</si>
  <si>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A.S.D. PODISTICA SOLIDARIETA'</t>
  </si>
  <si>
    <t>A.S. AMATORI VILLA PAMPHILI</t>
  </si>
  <si>
    <t>CRISTIAN</t>
  </si>
  <si>
    <t>DAVIDE</t>
  </si>
  <si>
    <t>ALESSANDRO</t>
  </si>
  <si>
    <t>MAURO</t>
  </si>
  <si>
    <t>MASSIMO</t>
  </si>
  <si>
    <t>GIOVANNI</t>
  </si>
  <si>
    <t>MARCO</t>
  </si>
  <si>
    <t>ANDREA</t>
  </si>
  <si>
    <t>MIRKO</t>
  </si>
  <si>
    <t>EMILIANO</t>
  </si>
  <si>
    <t>DANIELE</t>
  </si>
  <si>
    <t>FRANCESCO</t>
  </si>
  <si>
    <t>FABIO</t>
  </si>
  <si>
    <t>PIERLUIGI</t>
  </si>
  <si>
    <t>A.S.D. CENTRO FITNESS MONTELLO</t>
  </si>
  <si>
    <t>SIMONE</t>
  </si>
  <si>
    <t>LUIGI</t>
  </si>
  <si>
    <t>STEFANO</t>
  </si>
  <si>
    <t>TIRELLI</t>
  </si>
  <si>
    <t>FRANCO</t>
  </si>
  <si>
    <t>CESARE</t>
  </si>
  <si>
    <t>GIANNI</t>
  </si>
  <si>
    <t>GABRIELE</t>
  </si>
  <si>
    <t>LUCA</t>
  </si>
  <si>
    <t>ALBERTO</t>
  </si>
  <si>
    <t>ROMANO</t>
  </si>
  <si>
    <t>VALENTINO</t>
  </si>
  <si>
    <t>GIUSEPPE</t>
  </si>
  <si>
    <t>MAURIZIO</t>
  </si>
  <si>
    <t>ANTONIO</t>
  </si>
  <si>
    <t>DOMENICO</t>
  </si>
  <si>
    <t>PFIZER ITALIA RUNNING TEAM</t>
  </si>
  <si>
    <t>RAFFAELE</t>
  </si>
  <si>
    <t>SERGIO</t>
  </si>
  <si>
    <t>LUCIANO</t>
  </si>
  <si>
    <t>MARIANO</t>
  </si>
  <si>
    <t>ALESSIO</t>
  </si>
  <si>
    <t>MARCELLO</t>
  </si>
  <si>
    <t>PIETRO</t>
  </si>
  <si>
    <t>GIAMPIERO</t>
  </si>
  <si>
    <t>CLAUDIO</t>
  </si>
  <si>
    <t>LORIS</t>
  </si>
  <si>
    <t>RODOLFO</t>
  </si>
  <si>
    <t>ROBERTO</t>
  </si>
  <si>
    <t>VITO</t>
  </si>
  <si>
    <t>GIANLUCA</t>
  </si>
  <si>
    <t>CARLO</t>
  </si>
  <si>
    <t>ALDO</t>
  </si>
  <si>
    <t>PIERO</t>
  </si>
  <si>
    <t>MARIA</t>
  </si>
  <si>
    <t>FABRIZIO</t>
  </si>
  <si>
    <t>MASSIMILIANO</t>
  </si>
  <si>
    <t>ANGELA</t>
  </si>
  <si>
    <t>NICOLA</t>
  </si>
  <si>
    <t>FILIPPO</t>
  </si>
  <si>
    <t>BRUZZI</t>
  </si>
  <si>
    <t>LORENZO</t>
  </si>
  <si>
    <t>WALTER</t>
  </si>
  <si>
    <t>MICHELE</t>
  </si>
  <si>
    <t>GIAMPAOLO</t>
  </si>
  <si>
    <t>A.S.D. GATE-CRAL INPS</t>
  </si>
  <si>
    <t>PASQUALE</t>
  </si>
  <si>
    <t>3:14:38</t>
  </si>
  <si>
    <t>ALESSANDRA</t>
  </si>
  <si>
    <t>LAURA</t>
  </si>
  <si>
    <t>GIORGIO</t>
  </si>
  <si>
    <t>IVANO</t>
  </si>
  <si>
    <t>GIANBATTISTA</t>
  </si>
  <si>
    <t>PICCININI</t>
  </si>
  <si>
    <t>3:24:00</t>
  </si>
  <si>
    <t>ALFREDO</t>
  </si>
  <si>
    <t>VINCENZO</t>
  </si>
  <si>
    <t>GUERINO</t>
  </si>
  <si>
    <t>RICCARDO</t>
  </si>
  <si>
    <t>3:26:55</t>
  </si>
  <si>
    <t>GIACOMO</t>
  </si>
  <si>
    <t>GIANCARLO</t>
  </si>
  <si>
    <t>DARIO</t>
  </si>
  <si>
    <t>3:29:24</t>
  </si>
  <si>
    <t>3:29:32</t>
  </si>
  <si>
    <t>3:29:47</t>
  </si>
  <si>
    <t>G.P.A. SAN MARINO</t>
  </si>
  <si>
    <t>FERDINANDO</t>
  </si>
  <si>
    <t>GERARDO</t>
  </si>
  <si>
    <t>CALABRESE</t>
  </si>
  <si>
    <t>CHIARA</t>
  </si>
  <si>
    <t>3:34:40</t>
  </si>
  <si>
    <t>UMBERTO</t>
  </si>
  <si>
    <t>GALLO</t>
  </si>
  <si>
    <t>MARINO</t>
  </si>
  <si>
    <t>3:39:59</t>
  </si>
  <si>
    <t>VITTORIO</t>
  </si>
  <si>
    <t>BRUNO</t>
  </si>
  <si>
    <t>GENNARO</t>
  </si>
  <si>
    <t>RENZETTI</t>
  </si>
  <si>
    <t>RUNCARD</t>
  </si>
  <si>
    <t>ANGELO</t>
  </si>
  <si>
    <t>3:43:06</t>
  </si>
  <si>
    <t>3:44:11</t>
  </si>
  <si>
    <t>ANTONELLO</t>
  </si>
  <si>
    <t>COSTANTINO</t>
  </si>
  <si>
    <t>CRISTINA</t>
  </si>
  <si>
    <t>G.P. AVIS FORLI</t>
  </si>
  <si>
    <t>GRECO</t>
  </si>
  <si>
    <t>CARMINE</t>
  </si>
  <si>
    <t>ASD TEAM GRANAROLO</t>
  </si>
  <si>
    <t>3:49:07</t>
  </si>
  <si>
    <t>GAETANO</t>
  </si>
  <si>
    <t>S.E.F. STAMURA ANCONA A.S.D.</t>
  </si>
  <si>
    <t>3:52:12</t>
  </si>
  <si>
    <t>LEONARDO</t>
  </si>
  <si>
    <t>LUCIA</t>
  </si>
  <si>
    <t>PODISTICA AMATORI POTENZA</t>
  </si>
  <si>
    <t>GENNARI</t>
  </si>
  <si>
    <t>3:59:05</t>
  </si>
  <si>
    <t>SSD RCS ACTIVE TEAM A R.L.</t>
  </si>
  <si>
    <t>PAMELA</t>
  </si>
  <si>
    <t>BUCCI</t>
  </si>
  <si>
    <t>G.P. VILLASANTESE</t>
  </si>
  <si>
    <t>4:08:32</t>
  </si>
  <si>
    <t>MELCHIORRE</t>
  </si>
  <si>
    <t>COLANTONI</t>
  </si>
  <si>
    <t>AMATORI PODISTICA TERNI</t>
  </si>
  <si>
    <t>PAGANO</t>
  </si>
  <si>
    <t>4:13:25</t>
  </si>
  <si>
    <t>PATRIZIA</t>
  </si>
  <si>
    <t>4:14:03</t>
  </si>
  <si>
    <t>4:18:20</t>
  </si>
  <si>
    <t>4:18:54</t>
  </si>
  <si>
    <t>4:19:07</t>
  </si>
  <si>
    <t>SILVIO</t>
  </si>
  <si>
    <t>ASTOLFI</t>
  </si>
  <si>
    <t>MARIO</t>
  </si>
  <si>
    <t>COSTA</t>
  </si>
  <si>
    <t>RESTUCCIA</t>
  </si>
  <si>
    <t>4:32:49</t>
  </si>
  <si>
    <t>ROSSANA</t>
  </si>
  <si>
    <t>ROMANELLI</t>
  </si>
  <si>
    <t>LBM SPORT TEAM</t>
  </si>
  <si>
    <t>4:35:34</t>
  </si>
  <si>
    <t>CINZIA</t>
  </si>
  <si>
    <t>CAROLINA</t>
  </si>
  <si>
    <t>FERRARO</t>
  </si>
  <si>
    <t>4:56:42</t>
  </si>
  <si>
    <t>5:03:25</t>
  </si>
  <si>
    <t>GIGANTE</t>
  </si>
  <si>
    <t>5:22:31</t>
  </si>
  <si>
    <t>MARINELLI</t>
  </si>
  <si>
    <t>GOLDEN CLUB RIMINI INTERNAT.</t>
  </si>
  <si>
    <t>MARIELLA</t>
  </si>
  <si>
    <t>A.S.D. NAPOLI NORD MARATHON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</si>
  <si>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</si>
  <si>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</si>
  <si>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</si>
  <si>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</si>
  <si>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</si>
  <si>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</si>
  <si>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</si>
  <si>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</si>
  <si>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</si>
  <si>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</si>
  <si>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</si>
  <si>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</si>
  <si>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</si>
  <si>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</si>
  <si>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</si>
  <si>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</si>
  <si>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</si>
  <si>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</si>
  <si>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</si>
  <si>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</si>
  <si>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</si>
  <si>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</si>
  <si>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</si>
  <si>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</si>
  <si>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</si>
  <si>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</si>
  <si>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</si>
  <si>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</si>
  <si>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</si>
  <si>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</si>
  <si>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</si>
  <si>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</si>
  <si>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</si>
  <si>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</si>
  <si>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</si>
  <si>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</si>
  <si>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</si>
  <si>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</si>
  <si>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</si>
  <si>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</si>
  <si>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</si>
  <si>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</si>
  <si>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</si>
  <si>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</si>
  <si>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</si>
  <si>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</si>
  <si>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</si>
  <si>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</si>
  <si>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</si>
  <si>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</si>
  <si>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</si>
  <si>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</si>
  <si>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</si>
  <si>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</si>
  <si>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</si>
  <si>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</si>
  <si>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</si>
  <si>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</si>
  <si>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</si>
  <si>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</si>
  <si>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</si>
  <si>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</si>
  <si>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</si>
  <si>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</si>
  <si>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</si>
  <si>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</si>
  <si>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</si>
  <si>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</si>
  <si>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</si>
  <si>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</si>
  <si>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</si>
  <si>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</si>
  <si>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</si>
  <si>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</si>
  <si>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</si>
  <si>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</si>
  <si>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</si>
  <si>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</si>
  <si>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</si>
  <si>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</si>
  <si>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</si>
  <si>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</si>
  <si>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</si>
  <si>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</si>
  <si>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</si>
  <si>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</si>
  <si>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</si>
  <si>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</si>
  <si>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</si>
  <si>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</si>
  <si>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</si>
  <si>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</si>
  <si>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</si>
  <si>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</si>
  <si>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</si>
  <si>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</si>
  <si>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</si>
  <si>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</si>
  <si>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</si>
  <si>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</si>
  <si>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</si>
  <si>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</si>
  <si>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</si>
  <si>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</si>
  <si>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</si>
  <si>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</si>
  <si>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</si>
  <si>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</si>
  <si>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</si>
  <si>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</si>
  <si>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</si>
  <si>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</si>
  <si>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</si>
  <si>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</si>
  <si>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</si>
  <si>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</si>
  <si>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</si>
  <si>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 xml:space="preserve"> Domenica 15/10/2017</t>
  </si>
  <si>
    <t>PETREI</t>
  </si>
  <si>
    <t>ASS M</t>
  </si>
  <si>
    <t>A.S.D. USA RUNNERS AVEZZANO</t>
  </si>
  <si>
    <t>2:44:37</t>
  </si>
  <si>
    <t>ACETO</t>
  </si>
  <si>
    <t>M.C. MANOPPELLO SOGEDA</t>
  </si>
  <si>
    <t>2:45:10</t>
  </si>
  <si>
    <t>D'ANDREA</t>
  </si>
  <si>
    <t>G.P. RUNNERS SULMONA</t>
  </si>
  <si>
    <t>2:49:52</t>
  </si>
  <si>
    <t>BIAGIONI</t>
  </si>
  <si>
    <t>A.S.D. PIANO MA ARRIVIAMO</t>
  </si>
  <si>
    <t>2:50:23</t>
  </si>
  <si>
    <t>D'AGOSTINO</t>
  </si>
  <si>
    <t>ASD RUNNERS CASALBORDINO</t>
  </si>
  <si>
    <t>2:53:03</t>
  </si>
  <si>
    <t>DEL BUONO</t>
  </si>
  <si>
    <t>M35</t>
  </si>
  <si>
    <t>2:54:29</t>
  </si>
  <si>
    <t>CICCALE'</t>
  </si>
  <si>
    <t>ATL.LEG.E TRIATHLON TRACKCLUB</t>
  </si>
  <si>
    <t>2:57:00</t>
  </si>
  <si>
    <t>TAPPATA'</t>
  </si>
  <si>
    <t>DENISE</t>
  </si>
  <si>
    <t>ASS F</t>
  </si>
  <si>
    <t>2:59:22</t>
  </si>
  <si>
    <t>RUCCI</t>
  </si>
  <si>
    <t>I LUPI D'ABRUZZO</t>
  </si>
  <si>
    <t>2:59:41</t>
  </si>
  <si>
    <t>LESTI</t>
  </si>
  <si>
    <t>LINO</t>
  </si>
  <si>
    <t>M45</t>
  </si>
  <si>
    <t>ASD G.P. MONTORIO</t>
  </si>
  <si>
    <t>3:00:54</t>
  </si>
  <si>
    <t>CALFAPIETRA</t>
  </si>
  <si>
    <t>SEMPRE DI CORSA TEAM TESTI</t>
  </si>
  <si>
    <t>3:06:20</t>
  </si>
  <si>
    <t>IADEMARCO</t>
  </si>
  <si>
    <t>M30</t>
  </si>
  <si>
    <t>POLISPORTIVA MOLISE CAMPOBASSO</t>
  </si>
  <si>
    <t>3:06:23</t>
  </si>
  <si>
    <t>HAJNAL</t>
  </si>
  <si>
    <t>DANIELA FRANCESCA</t>
  </si>
  <si>
    <t>SARACENATLETICA</t>
  </si>
  <si>
    <t>3:07:02</t>
  </si>
  <si>
    <t>STINCONE</t>
  </si>
  <si>
    <t>PIERINO</t>
  </si>
  <si>
    <t>ASD N.E.S.T.</t>
  </si>
  <si>
    <t>3:07:03</t>
  </si>
  <si>
    <t>M40</t>
  </si>
  <si>
    <t>VADRUCCI</t>
  </si>
  <si>
    <t>GIULIAN</t>
  </si>
  <si>
    <t>LISCIANI</t>
  </si>
  <si>
    <t>M55</t>
  </si>
  <si>
    <t>3:08:56</t>
  </si>
  <si>
    <t>MAMMOLITI</t>
  </si>
  <si>
    <t>3:09:54</t>
  </si>
  <si>
    <t>DI PRIMIO</t>
  </si>
  <si>
    <t>3:10:05</t>
  </si>
  <si>
    <t>SACCO</t>
  </si>
  <si>
    <t>ENDURANCE TRAINING</t>
  </si>
  <si>
    <t>3:10:21</t>
  </si>
  <si>
    <t>CIOTOLI</t>
  </si>
  <si>
    <t>M50</t>
  </si>
  <si>
    <t>3:10:22</t>
  </si>
  <si>
    <t>GIANNANDREA</t>
  </si>
  <si>
    <t>NIKI</t>
  </si>
  <si>
    <t>A.S.D. TOCCO RUNNER</t>
  </si>
  <si>
    <t>3:10:34</t>
  </si>
  <si>
    <t>SCIARRETTA</t>
  </si>
  <si>
    <t>A.S.D. FART SPORT</t>
  </si>
  <si>
    <t>3:11:50</t>
  </si>
  <si>
    <t>3:12:01</t>
  </si>
  <si>
    <t>3:13:48</t>
  </si>
  <si>
    <t>CARINCI</t>
  </si>
  <si>
    <t>RUNNERS CHIETI</t>
  </si>
  <si>
    <t>3:14:02</t>
  </si>
  <si>
    <t>FUBELLI</t>
  </si>
  <si>
    <t>3:14:36</t>
  </si>
  <si>
    <t>DI BERARDINO</t>
  </si>
  <si>
    <t>INUIT TRIATHLON ABRUZZO ASS. SPORT.</t>
  </si>
  <si>
    <t>FERRAMONDO</t>
  </si>
  <si>
    <t>ASD VITERBO RUNNERS</t>
  </si>
  <si>
    <t>3:15:09</t>
  </si>
  <si>
    <t>DE LEONARDIS</t>
  </si>
  <si>
    <t>A.A.'E. MANZARI' CASAMASSIMA</t>
  </si>
  <si>
    <t>3:15:11</t>
  </si>
  <si>
    <t>DI NALLO</t>
  </si>
  <si>
    <t>3:15:15</t>
  </si>
  <si>
    <t>AMABRINI</t>
  </si>
  <si>
    <t>PASSOLOGICO</t>
  </si>
  <si>
    <t>3:15:20</t>
  </si>
  <si>
    <t>MANGIONE</t>
  </si>
  <si>
    <t>A.S.D. BARLETTA SPORTIVA</t>
  </si>
  <si>
    <t>DI PAOLO</t>
  </si>
  <si>
    <t>ASD US ACLI MARATHON</t>
  </si>
  <si>
    <t>FATTORE</t>
  </si>
  <si>
    <t>RUNNERS LANCIANO ASD</t>
  </si>
  <si>
    <t>3:16:29</t>
  </si>
  <si>
    <t>MARTORANO</t>
  </si>
  <si>
    <t>ATLETICA AMATORILAURIA</t>
  </si>
  <si>
    <t>3:17:03</t>
  </si>
  <si>
    <t>D'ANGELO</t>
  </si>
  <si>
    <t>PODISTICA DELL'ADRIATICO</t>
  </si>
  <si>
    <t>3:17:23</t>
  </si>
  <si>
    <t>ALTAMURA</t>
  </si>
  <si>
    <t>SEAN</t>
  </si>
  <si>
    <t>3:17:36</t>
  </si>
  <si>
    <t>MAGGETTI</t>
  </si>
  <si>
    <t>ENGELS</t>
  </si>
  <si>
    <t>AMATORI AVIS CASTELFIDARDO</t>
  </si>
  <si>
    <t>3:18:19</t>
  </si>
  <si>
    <t>3:19:38</t>
  </si>
  <si>
    <t>PIRANDELLO</t>
  </si>
  <si>
    <t>ATTILIO</t>
  </si>
  <si>
    <t>3:19:49</t>
  </si>
  <si>
    <t>PRETOLANI</t>
  </si>
  <si>
    <t>JACOPO</t>
  </si>
  <si>
    <t>3:20:00</t>
  </si>
  <si>
    <t>COSSALTER</t>
  </si>
  <si>
    <t>RUNNERS PESCARA</t>
  </si>
  <si>
    <t>3:20:09</t>
  </si>
  <si>
    <t>CASTRAIOTTA</t>
  </si>
  <si>
    <t>3:20:15</t>
  </si>
  <si>
    <t>DI MECO</t>
  </si>
  <si>
    <t>3:20:32</t>
  </si>
  <si>
    <t>DE FILIPPI</t>
  </si>
  <si>
    <t>TRE CASALI SAN CESARIO</t>
  </si>
  <si>
    <t>3:20:45</t>
  </si>
  <si>
    <t>CIMMARUSTI</t>
  </si>
  <si>
    <t>A.S.D. RUNNING ACADEMY LUCERA</t>
  </si>
  <si>
    <t>3:20:51</t>
  </si>
  <si>
    <t>BROCCOLI</t>
  </si>
  <si>
    <t>AROLDO</t>
  </si>
  <si>
    <t>M60</t>
  </si>
  <si>
    <t>GOLDEN RIMINI</t>
  </si>
  <si>
    <t>3:23:29</t>
  </si>
  <si>
    <t>D'ANDRIA</t>
  </si>
  <si>
    <t>CARONNI</t>
  </si>
  <si>
    <t>3:24:26</t>
  </si>
  <si>
    <t>ACCORONI</t>
  </si>
  <si>
    <t>NUOVA PODISTICA LORETO</t>
  </si>
  <si>
    <t>3:25:27</t>
  </si>
  <si>
    <t>BUZZELLI</t>
  </si>
  <si>
    <t>LORELLA</t>
  </si>
  <si>
    <t>A.S.D. PIETRO MENNEA ATLETICA</t>
  </si>
  <si>
    <t>3:25:36</t>
  </si>
  <si>
    <t>PRETARA</t>
  </si>
  <si>
    <t>G. S. PODISTICO FIDAS PESCARA</t>
  </si>
  <si>
    <t>3:25:37</t>
  </si>
  <si>
    <t>PATTARA</t>
  </si>
  <si>
    <t>3:25:53</t>
  </si>
  <si>
    <t>FEDELE</t>
  </si>
  <si>
    <t>3:26:11</t>
  </si>
  <si>
    <t>CACCIAGRANO</t>
  </si>
  <si>
    <t>MAURILIO</t>
  </si>
  <si>
    <t>S.S.D. MAIELLA NUOTO TRIATHLON</t>
  </si>
  <si>
    <t>3:26:25</t>
  </si>
  <si>
    <t>GIANMARCO</t>
  </si>
  <si>
    <t>DI GIOIA</t>
  </si>
  <si>
    <t>3:27:05</t>
  </si>
  <si>
    <t>3:27:08</t>
  </si>
  <si>
    <t>PANICO</t>
  </si>
  <si>
    <t>3:27:23</t>
  </si>
  <si>
    <t>CURSI</t>
  </si>
  <si>
    <t>DORANDO</t>
  </si>
  <si>
    <t>A.S.D. PODISTICA VALMISA</t>
  </si>
  <si>
    <t>3:28:05</t>
  </si>
  <si>
    <t>ATLETICA CIVITANOVA</t>
  </si>
  <si>
    <t>3:28:46</t>
  </si>
  <si>
    <t>BURDERI</t>
  </si>
  <si>
    <t>EDOARDO</t>
  </si>
  <si>
    <t>ASD PLUS ULTRA TRASACCO</t>
  </si>
  <si>
    <t>3:28:48</t>
  </si>
  <si>
    <t>ROMAGNOLI</t>
  </si>
  <si>
    <t>3:29:11</t>
  </si>
  <si>
    <t>GIAGNORIO</t>
  </si>
  <si>
    <t>ATL. SAN NICANDRO GARGANICO</t>
  </si>
  <si>
    <t>3:29:18</t>
  </si>
  <si>
    <t>BARONE</t>
  </si>
  <si>
    <t>ASD ATLETICA ABRUZZO L'AQUILA</t>
  </si>
  <si>
    <t>CAVALLARO</t>
  </si>
  <si>
    <t>GIUSEPPE EMANUELE</t>
  </si>
  <si>
    <t>UISP ABRUZZO</t>
  </si>
  <si>
    <t>DONATELLI</t>
  </si>
  <si>
    <t>PODISTICA SAN SALVO</t>
  </si>
  <si>
    <t>GENCO</t>
  </si>
  <si>
    <t>A.S.D. PODISTICA ALBEROBELLO</t>
  </si>
  <si>
    <t>SAMUELE</t>
  </si>
  <si>
    <t>3:30:09</t>
  </si>
  <si>
    <t>MASTRODICASA</t>
  </si>
  <si>
    <t>ZULLI</t>
  </si>
  <si>
    <t>ATLETICA RAPINO</t>
  </si>
  <si>
    <t>3:30:22</t>
  </si>
  <si>
    <t>CASAGRANDE</t>
  </si>
  <si>
    <t>3:30:39</t>
  </si>
  <si>
    <t>TRIBU' FRENTANA</t>
  </si>
  <si>
    <t>3:31:44</t>
  </si>
  <si>
    <t>ZURLI</t>
  </si>
  <si>
    <t>3:32:30</t>
  </si>
  <si>
    <t>APICELLA</t>
  </si>
  <si>
    <t>ASD SPORT &amp; VITA</t>
  </si>
  <si>
    <t>3:33:00</t>
  </si>
  <si>
    <t>3:34:14</t>
  </si>
  <si>
    <t>DE TOMMASO</t>
  </si>
  <si>
    <t>3:36:53</t>
  </si>
  <si>
    <t>RANALLO</t>
  </si>
  <si>
    <t>LET'S RUN FOR SOLIDARITY</t>
  </si>
  <si>
    <t>3:37:28</t>
  </si>
  <si>
    <t>PALELLA</t>
  </si>
  <si>
    <t>COSMO</t>
  </si>
  <si>
    <t>A.S.D. ATLETICA ADELFIA</t>
  </si>
  <si>
    <t>3:37:40</t>
  </si>
  <si>
    <t>3:38:03</t>
  </si>
  <si>
    <t>RAMUNDI</t>
  </si>
  <si>
    <t>3:38:09</t>
  </si>
  <si>
    <t>PICCIONI</t>
  </si>
  <si>
    <t>3:38:36</t>
  </si>
  <si>
    <t>SACCHETTI</t>
  </si>
  <si>
    <t>3:38:59</t>
  </si>
  <si>
    <t>CATONE</t>
  </si>
  <si>
    <t>ASD COLOGNA SPIAGGIA</t>
  </si>
  <si>
    <t>3:39:06</t>
  </si>
  <si>
    <t>CONENNA</t>
  </si>
  <si>
    <t>AVIS PODISTICA MOLA</t>
  </si>
  <si>
    <t>3:39:18</t>
  </si>
  <si>
    <t>GRANDI</t>
  </si>
  <si>
    <t>M23</t>
  </si>
  <si>
    <t>3:39:55</t>
  </si>
  <si>
    <t>SIMONETTI</t>
  </si>
  <si>
    <t>F30</t>
  </si>
  <si>
    <t>SUSI</t>
  </si>
  <si>
    <t>CSEN ABRUZZO</t>
  </si>
  <si>
    <t>NETTI</t>
  </si>
  <si>
    <t>A.S.D. NADIIRON THE ROAD</t>
  </si>
  <si>
    <t>3:40:59</t>
  </si>
  <si>
    <t>CIFOLILLI</t>
  </si>
  <si>
    <t>3:41:30</t>
  </si>
  <si>
    <t>SPESCHA</t>
  </si>
  <si>
    <t>F45</t>
  </si>
  <si>
    <t>3:41:59</t>
  </si>
  <si>
    <t>VALERIO</t>
  </si>
  <si>
    <t>3:42:23</t>
  </si>
  <si>
    <t>ERRICO</t>
  </si>
  <si>
    <t>AMATORI PODISMO BENEVENTO</t>
  </si>
  <si>
    <t>3:42:44</t>
  </si>
  <si>
    <t>FABIOLA</t>
  </si>
  <si>
    <t>3:43:19</t>
  </si>
  <si>
    <t>LEPORE</t>
  </si>
  <si>
    <t>ASD RUN FOR LIFE</t>
  </si>
  <si>
    <t>3:43:29</t>
  </si>
  <si>
    <t>CRUCITTI</t>
  </si>
  <si>
    <t>3:43:40</t>
  </si>
  <si>
    <t>NICASSIO</t>
  </si>
  <si>
    <t>3:43:57</t>
  </si>
  <si>
    <t>PETRUCCI</t>
  </si>
  <si>
    <t>PUROSANGUE ATHLETICS CLUB</t>
  </si>
  <si>
    <t>3:43:58</t>
  </si>
  <si>
    <t>PERILLI</t>
  </si>
  <si>
    <t>3:44:00</t>
  </si>
  <si>
    <t>LATORRE</t>
  </si>
  <si>
    <t>COSIMO DAMIANO</t>
  </si>
  <si>
    <t>ATLETICA MONOPOLI</t>
  </si>
  <si>
    <t>3:44:09</t>
  </si>
  <si>
    <t>MASCI</t>
  </si>
  <si>
    <t>RANIERI</t>
  </si>
  <si>
    <t>DI CAMPLI</t>
  </si>
  <si>
    <t>3:45:46</t>
  </si>
  <si>
    <t>GALA</t>
  </si>
  <si>
    <t>A.S.D. DAUNIA RUNNING</t>
  </si>
  <si>
    <t>3:45:52</t>
  </si>
  <si>
    <t>PULVIRENTI</t>
  </si>
  <si>
    <t>ROSARIA</t>
  </si>
  <si>
    <t>F50</t>
  </si>
  <si>
    <t>3:46:33</t>
  </si>
  <si>
    <t>AMICONE</t>
  </si>
  <si>
    <t>ABRUZZO RUNNER</t>
  </si>
  <si>
    <t>3:47:23</t>
  </si>
  <si>
    <t>GIAMPAGLIA</t>
  </si>
  <si>
    <t>EDMONDO</t>
  </si>
  <si>
    <t>M18</t>
  </si>
  <si>
    <t>3:47:57</t>
  </si>
  <si>
    <t>VALENTINI</t>
  </si>
  <si>
    <t>ASD GRUPPO PODISTICO IL CRAMPO</t>
  </si>
  <si>
    <t>LUIGIA ANNA</t>
  </si>
  <si>
    <t>F40</t>
  </si>
  <si>
    <t>3:50:47</t>
  </si>
  <si>
    <t>DI PIERRO</t>
  </si>
  <si>
    <t>BISCIEGLIE RUNNING</t>
  </si>
  <si>
    <t>ELEUTERIO</t>
  </si>
  <si>
    <t>UISP COMITATO TERR.LE PESCARA</t>
  </si>
  <si>
    <t>3:53:06</t>
  </si>
  <si>
    <t>LIBERATI</t>
  </si>
  <si>
    <t>3:53:22</t>
  </si>
  <si>
    <t>AUCELLO</t>
  </si>
  <si>
    <t>A.S. CULTURALE POD. S. STEFANO</t>
  </si>
  <si>
    <t>CAVALIERE</t>
  </si>
  <si>
    <t>UISP ASCOLI</t>
  </si>
  <si>
    <t>3:53:29</t>
  </si>
  <si>
    <t>DI MAURO</t>
  </si>
  <si>
    <t>GENNARO GIUSEPPE</t>
  </si>
  <si>
    <t>3:54:05</t>
  </si>
  <si>
    <t>ROSSANO</t>
  </si>
  <si>
    <t>PODISTICA CUPELLO</t>
  </si>
  <si>
    <t>3:54:57</t>
  </si>
  <si>
    <t>DELLA VALLE</t>
  </si>
  <si>
    <t>G.S. CAT SPORT ROMA</t>
  </si>
  <si>
    <t>3:55:00</t>
  </si>
  <si>
    <t>SPONSANO</t>
  </si>
  <si>
    <t>3:55:21</t>
  </si>
  <si>
    <t>DEL VECCHIO</t>
  </si>
  <si>
    <t>DAUNIA RUNNING</t>
  </si>
  <si>
    <t>SCHIAZZA</t>
  </si>
  <si>
    <t>G.S. ATLETICA STRACAGNANO</t>
  </si>
  <si>
    <t>3:57:06</t>
  </si>
  <si>
    <t>CAROTENUTO</t>
  </si>
  <si>
    <t>POL ACLI MACERATA</t>
  </si>
  <si>
    <t>3:57:45</t>
  </si>
  <si>
    <t>BELBUSTI</t>
  </si>
  <si>
    <t>GRUPPO LIBERO</t>
  </si>
  <si>
    <t>3:58:12</t>
  </si>
  <si>
    <t>ANGIULI</t>
  </si>
  <si>
    <t>GIUSEPPE MASSIMO</t>
  </si>
  <si>
    <t>3:58:24</t>
  </si>
  <si>
    <t>VOLPI</t>
  </si>
  <si>
    <t>PERITO</t>
  </si>
  <si>
    <t>M65</t>
  </si>
  <si>
    <t>ATLETICA AVIS PERUGIA</t>
  </si>
  <si>
    <t>3:59:19</t>
  </si>
  <si>
    <t>FILONZI</t>
  </si>
  <si>
    <t>ATL. AMATORI CASTEFIDARDO</t>
  </si>
  <si>
    <t>3:59:30</t>
  </si>
  <si>
    <t>AIUDI</t>
  </si>
  <si>
    <t>A.S.D. CALCINELLI RUN</t>
  </si>
  <si>
    <t>PODISTICA AVIS CAMPOBASSO</t>
  </si>
  <si>
    <t>4:01:11</t>
  </si>
  <si>
    <t>CARDINALE</t>
  </si>
  <si>
    <t>4:02:34</t>
  </si>
  <si>
    <t>CARRINO</t>
  </si>
  <si>
    <t>4:02:59</t>
  </si>
  <si>
    <t>DI LASCIO</t>
  </si>
  <si>
    <t>4:03:52</t>
  </si>
  <si>
    <t>IMBRIANI</t>
  </si>
  <si>
    <t>PROJECT ULTRAMAN</t>
  </si>
  <si>
    <t>4:04:18</t>
  </si>
  <si>
    <t>JANIS</t>
  </si>
  <si>
    <t>GUSE</t>
  </si>
  <si>
    <t>F23</t>
  </si>
  <si>
    <t>ROBINSON SPORT</t>
  </si>
  <si>
    <t>4:06:33</t>
  </si>
  <si>
    <t>BORGIANI</t>
  </si>
  <si>
    <t>COLLEMAR ATHON CLUB</t>
  </si>
  <si>
    <t>4:06:36</t>
  </si>
  <si>
    <t>GIAMMANCO</t>
  </si>
  <si>
    <t>ATHLETIC TEAM PALAGIANO</t>
  </si>
  <si>
    <t>4:06:38</t>
  </si>
  <si>
    <t>DIPACE</t>
  </si>
  <si>
    <t>COSIMO FABIO</t>
  </si>
  <si>
    <t>MARGHERITA DI SAVOIA RUNNERS</t>
  </si>
  <si>
    <t>4:07:01</t>
  </si>
  <si>
    <t>BITETTO</t>
  </si>
  <si>
    <t>4:07:30</t>
  </si>
  <si>
    <t>MIGNOGNA</t>
  </si>
  <si>
    <t>4:07:31</t>
  </si>
  <si>
    <t>GRUOSSO</t>
  </si>
  <si>
    <t>COLANTONIO</t>
  </si>
  <si>
    <t>A.S.D. AMICI STRADA DEL TESORO</t>
  </si>
  <si>
    <t>4:09:13</t>
  </si>
  <si>
    <t>AIMOLA</t>
  </si>
  <si>
    <t>4:09:43</t>
  </si>
  <si>
    <t>NANNI</t>
  </si>
  <si>
    <t>VIRGINIA</t>
  </si>
  <si>
    <t>CIVARELLI</t>
  </si>
  <si>
    <t>4:10:10</t>
  </si>
  <si>
    <t>BALDUCCI</t>
  </si>
  <si>
    <t>U.S. ACLI GLOBE RUNNERS FOGGIA</t>
  </si>
  <si>
    <t>4:10:38</t>
  </si>
  <si>
    <t>GUERRA</t>
  </si>
  <si>
    <t>4:11:23</t>
  </si>
  <si>
    <t>DENTICO</t>
  </si>
  <si>
    <t>4:12:11</t>
  </si>
  <si>
    <t>CARRARA</t>
  </si>
  <si>
    <t>TERESA</t>
  </si>
  <si>
    <t>F35</t>
  </si>
  <si>
    <t>4:12:47</t>
  </si>
  <si>
    <t>SASSI</t>
  </si>
  <si>
    <t>4:12:48</t>
  </si>
  <si>
    <t>DI MASSO</t>
  </si>
  <si>
    <t>4:12:55</t>
  </si>
  <si>
    <t>PUOTI</t>
  </si>
  <si>
    <t>BASILIO ANTONIO</t>
  </si>
  <si>
    <t>ASD ARCA ATL.AVERSA A.AVERSANO</t>
  </si>
  <si>
    <t>MASTROGIACOMO</t>
  </si>
  <si>
    <t>PACEM</t>
  </si>
  <si>
    <t>4:13:45</t>
  </si>
  <si>
    <t>DEBENEDICTIS</t>
  </si>
  <si>
    <t>PANEBIANCO</t>
  </si>
  <si>
    <t>A.S. QUELLI DELLA PINETA</t>
  </si>
  <si>
    <t>DI GIULIO</t>
  </si>
  <si>
    <t>COSIMO</t>
  </si>
  <si>
    <t>SPATARO</t>
  </si>
  <si>
    <t>F55</t>
  </si>
  <si>
    <t>A.POD. AVIS MOB. LATTANZI</t>
  </si>
  <si>
    <t>4:15:43</t>
  </si>
  <si>
    <t>4:16:20</t>
  </si>
  <si>
    <t>LAGONA</t>
  </si>
  <si>
    <t>D'AMORE</t>
  </si>
  <si>
    <t>4:16:44</t>
  </si>
  <si>
    <t>CALZETTA</t>
  </si>
  <si>
    <t>4:17:06</t>
  </si>
  <si>
    <t>SBORO</t>
  </si>
  <si>
    <t>M70</t>
  </si>
  <si>
    <t>ATLETICA RIMINI NORD</t>
  </si>
  <si>
    <t>4:17:57</t>
  </si>
  <si>
    <t>SATALUCIA</t>
  </si>
  <si>
    <t>LIVIO</t>
  </si>
  <si>
    <t>DI LUCA</t>
  </si>
  <si>
    <t>4:18:22</t>
  </si>
  <si>
    <t>GIANFORTE</t>
  </si>
  <si>
    <t>NEVIO</t>
  </si>
  <si>
    <t>4:18:37</t>
  </si>
  <si>
    <t>4:18:44</t>
  </si>
  <si>
    <t>DE PETRIS</t>
  </si>
  <si>
    <t>4:18:49</t>
  </si>
  <si>
    <t>MELETTI</t>
  </si>
  <si>
    <t>MATTEO MARIA</t>
  </si>
  <si>
    <t>DIOGUARDI</t>
  </si>
  <si>
    <t>4:18:55</t>
  </si>
  <si>
    <t>DE NINIS</t>
  </si>
  <si>
    <t>A.S.D. PODISTICA VACRI</t>
  </si>
  <si>
    <t>4:19:00</t>
  </si>
  <si>
    <t>BOCCIA</t>
  </si>
  <si>
    <t>RUNFOREVER APRILIA</t>
  </si>
  <si>
    <t>4:19:57</t>
  </si>
  <si>
    <t>PETRILLI</t>
  </si>
  <si>
    <t>4:19:58</t>
  </si>
  <si>
    <t>PECORELLI</t>
  </si>
  <si>
    <t>SANTE MAURIZIO</t>
  </si>
  <si>
    <t>VIESTRE RUNNERS</t>
  </si>
  <si>
    <t>4:20:44</t>
  </si>
  <si>
    <t>4:21:17</t>
  </si>
  <si>
    <t>LOMBARDI</t>
  </si>
  <si>
    <t>TEA</t>
  </si>
  <si>
    <t>4:21:55</t>
  </si>
  <si>
    <t>D'ONOFRIO</t>
  </si>
  <si>
    <t>4:23:27</t>
  </si>
  <si>
    <t>DI FUSCO</t>
  </si>
  <si>
    <t>4:24:26</t>
  </si>
  <si>
    <t>DI BIASE</t>
  </si>
  <si>
    <t>4:26:00</t>
  </si>
  <si>
    <t>DI FELICE</t>
  </si>
  <si>
    <t>ANNA MARIA</t>
  </si>
  <si>
    <t>F60</t>
  </si>
  <si>
    <t>G.S.D. LITAL</t>
  </si>
  <si>
    <t>4:26:24</t>
  </si>
  <si>
    <t>LO CASCIO</t>
  </si>
  <si>
    <t>DOROTEA</t>
  </si>
  <si>
    <t>LA SBARRA &amp;AMP; I GRILLI</t>
  </si>
  <si>
    <t>4:26:40</t>
  </si>
  <si>
    <t>ADRIATICO</t>
  </si>
  <si>
    <t>4:26:57</t>
  </si>
  <si>
    <t>TIERI</t>
  </si>
  <si>
    <t>ELGA ERSILIA</t>
  </si>
  <si>
    <t>4:27:28</t>
  </si>
  <si>
    <t>FERRARA</t>
  </si>
  <si>
    <t>4:27:36</t>
  </si>
  <si>
    <t>IACOPONI</t>
  </si>
  <si>
    <t>4:27:51</t>
  </si>
  <si>
    <t>DI GREGORIO</t>
  </si>
  <si>
    <t>4:28:56</t>
  </si>
  <si>
    <t>PRENCIPE</t>
  </si>
  <si>
    <t>A.S.D. MANFREDONIA CORRE</t>
  </si>
  <si>
    <t>4:29:06</t>
  </si>
  <si>
    <t>PIETANZA</t>
  </si>
  <si>
    <t>BEDA</t>
  </si>
  <si>
    <t>COSSIO LA ROSA</t>
  </si>
  <si>
    <t>PAULO FELIX</t>
  </si>
  <si>
    <t>4:29:08</t>
  </si>
  <si>
    <t>CANDIDI</t>
  </si>
  <si>
    <t>G.S. POD. PRENESTE</t>
  </si>
  <si>
    <t>ADANTI</t>
  </si>
  <si>
    <t>CRISPIANO MARATHON CLUB</t>
  </si>
  <si>
    <t>4:29:18</t>
  </si>
  <si>
    <t>CAPEZZERA</t>
  </si>
  <si>
    <t>GIROLAMO</t>
  </si>
  <si>
    <t>4:29:29</t>
  </si>
  <si>
    <t>4:30:27</t>
  </si>
  <si>
    <t>MAMMARELLA</t>
  </si>
  <si>
    <t>4:30:29</t>
  </si>
  <si>
    <t>SGARIGLIA</t>
  </si>
  <si>
    <t>M75+</t>
  </si>
  <si>
    <t>A.POD. VALTENNA</t>
  </si>
  <si>
    <t>4:30:34</t>
  </si>
  <si>
    <t>IANNONE</t>
  </si>
  <si>
    <t>4:31:12</t>
  </si>
  <si>
    <t>PALMISANO</t>
  </si>
  <si>
    <t>MARATHON MASSAFRA</t>
  </si>
  <si>
    <t>4:32:41</t>
  </si>
  <si>
    <t>DI STEFANO</t>
  </si>
  <si>
    <t>TRITTO</t>
  </si>
  <si>
    <t>4:34:26</t>
  </si>
  <si>
    <t>ONOFRILLO</t>
  </si>
  <si>
    <t>PASQUALINO</t>
  </si>
  <si>
    <t>4:34:44</t>
  </si>
  <si>
    <t>FRISTAD</t>
  </si>
  <si>
    <t>MONA</t>
  </si>
  <si>
    <t>CIPOLLETTA</t>
  </si>
  <si>
    <t>4:36:00</t>
  </si>
  <si>
    <t>NEVE</t>
  </si>
  <si>
    <t>4:36:20</t>
  </si>
  <si>
    <t>NINIVAGGI</t>
  </si>
  <si>
    <t>HAPPY RUNNERS ALTAMURA</t>
  </si>
  <si>
    <t>4:37:06</t>
  </si>
  <si>
    <t>CANNITO</t>
  </si>
  <si>
    <t>SAPIO</t>
  </si>
  <si>
    <t>ATLETICA PALAZZO</t>
  </si>
  <si>
    <t>4:38:47</t>
  </si>
  <si>
    <t>TAVOLETTA</t>
  </si>
  <si>
    <t>4:40:34</t>
  </si>
  <si>
    <t>MORANO</t>
  </si>
  <si>
    <t>4:41:14</t>
  </si>
  <si>
    <t>BARBATI</t>
  </si>
  <si>
    <t>FABIANO</t>
  </si>
  <si>
    <t>ASD SPORTING CLUB USA AVEZZANO</t>
  </si>
  <si>
    <t>4:41:38</t>
  </si>
  <si>
    <t>CARDACI</t>
  </si>
  <si>
    <t>A.S.D. RUNNING EVOLUTION</t>
  </si>
  <si>
    <t>4:42:01</t>
  </si>
  <si>
    <t>MORICO</t>
  </si>
  <si>
    <t>ROMOLO</t>
  </si>
  <si>
    <t>4:43:07</t>
  </si>
  <si>
    <t>MARTINO</t>
  </si>
  <si>
    <t>4:43:24</t>
  </si>
  <si>
    <t>PONZIO</t>
  </si>
  <si>
    <t>GIUDO VINCENZO</t>
  </si>
  <si>
    <t>ATLETICA MOLISE AMATORI</t>
  </si>
  <si>
    <t>4:43:40</t>
  </si>
  <si>
    <t>CAPORALI</t>
  </si>
  <si>
    <t>4:46:41</t>
  </si>
  <si>
    <t>CONTRISCIANI</t>
  </si>
  <si>
    <t>ERCOLE</t>
  </si>
  <si>
    <t>PODISTICA NEW CASTLE</t>
  </si>
  <si>
    <t>4:49:20</t>
  </si>
  <si>
    <t>OLIVA</t>
  </si>
  <si>
    <t>A.S.D. ATLETICA SABAUDIA</t>
  </si>
  <si>
    <t>4:51:19</t>
  </si>
  <si>
    <t>CICCHELLI</t>
  </si>
  <si>
    <t>CAMILLO</t>
  </si>
  <si>
    <t>4:52:27</t>
  </si>
  <si>
    <t>UISP PODISTICA HERMES LAVELLO</t>
  </si>
  <si>
    <t>4:52:42</t>
  </si>
  <si>
    <t>RIZZITELLI</t>
  </si>
  <si>
    <t>4:53:02</t>
  </si>
  <si>
    <t>ANCORA</t>
  </si>
  <si>
    <t>VITO PIERO</t>
  </si>
  <si>
    <t>CUS PATRIA MILANO</t>
  </si>
  <si>
    <t>4:53:06</t>
  </si>
  <si>
    <t>TALIA</t>
  </si>
  <si>
    <t>PASTORE</t>
  </si>
  <si>
    <t>4:55:53</t>
  </si>
  <si>
    <t>SAMMARONE</t>
  </si>
  <si>
    <t>4:56:29</t>
  </si>
  <si>
    <t>BERTERAMO</t>
  </si>
  <si>
    <t>DE FRANCESCO</t>
  </si>
  <si>
    <t>TOP RUNNING  BRINDISI</t>
  </si>
  <si>
    <t>4:57:48</t>
  </si>
  <si>
    <t>GEMMA</t>
  </si>
  <si>
    <t>4:58:57</t>
  </si>
  <si>
    <t>GIULIANO</t>
  </si>
  <si>
    <t>4:59:19</t>
  </si>
  <si>
    <t>AGABITI</t>
  </si>
  <si>
    <t>4:59:20</t>
  </si>
  <si>
    <t>D'ASCANIO</t>
  </si>
  <si>
    <t>COSIMO ALESSANDRO</t>
  </si>
  <si>
    <t>CIUFFREDA</t>
  </si>
  <si>
    <t>5:03:28</t>
  </si>
  <si>
    <t>RECCHIA</t>
  </si>
  <si>
    <t>5:04:22</t>
  </si>
  <si>
    <t>MATONE</t>
  </si>
  <si>
    <t>MARTHON CLUB MINERVA</t>
  </si>
  <si>
    <t>5:04:33</t>
  </si>
  <si>
    <t>BISCOTTI</t>
  </si>
  <si>
    <t>ROCCO FRANCESCO</t>
  </si>
  <si>
    <t>5:07:47</t>
  </si>
  <si>
    <t>LAURIORA</t>
  </si>
  <si>
    <t>GLOBE RUNNERS FOGGIA</t>
  </si>
  <si>
    <t>5:12:38</t>
  </si>
  <si>
    <t>CARLONE</t>
  </si>
  <si>
    <t>5:13:06</t>
  </si>
  <si>
    <t>PATRUNO</t>
  </si>
  <si>
    <t>NUNZIA</t>
  </si>
  <si>
    <t>MARIKA</t>
  </si>
  <si>
    <t>5:15:57</t>
  </si>
  <si>
    <t>SACRAMONE</t>
  </si>
  <si>
    <t>5:15:58</t>
  </si>
  <si>
    <t>DI POMPONIO</t>
  </si>
  <si>
    <t>GAMBELLI</t>
  </si>
  <si>
    <t>5:19:25</t>
  </si>
  <si>
    <t>D'ANTEO</t>
  </si>
  <si>
    <t>5:19:26</t>
  </si>
  <si>
    <t>AMMANNATI</t>
  </si>
  <si>
    <t>5:20:13</t>
  </si>
  <si>
    <t>A.S.D. MONTEDORO NOCI</t>
  </si>
  <si>
    <t>5:20:14</t>
  </si>
  <si>
    <t>LAFORGIA</t>
  </si>
  <si>
    <t>FELICIANO</t>
  </si>
  <si>
    <t>5:20:16</t>
  </si>
  <si>
    <t>CINQUE</t>
  </si>
  <si>
    <t>TESONE</t>
  </si>
  <si>
    <t>5:26:09</t>
  </si>
  <si>
    <t>5:26:10</t>
  </si>
  <si>
    <t>BRUNETTI</t>
  </si>
  <si>
    <t>VITANTONIO</t>
  </si>
  <si>
    <t>5:28:10</t>
  </si>
  <si>
    <t>DI PIETRANTONIO</t>
  </si>
  <si>
    <t>CRISTIANA</t>
  </si>
  <si>
    <t>5:35:44</t>
  </si>
  <si>
    <t>FALEO</t>
  </si>
  <si>
    <t>5:35:45</t>
  </si>
  <si>
    <t>MARCHETTI</t>
  </si>
  <si>
    <t>TRIONFO LIGURE GENOA</t>
  </si>
  <si>
    <t>5:37:17</t>
  </si>
  <si>
    <t>CASTIGLIEGO</t>
  </si>
  <si>
    <t>ANTONIETTA</t>
  </si>
  <si>
    <t>5:41:35</t>
  </si>
  <si>
    <t>SPAGNUOLO</t>
  </si>
  <si>
    <t>ALIMONTI</t>
  </si>
  <si>
    <t>A.S.D. TRA LE RIGHE</t>
  </si>
  <si>
    <t>5:41:40</t>
  </si>
  <si>
    <t>DI DAMASO</t>
  </si>
  <si>
    <t>G.S PODISTICO FIDAS</t>
  </si>
  <si>
    <t>5:51:00</t>
  </si>
  <si>
    <t>MAZZOCCHETTI</t>
  </si>
  <si>
    <t>GRUPPO PODISTICO ANGOLANO</t>
  </si>
  <si>
    <t>GARGANO</t>
  </si>
  <si>
    <t>5:51:30</t>
  </si>
  <si>
    <t>CARIGNANI</t>
  </si>
  <si>
    <t>PODISTICA AMATORI LECCE</t>
  </si>
  <si>
    <t>MARATHON CLUB ARIANO IRPINIO</t>
  </si>
  <si>
    <t>5:56:41</t>
  </si>
  <si>
    <t>RAPINO</t>
  </si>
  <si>
    <t>6:18:56</t>
  </si>
  <si>
    <t>Pescara (Pe) Italia</t>
  </si>
  <si>
    <t>16ª edizione</t>
  </si>
  <si>
    <t>Maratona D’Annunziana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</si>
</sst>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4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7" fillId="3" borderId="0" applyNumberFormat="0" applyBorder="0" applyAlignment="0" applyProtection="0"/>
    <xf numFmtId="0" fontId="35" fillId="4" borderId="0" applyNumberFormat="0" applyBorder="0" applyAlignment="0" applyProtection="0"/>
    <xf numFmtId="0" fontId="7" fillId="5" borderId="0" applyNumberFormat="0" applyBorder="0" applyAlignment="0" applyProtection="0"/>
    <xf numFmtId="0" fontId="35" fillId="6" borderId="0" applyNumberFormat="0" applyBorder="0" applyAlignment="0" applyProtection="0"/>
    <xf numFmtId="0" fontId="7" fillId="7" borderId="0" applyNumberFormat="0" applyBorder="0" applyAlignment="0" applyProtection="0"/>
    <xf numFmtId="0" fontId="35" fillId="8" borderId="0" applyNumberFormat="0" applyBorder="0" applyAlignment="0" applyProtection="0"/>
    <xf numFmtId="0" fontId="7" fillId="9" borderId="0" applyNumberFormat="0" applyBorder="0" applyAlignment="0" applyProtection="0"/>
    <xf numFmtId="0" fontId="35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9" borderId="0" applyNumberFormat="0" applyBorder="0" applyAlignment="0" applyProtection="0"/>
    <xf numFmtId="0" fontId="35" fillId="21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1" applyNumberFormat="0" applyAlignment="0" applyProtection="0"/>
    <xf numFmtId="0" fontId="9" fillId="35" borderId="2" applyNumberFormat="0" applyAlignment="0" applyProtection="0"/>
    <xf numFmtId="0" fontId="38" fillId="0" borderId="3" applyNumberFormat="0" applyFill="0" applyAlignment="0" applyProtection="0"/>
    <xf numFmtId="0" fontId="10" fillId="0" borderId="4" applyNumberFormat="0" applyFill="0" applyAlignment="0" applyProtection="0"/>
    <xf numFmtId="0" fontId="39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36" fillId="40" borderId="0" applyNumberFormat="0" applyBorder="0" applyAlignment="0" applyProtection="0"/>
    <xf numFmtId="0" fontId="8" fillId="41" borderId="0" applyNumberFormat="0" applyBorder="0" applyAlignment="0" applyProtection="0"/>
    <xf numFmtId="0" fontId="36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44" borderId="0" applyNumberFormat="0" applyBorder="0" applyAlignment="0" applyProtection="0"/>
    <xf numFmtId="0" fontId="8" fillId="29" borderId="0" applyNumberFormat="0" applyBorder="0" applyAlignment="0" applyProtection="0"/>
    <xf numFmtId="0" fontId="36" fillId="45" borderId="0" applyNumberFormat="0" applyBorder="0" applyAlignment="0" applyProtection="0"/>
    <xf numFmtId="0" fontId="8" fillId="31" borderId="0" applyNumberFormat="0" applyBorder="0" applyAlignment="0" applyProtection="0"/>
    <xf numFmtId="0" fontId="36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40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51" borderId="7" applyNumberFormat="0" applyFont="0" applyAlignment="0" applyProtection="0"/>
    <xf numFmtId="0" fontId="35" fillId="51" borderId="7" applyNumberFormat="0" applyFont="0" applyAlignment="0" applyProtection="0"/>
    <xf numFmtId="0" fontId="0" fillId="52" borderId="8" applyNumberFormat="0" applyAlignment="0" applyProtection="0"/>
    <xf numFmtId="0" fontId="42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8" fillId="0" borderId="12" applyNumberFormat="0" applyFill="0" applyAlignment="0" applyProtection="0"/>
    <xf numFmtId="0" fontId="47" fillId="0" borderId="13" applyNumberFormat="0" applyFill="0" applyAlignment="0" applyProtection="0"/>
    <xf numFmtId="0" fontId="19" fillId="0" borderId="14" applyNumberFormat="0" applyFill="0" applyAlignment="0" applyProtection="0"/>
    <xf numFmtId="0" fontId="48" fillId="0" borderId="15" applyNumberFormat="0" applyFill="0" applyAlignment="0" applyProtection="0"/>
    <xf numFmtId="0" fontId="20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  <xf numFmtId="0" fontId="51" fillId="53" borderId="0" applyNumberFormat="0" applyBorder="0" applyAlignment="0" applyProtection="0"/>
    <xf numFmtId="0" fontId="22" fillId="5" borderId="0" applyNumberFormat="0" applyBorder="0" applyAlignment="0" applyProtection="0"/>
    <xf numFmtId="0" fontId="52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29" xfId="0" applyNumberFormat="1" applyFont="1" applyFill="1" applyBorder="1" applyAlignment="1">
      <alignment horizontal="center" vertical="center" wrapText="1"/>
    </xf>
    <xf numFmtId="0" fontId="27" fillId="56" borderId="30" xfId="0" applyFont="1" applyFill="1" applyBorder="1" applyAlignment="1">
      <alignment horizontal="center" vertical="center" wrapText="1"/>
    </xf>
    <xf numFmtId="0" fontId="28" fillId="56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21" fontId="25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3" xfId="0" applyNumberFormat="1" applyFont="1" applyFill="1" applyBorder="1" applyAlignment="1">
      <alignment horizontal="center" vertical="center"/>
    </xf>
    <xf numFmtId="0" fontId="26" fillId="55" borderId="28" xfId="0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53" fillId="57" borderId="23" xfId="0" applyFont="1" applyFill="1" applyBorder="1" applyAlignment="1">
      <alignment horizontal="center" vertical="center"/>
    </xf>
    <xf numFmtId="0" fontId="53" fillId="57" borderId="24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/>
    </xf>
    <xf numFmtId="0" fontId="25" fillId="0" borderId="42" xfId="0" applyNumberFormat="1" applyFont="1" applyFill="1" applyBorder="1" applyAlignment="1">
      <alignment horizontal="center" vertical="center"/>
    </xf>
    <xf numFmtId="0" fontId="53" fillId="57" borderId="41" xfId="0" applyNumberFormat="1" applyFont="1" applyFill="1" applyBorder="1" applyAlignment="1">
      <alignment horizontal="center" vertical="center"/>
    </xf>
    <xf numFmtId="0" fontId="53" fillId="57" borderId="32" xfId="0" applyFont="1" applyFill="1" applyBorder="1" applyAlignment="1">
      <alignment horizontal="center" vertical="center"/>
    </xf>
    <xf numFmtId="0" fontId="53" fillId="57" borderId="33" xfId="0" applyFont="1" applyFill="1" applyBorder="1" applyAlignment="1">
      <alignment horizontal="center" vertical="center"/>
    </xf>
    <xf numFmtId="21" fontId="53" fillId="57" borderId="33" xfId="0" applyNumberFormat="1" applyFont="1" applyFill="1" applyBorder="1" applyAlignment="1">
      <alignment horizontal="center" vertical="center"/>
    </xf>
    <xf numFmtId="21" fontId="53" fillId="57" borderId="34" xfId="0" applyNumberFormat="1" applyFont="1" applyFill="1" applyBorder="1" applyAlignment="1">
      <alignment horizontal="center" vertical="center"/>
    </xf>
    <xf numFmtId="0" fontId="1" fillId="56" borderId="43" xfId="0" applyFont="1" applyFill="1" applyBorder="1" applyAlignment="1">
      <alignment horizontal="center" vertical="center"/>
    </xf>
    <xf numFmtId="0" fontId="1" fillId="56" borderId="44" xfId="0" applyFont="1" applyFill="1" applyBorder="1" applyAlignment="1">
      <alignment horizontal="center" vertical="center"/>
    </xf>
    <xf numFmtId="0" fontId="1" fillId="56" borderId="45" xfId="0" applyFont="1" applyFill="1" applyBorder="1" applyAlignment="1">
      <alignment horizontal="center" vertical="center"/>
    </xf>
    <xf numFmtId="0" fontId="30" fillId="56" borderId="46" xfId="0" applyFont="1" applyFill="1" applyBorder="1" applyAlignment="1">
      <alignment horizontal="center" vertical="center"/>
    </xf>
    <xf numFmtId="0" fontId="30" fillId="56" borderId="0" xfId="0" applyFont="1" applyFill="1" applyBorder="1" applyAlignment="1">
      <alignment horizontal="center" vertical="center"/>
    </xf>
    <xf numFmtId="0" fontId="30" fillId="56" borderId="47" xfId="0" applyFont="1" applyFill="1" applyBorder="1" applyAlignment="1">
      <alignment horizontal="center" vertical="center"/>
    </xf>
    <xf numFmtId="0" fontId="6" fillId="56" borderId="43" xfId="0" applyFont="1" applyFill="1" applyBorder="1" applyAlignment="1">
      <alignment horizontal="center" vertical="center" wrapText="1"/>
    </xf>
    <xf numFmtId="0" fontId="6" fillId="56" borderId="44" xfId="0" applyFont="1" applyFill="1" applyBorder="1" applyAlignment="1">
      <alignment horizontal="center" vertical="center" wrapText="1"/>
    </xf>
    <xf numFmtId="0" fontId="6" fillId="56" borderId="45" xfId="0" applyFont="1" applyFill="1" applyBorder="1" applyAlignment="1">
      <alignment horizontal="center" vertical="center" wrapText="1"/>
    </xf>
    <xf numFmtId="0" fontId="27" fillId="55" borderId="46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47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1" fontId="32" fillId="56" borderId="48" xfId="0" applyNumberFormat="1" applyFont="1" applyFill="1" applyBorder="1" applyAlignment="1">
      <alignment horizontal="center" vertical="center" wrapText="1"/>
    </xf>
    <xf numFmtId="1" fontId="33" fillId="56" borderId="49" xfId="0" applyNumberFormat="1" applyFont="1" applyFill="1" applyBorder="1" applyAlignment="1">
      <alignment horizontal="center" vertical="center" wrapText="1"/>
    </xf>
    <xf numFmtId="0" fontId="33" fillId="56" borderId="49" xfId="0" applyFont="1" applyFill="1" applyBorder="1" applyAlignment="1">
      <alignment horizontal="center" vertical="center" wrapText="1"/>
    </xf>
    <xf numFmtId="0" fontId="32" fillId="56" borderId="49" xfId="0" applyFont="1" applyFill="1" applyBorder="1" applyAlignment="1">
      <alignment horizontal="center" vertical="center" wrapText="1"/>
    </xf>
    <xf numFmtId="21" fontId="33" fillId="56" borderId="49" xfId="0" applyNumberFormat="1" applyFont="1" applyFill="1" applyBorder="1" applyAlignment="1">
      <alignment horizontal="center" vertical="center" wrapText="1"/>
    </xf>
    <xf numFmtId="0" fontId="34" fillId="56" borderId="49" xfId="0" applyFont="1" applyFill="1" applyBorder="1" applyAlignment="1">
      <alignment horizontal="center" vertical="center" wrapText="1"/>
    </xf>
    <xf numFmtId="0" fontId="34" fillId="56" borderId="50" xfId="0" applyFont="1" applyFill="1" applyBorder="1" applyAlignment="1">
      <alignment horizontal="center" vertical="center" wrapText="1"/>
    </xf>
    <xf numFmtId="0" fontId="53" fillId="57" borderId="33" xfId="0" applyFont="1" applyFill="1" applyBorder="1" applyAlignment="1">
      <alignment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5" t="s">
        <v>1074</v>
      </c>
      <c r="B1" s="46"/>
      <c r="C1" s="46"/>
      <c r="D1" s="46"/>
      <c r="E1" s="46"/>
      <c r="F1" s="46"/>
      <c r="G1" s="46"/>
      <c r="H1" s="46"/>
      <c r="I1" s="47"/>
    </row>
    <row r="2" spans="1:9" ht="24" customHeight="1">
      <c r="A2" s="48" t="s">
        <v>1073</v>
      </c>
      <c r="B2" s="49"/>
      <c r="C2" s="49"/>
      <c r="D2" s="49"/>
      <c r="E2" s="49"/>
      <c r="F2" s="49"/>
      <c r="G2" s="49"/>
      <c r="H2" s="49"/>
      <c r="I2" s="50"/>
    </row>
    <row r="3" spans="1:9" ht="24" customHeight="1">
      <c r="A3" s="31"/>
      <c r="B3" s="14" t="s">
        <v>1072</v>
      </c>
      <c r="C3" s="14"/>
      <c r="D3" s="15"/>
      <c r="E3" s="14" t="s">
        <v>429</v>
      </c>
      <c r="F3" s="15"/>
      <c r="G3" s="14"/>
      <c r="H3" s="15" t="s">
        <v>0</v>
      </c>
      <c r="I3" s="16">
        <v>42.195</v>
      </c>
    </row>
    <row r="4" spans="1:9" ht="24" customHeight="1">
      <c r="A4" s="60" t="s">
        <v>1</v>
      </c>
      <c r="B4" s="61" t="s">
        <v>2</v>
      </c>
      <c r="C4" s="62" t="s">
        <v>3</v>
      </c>
      <c r="D4" s="62" t="s">
        <v>4</v>
      </c>
      <c r="E4" s="63" t="s">
        <v>5</v>
      </c>
      <c r="F4" s="64" t="s">
        <v>9</v>
      </c>
      <c r="G4" s="62" t="s">
        <v>6</v>
      </c>
      <c r="H4" s="65" t="s">
        <v>7</v>
      </c>
      <c r="I4" s="66" t="s">
        <v>8</v>
      </c>
    </row>
    <row r="5" spans="1:9" s="3" customFormat="1" ht="18" customHeight="1">
      <c r="A5" s="7" t="s">
        <v>12</v>
      </c>
      <c r="B5" s="57" t="s">
        <v>430</v>
      </c>
      <c r="C5" s="57" t="s">
        <v>260</v>
      </c>
      <c r="D5" s="8" t="s">
        <v>431</v>
      </c>
      <c r="E5" s="57" t="s">
        <v>432</v>
      </c>
      <c r="F5" s="8" t="s">
        <v>433</v>
      </c>
      <c r="G5" s="8" t="str">
        <f aca="true" t="shared" si="0" ref="G5:G36">TEXT(INT((HOUR(F5)*3600+MINUTE(F5)*60+SECOND(F5))/$I$3/60),"0")&amp;"."&amp;TEXT(MOD((HOUR(F5)*3600+MINUTE(F5)*60+SECOND(F5))/$I$3,60),"00")&amp;"/km"</f>
        <v>3.54/km</v>
      </c>
      <c r="H5" s="29">
        <f aca="true" t="shared" si="1" ref="H5:H36">F5-$F$5</f>
        <v>0</v>
      </c>
      <c r="I5" s="9">
        <f>F5-INDEX($F$5:$F$337,MATCH(D5,$D$5:$D$337,0))</f>
        <v>0</v>
      </c>
    </row>
    <row r="6" spans="1:9" s="3" customFormat="1" ht="18" customHeight="1">
      <c r="A6" s="23" t="s">
        <v>13</v>
      </c>
      <c r="B6" s="58" t="s">
        <v>434</v>
      </c>
      <c r="C6" s="58" t="s">
        <v>291</v>
      </c>
      <c r="D6" s="24" t="s">
        <v>431</v>
      </c>
      <c r="E6" s="58" t="s">
        <v>435</v>
      </c>
      <c r="F6" s="24" t="s">
        <v>436</v>
      </c>
      <c r="G6" s="24" t="str">
        <f t="shared" si="0"/>
        <v>3.55/km</v>
      </c>
      <c r="H6" s="30">
        <f t="shared" si="1"/>
        <v>0.00038194444444444864</v>
      </c>
      <c r="I6" s="25">
        <f>F6-INDEX($F$5:$F$337,MATCH(D6,$D$5:$D$337,0))</f>
        <v>0.00038194444444444864</v>
      </c>
    </row>
    <row r="7" spans="1:9" s="3" customFormat="1" ht="18" customHeight="1">
      <c r="A7" s="23" t="s">
        <v>14</v>
      </c>
      <c r="B7" s="58" t="s">
        <v>437</v>
      </c>
      <c r="C7" s="58" t="s">
        <v>189</v>
      </c>
      <c r="D7" s="24" t="s">
        <v>431</v>
      </c>
      <c r="E7" s="58" t="s">
        <v>438</v>
      </c>
      <c r="F7" s="24" t="s">
        <v>439</v>
      </c>
      <c r="G7" s="24" t="str">
        <f t="shared" si="0"/>
        <v>4.02/km</v>
      </c>
      <c r="H7" s="30">
        <f t="shared" si="1"/>
        <v>0.003645833333333348</v>
      </c>
      <c r="I7" s="25">
        <f>F7-INDEX($F$5:$F$337,MATCH(D7,$D$5:$D$337,0))</f>
        <v>0.003645833333333348</v>
      </c>
    </row>
    <row r="8" spans="1:9" s="3" customFormat="1" ht="18" customHeight="1">
      <c r="A8" s="23" t="s">
        <v>15</v>
      </c>
      <c r="B8" s="58" t="s">
        <v>440</v>
      </c>
      <c r="C8" s="58" t="s">
        <v>197</v>
      </c>
      <c r="D8" s="24" t="s">
        <v>431</v>
      </c>
      <c r="E8" s="58" t="s">
        <v>441</v>
      </c>
      <c r="F8" s="24" t="s">
        <v>442</v>
      </c>
      <c r="G8" s="24" t="str">
        <f t="shared" si="0"/>
        <v>4.02/km</v>
      </c>
      <c r="H8" s="30">
        <f t="shared" si="1"/>
        <v>0.004004629629629622</v>
      </c>
      <c r="I8" s="25">
        <f>F8-INDEX($F$5:$F$337,MATCH(D8,$D$5:$D$337,0))</f>
        <v>0.004004629629629622</v>
      </c>
    </row>
    <row r="9" spans="1:9" s="3" customFormat="1" ht="18" customHeight="1">
      <c r="A9" s="23" t="s">
        <v>16</v>
      </c>
      <c r="B9" s="58" t="s">
        <v>443</v>
      </c>
      <c r="C9" s="58" t="s">
        <v>248</v>
      </c>
      <c r="D9" s="24" t="s">
        <v>431</v>
      </c>
      <c r="E9" s="58" t="s">
        <v>444</v>
      </c>
      <c r="F9" s="24" t="s">
        <v>445</v>
      </c>
      <c r="G9" s="24" t="str">
        <f t="shared" si="0"/>
        <v>4.06/km</v>
      </c>
      <c r="H9" s="30">
        <f t="shared" si="1"/>
        <v>0.00585648148148149</v>
      </c>
      <c r="I9" s="25">
        <f>F9-INDEX($F$5:$F$337,MATCH(D9,$D$5:$D$337,0))</f>
        <v>0.00585648148148149</v>
      </c>
    </row>
    <row r="10" spans="1:9" s="3" customFormat="1" ht="18" customHeight="1">
      <c r="A10" s="23" t="s">
        <v>17</v>
      </c>
      <c r="B10" s="58" t="s">
        <v>446</v>
      </c>
      <c r="C10" s="58" t="s">
        <v>177</v>
      </c>
      <c r="D10" s="24" t="s">
        <v>447</v>
      </c>
      <c r="E10" s="58" t="s">
        <v>269</v>
      </c>
      <c r="F10" s="24" t="s">
        <v>448</v>
      </c>
      <c r="G10" s="24" t="str">
        <f t="shared" si="0"/>
        <v>4.08/km</v>
      </c>
      <c r="H10" s="30">
        <f t="shared" si="1"/>
        <v>0.006851851851851845</v>
      </c>
      <c r="I10" s="25">
        <f>F10-INDEX($F$5:$F$337,MATCH(D10,$D$5:$D$337,0))</f>
        <v>0</v>
      </c>
    </row>
    <row r="11" spans="1:9" s="3" customFormat="1" ht="18" customHeight="1">
      <c r="A11" s="23" t="s">
        <v>18</v>
      </c>
      <c r="B11" s="58" t="s">
        <v>449</v>
      </c>
      <c r="C11" s="58" t="s">
        <v>202</v>
      </c>
      <c r="D11" s="24" t="s">
        <v>447</v>
      </c>
      <c r="E11" s="58" t="s">
        <v>450</v>
      </c>
      <c r="F11" s="24" t="s">
        <v>451</v>
      </c>
      <c r="G11" s="24" t="str">
        <f t="shared" si="0"/>
        <v>4.12/km</v>
      </c>
      <c r="H11" s="30">
        <f t="shared" si="1"/>
        <v>0.008599537037037044</v>
      </c>
      <c r="I11" s="25">
        <f>F11-INDEX($F$5:$F$337,MATCH(D11,$D$5:$D$337,0))</f>
        <v>0.0017476851851851993</v>
      </c>
    </row>
    <row r="12" spans="1:9" s="3" customFormat="1" ht="18" customHeight="1">
      <c r="A12" s="23" t="s">
        <v>19</v>
      </c>
      <c r="B12" s="58" t="s">
        <v>452</v>
      </c>
      <c r="C12" s="58" t="s">
        <v>453</v>
      </c>
      <c r="D12" s="24" t="s">
        <v>454</v>
      </c>
      <c r="E12" s="58" t="s">
        <v>269</v>
      </c>
      <c r="F12" s="24" t="s">
        <v>455</v>
      </c>
      <c r="G12" s="24" t="str">
        <f t="shared" si="0"/>
        <v>4.15/km</v>
      </c>
      <c r="H12" s="30">
        <f t="shared" si="1"/>
        <v>0.01024305555555556</v>
      </c>
      <c r="I12" s="25">
        <f>F12-INDEX($F$5:$F$337,MATCH(D12,$D$5:$D$337,0))</f>
        <v>0</v>
      </c>
    </row>
    <row r="13" spans="1:9" s="3" customFormat="1" ht="18" customHeight="1">
      <c r="A13" s="23" t="s">
        <v>20</v>
      </c>
      <c r="B13" s="58" t="s">
        <v>456</v>
      </c>
      <c r="C13" s="58" t="s">
        <v>188</v>
      </c>
      <c r="D13" s="24" t="s">
        <v>447</v>
      </c>
      <c r="E13" s="58" t="s">
        <v>457</v>
      </c>
      <c r="F13" s="24" t="s">
        <v>458</v>
      </c>
      <c r="G13" s="24" t="str">
        <f t="shared" si="0"/>
        <v>4.16/km</v>
      </c>
      <c r="H13" s="30">
        <f t="shared" si="1"/>
        <v>0.010462962962962966</v>
      </c>
      <c r="I13" s="25">
        <f>F13-INDEX($F$5:$F$337,MATCH(D13,$D$5:$D$337,0))</f>
        <v>0.0036111111111111205</v>
      </c>
    </row>
    <row r="14" spans="1:9" s="3" customFormat="1" ht="18" customHeight="1">
      <c r="A14" s="23" t="s">
        <v>21</v>
      </c>
      <c r="B14" s="58" t="s">
        <v>459</v>
      </c>
      <c r="C14" s="58" t="s">
        <v>460</v>
      </c>
      <c r="D14" s="24" t="s">
        <v>461</v>
      </c>
      <c r="E14" s="58" t="s">
        <v>462</v>
      </c>
      <c r="F14" s="24" t="s">
        <v>463</v>
      </c>
      <c r="G14" s="24" t="str">
        <f t="shared" si="0"/>
        <v>4.17/km</v>
      </c>
      <c r="H14" s="30">
        <f t="shared" si="1"/>
        <v>0.011307870370370385</v>
      </c>
      <c r="I14" s="25">
        <f>F14-INDEX($F$5:$F$337,MATCH(D14,$D$5:$D$337,0))</f>
        <v>0</v>
      </c>
    </row>
    <row r="15" spans="1:9" s="3" customFormat="1" ht="18" customHeight="1">
      <c r="A15" s="23" t="s">
        <v>22</v>
      </c>
      <c r="B15" s="58" t="s">
        <v>464</v>
      </c>
      <c r="C15" s="58" t="s">
        <v>226</v>
      </c>
      <c r="D15" s="24" t="s">
        <v>461</v>
      </c>
      <c r="E15" s="58" t="s">
        <v>465</v>
      </c>
      <c r="F15" s="24" t="s">
        <v>466</v>
      </c>
      <c r="G15" s="24" t="str">
        <f t="shared" si="0"/>
        <v>4.25/km</v>
      </c>
      <c r="H15" s="30">
        <f t="shared" si="1"/>
        <v>0.015081018518518521</v>
      </c>
      <c r="I15" s="25">
        <f>F15-INDEX($F$5:$F$337,MATCH(D15,$D$5:$D$337,0))</f>
        <v>0.0037731481481481366</v>
      </c>
    </row>
    <row r="16" spans="1:9" s="3" customFormat="1" ht="18" customHeight="1">
      <c r="A16" s="23" t="s">
        <v>23</v>
      </c>
      <c r="B16" s="58" t="s">
        <v>467</v>
      </c>
      <c r="C16" s="58" t="s">
        <v>257</v>
      </c>
      <c r="D16" s="24" t="s">
        <v>468</v>
      </c>
      <c r="E16" s="58" t="s">
        <v>469</v>
      </c>
      <c r="F16" s="24" t="s">
        <v>470</v>
      </c>
      <c r="G16" s="24" t="str">
        <f t="shared" si="0"/>
        <v>4.25/km</v>
      </c>
      <c r="H16" s="30">
        <f t="shared" si="1"/>
        <v>0.015115740740740749</v>
      </c>
      <c r="I16" s="25">
        <f>F16-INDEX($F$5:$F$337,MATCH(D16,$D$5:$D$337,0))</f>
        <v>0</v>
      </c>
    </row>
    <row r="17" spans="1:9" s="3" customFormat="1" ht="18" customHeight="1">
      <c r="A17" s="23" t="s">
        <v>24</v>
      </c>
      <c r="B17" s="58" t="s">
        <v>471</v>
      </c>
      <c r="C17" s="58" t="s">
        <v>472</v>
      </c>
      <c r="D17" s="24" t="s">
        <v>454</v>
      </c>
      <c r="E17" s="58" t="s">
        <v>473</v>
      </c>
      <c r="F17" s="24" t="s">
        <v>474</v>
      </c>
      <c r="G17" s="24" t="str">
        <f t="shared" si="0"/>
        <v>4.26/km</v>
      </c>
      <c r="H17" s="30">
        <f t="shared" si="1"/>
        <v>0.015567129629629625</v>
      </c>
      <c r="I17" s="25">
        <f>F17-INDEX($F$5:$F$337,MATCH(D17,$D$5:$D$337,0))</f>
        <v>0.005324074074074064</v>
      </c>
    </row>
    <row r="18" spans="1:9" s="3" customFormat="1" ht="18" customHeight="1">
      <c r="A18" s="23" t="s">
        <v>25</v>
      </c>
      <c r="B18" s="58" t="s">
        <v>475</v>
      </c>
      <c r="C18" s="58" t="s">
        <v>476</v>
      </c>
      <c r="D18" s="24" t="s">
        <v>461</v>
      </c>
      <c r="E18" s="58" t="s">
        <v>477</v>
      </c>
      <c r="F18" s="24" t="s">
        <v>478</v>
      </c>
      <c r="G18" s="24" t="str">
        <f t="shared" si="0"/>
        <v>4.26/km</v>
      </c>
      <c r="H18" s="30">
        <f t="shared" si="1"/>
        <v>0.01557870370370372</v>
      </c>
      <c r="I18" s="25">
        <f>F18-INDEX($F$5:$F$337,MATCH(D18,$D$5:$D$337,0))</f>
        <v>0.004270833333333335</v>
      </c>
    </row>
    <row r="19" spans="1:9" s="3" customFormat="1" ht="18" customHeight="1">
      <c r="A19" s="23" t="s">
        <v>26</v>
      </c>
      <c r="B19" s="58" t="s">
        <v>264</v>
      </c>
      <c r="C19" s="58" t="s">
        <v>222</v>
      </c>
      <c r="D19" s="24" t="s">
        <v>479</v>
      </c>
      <c r="E19" s="58" t="s">
        <v>477</v>
      </c>
      <c r="F19" s="24" t="s">
        <v>478</v>
      </c>
      <c r="G19" s="24" t="str">
        <f t="shared" si="0"/>
        <v>4.26/km</v>
      </c>
      <c r="H19" s="30">
        <f t="shared" si="1"/>
        <v>0.01557870370370372</v>
      </c>
      <c r="I19" s="25">
        <f>F19-INDEX($F$5:$F$337,MATCH(D19,$D$5:$D$337,0))</f>
        <v>0</v>
      </c>
    </row>
    <row r="20" spans="1:9" s="3" customFormat="1" ht="18" customHeight="1">
      <c r="A20" s="23" t="s">
        <v>27</v>
      </c>
      <c r="B20" s="58" t="s">
        <v>480</v>
      </c>
      <c r="C20" s="58" t="s">
        <v>481</v>
      </c>
      <c r="D20" s="24" t="s">
        <v>447</v>
      </c>
      <c r="E20" s="58" t="s">
        <v>256</v>
      </c>
      <c r="F20" s="24" t="s">
        <v>478</v>
      </c>
      <c r="G20" s="24" t="str">
        <f t="shared" si="0"/>
        <v>4.26/km</v>
      </c>
      <c r="H20" s="30">
        <f t="shared" si="1"/>
        <v>0.01557870370370372</v>
      </c>
      <c r="I20" s="25">
        <f>F20-INDEX($F$5:$F$337,MATCH(D20,$D$5:$D$337,0))</f>
        <v>0.008726851851851875</v>
      </c>
    </row>
    <row r="21" spans="1:9" ht="18" customHeight="1">
      <c r="A21" s="23" t="s">
        <v>28</v>
      </c>
      <c r="B21" s="58" t="s">
        <v>482</v>
      </c>
      <c r="C21" s="58" t="s">
        <v>183</v>
      </c>
      <c r="D21" s="24" t="s">
        <v>483</v>
      </c>
      <c r="E21" s="58" t="s">
        <v>432</v>
      </c>
      <c r="F21" s="24" t="s">
        <v>484</v>
      </c>
      <c r="G21" s="24" t="str">
        <f t="shared" si="0"/>
        <v>4.29/km</v>
      </c>
      <c r="H21" s="30">
        <f t="shared" si="1"/>
        <v>0.01688657407407408</v>
      </c>
      <c r="I21" s="25">
        <f>F21-INDEX($F$5:$F$337,MATCH(D21,$D$5:$D$337,0))</f>
        <v>0</v>
      </c>
    </row>
    <row r="22" spans="1:9" ht="18" customHeight="1">
      <c r="A22" s="23" t="s">
        <v>29</v>
      </c>
      <c r="B22" s="58" t="s">
        <v>485</v>
      </c>
      <c r="C22" s="58" t="s">
        <v>161</v>
      </c>
      <c r="D22" s="24" t="s">
        <v>468</v>
      </c>
      <c r="E22" s="58" t="s">
        <v>279</v>
      </c>
      <c r="F22" s="24" t="s">
        <v>486</v>
      </c>
      <c r="G22" s="24" t="str">
        <f t="shared" si="0"/>
        <v>4.30/km</v>
      </c>
      <c r="H22" s="30">
        <f t="shared" si="1"/>
        <v>0.017557870370370363</v>
      </c>
      <c r="I22" s="25">
        <f>F22-INDEX($F$5:$F$337,MATCH(D22,$D$5:$D$337,0))</f>
        <v>0.0024421296296296136</v>
      </c>
    </row>
    <row r="23" spans="1:9" ht="18" customHeight="1">
      <c r="A23" s="23" t="s">
        <v>30</v>
      </c>
      <c r="B23" s="58" t="s">
        <v>487</v>
      </c>
      <c r="C23" s="58" t="s">
        <v>188</v>
      </c>
      <c r="D23" s="24" t="s">
        <v>461</v>
      </c>
      <c r="E23" s="58" t="s">
        <v>435</v>
      </c>
      <c r="F23" s="24" t="s">
        <v>488</v>
      </c>
      <c r="G23" s="24" t="str">
        <f t="shared" si="0"/>
        <v>4.30/km</v>
      </c>
      <c r="H23" s="30">
        <f t="shared" si="1"/>
        <v>0.01768518518518518</v>
      </c>
      <c r="I23" s="25">
        <f>F23-INDEX($F$5:$F$337,MATCH(D23,$D$5:$D$337,0))</f>
        <v>0.006377314814814794</v>
      </c>
    </row>
    <row r="24" spans="1:9" ht="18" customHeight="1">
      <c r="A24" s="23" t="s">
        <v>31</v>
      </c>
      <c r="B24" s="58" t="s">
        <v>489</v>
      </c>
      <c r="C24" s="58" t="s">
        <v>200</v>
      </c>
      <c r="D24" s="24" t="s">
        <v>461</v>
      </c>
      <c r="E24" s="58" t="s">
        <v>490</v>
      </c>
      <c r="F24" s="24" t="s">
        <v>491</v>
      </c>
      <c r="G24" s="24" t="str">
        <f t="shared" si="0"/>
        <v>4.31/km</v>
      </c>
      <c r="H24" s="30">
        <f t="shared" si="1"/>
        <v>0.017870370370370356</v>
      </c>
      <c r="I24" s="25">
        <f>F24-INDEX($F$5:$F$337,MATCH(D24,$D$5:$D$337,0))</f>
        <v>0.006562499999999971</v>
      </c>
    </row>
    <row r="25" spans="1:9" ht="18" customHeight="1">
      <c r="A25" s="23" t="s">
        <v>32</v>
      </c>
      <c r="B25" s="58" t="s">
        <v>492</v>
      </c>
      <c r="C25" s="58" t="s">
        <v>238</v>
      </c>
      <c r="D25" s="24" t="s">
        <v>493</v>
      </c>
      <c r="E25" s="58" t="s">
        <v>490</v>
      </c>
      <c r="F25" s="24" t="s">
        <v>494</v>
      </c>
      <c r="G25" s="24" t="str">
        <f t="shared" si="0"/>
        <v>4.31/km</v>
      </c>
      <c r="H25" s="30">
        <f t="shared" si="1"/>
        <v>0.01788194444444445</v>
      </c>
      <c r="I25" s="25">
        <f>F25-INDEX($F$5:$F$337,MATCH(D25,$D$5:$D$337,0))</f>
        <v>0</v>
      </c>
    </row>
    <row r="26" spans="1:9" ht="18" customHeight="1">
      <c r="A26" s="23" t="s">
        <v>33</v>
      </c>
      <c r="B26" s="58" t="s">
        <v>495</v>
      </c>
      <c r="C26" s="58" t="s">
        <v>496</v>
      </c>
      <c r="D26" s="24" t="s">
        <v>468</v>
      </c>
      <c r="E26" s="58" t="s">
        <v>497</v>
      </c>
      <c r="F26" s="24" t="s">
        <v>498</v>
      </c>
      <c r="G26" s="24" t="str">
        <f t="shared" si="0"/>
        <v>4.31/km</v>
      </c>
      <c r="H26" s="30">
        <f t="shared" si="1"/>
        <v>0.018020833333333333</v>
      </c>
      <c r="I26" s="25">
        <f>F26-INDEX($F$5:$F$337,MATCH(D26,$D$5:$D$337,0))</f>
        <v>0.002905092592592584</v>
      </c>
    </row>
    <row r="27" spans="1:9" ht="18" customHeight="1">
      <c r="A27" s="23" t="s">
        <v>34</v>
      </c>
      <c r="B27" s="58" t="s">
        <v>499</v>
      </c>
      <c r="C27" s="58" t="s">
        <v>161</v>
      </c>
      <c r="D27" s="24" t="s">
        <v>479</v>
      </c>
      <c r="E27" s="58" t="s">
        <v>500</v>
      </c>
      <c r="F27" s="24" t="s">
        <v>501</v>
      </c>
      <c r="G27" s="24" t="str">
        <f t="shared" si="0"/>
        <v>4.33/km</v>
      </c>
      <c r="H27" s="30">
        <f t="shared" si="1"/>
        <v>0.01890046296296298</v>
      </c>
      <c r="I27" s="25">
        <f>F27-INDEX($F$5:$F$337,MATCH(D27,$D$5:$D$337,0))</f>
        <v>0.0033217592592592604</v>
      </c>
    </row>
    <row r="28" spans="1:9" ht="18" customHeight="1">
      <c r="A28" s="23" t="s">
        <v>35</v>
      </c>
      <c r="B28" s="58" t="s">
        <v>229</v>
      </c>
      <c r="C28" s="58" t="s">
        <v>184</v>
      </c>
      <c r="D28" s="24" t="s">
        <v>461</v>
      </c>
      <c r="E28" s="58" t="s">
        <v>432</v>
      </c>
      <c r="F28" s="24" t="s">
        <v>502</v>
      </c>
      <c r="G28" s="24" t="str">
        <f t="shared" si="0"/>
        <v>4.33/km</v>
      </c>
      <c r="H28" s="30">
        <f t="shared" si="1"/>
        <v>0.019027777777777796</v>
      </c>
      <c r="I28" s="25">
        <f>F28-INDEX($F$5:$F$337,MATCH(D28,$D$5:$D$337,0))</f>
        <v>0.0077199074074074114</v>
      </c>
    </row>
    <row r="29" spans="1:9" ht="18" customHeight="1">
      <c r="A29" s="41" t="s">
        <v>36</v>
      </c>
      <c r="B29" s="67" t="s">
        <v>282</v>
      </c>
      <c r="C29" s="67" t="s">
        <v>194</v>
      </c>
      <c r="D29" s="42" t="s">
        <v>483</v>
      </c>
      <c r="E29" s="67" t="s">
        <v>159</v>
      </c>
      <c r="F29" s="42" t="s">
        <v>503</v>
      </c>
      <c r="G29" s="42" t="str">
        <f t="shared" si="0"/>
        <v>4.36/km</v>
      </c>
      <c r="H29" s="43">
        <f t="shared" si="1"/>
        <v>0.020266203703703703</v>
      </c>
      <c r="I29" s="44">
        <f>F29-INDEX($F$5:$F$337,MATCH(D29,$D$5:$D$337,0))</f>
        <v>0.0033796296296296213</v>
      </c>
    </row>
    <row r="30" spans="1:9" ht="18" customHeight="1">
      <c r="A30" s="23" t="s">
        <v>37</v>
      </c>
      <c r="B30" s="58" t="s">
        <v>504</v>
      </c>
      <c r="C30" s="58" t="s">
        <v>187</v>
      </c>
      <c r="D30" s="24" t="s">
        <v>479</v>
      </c>
      <c r="E30" s="58" t="s">
        <v>505</v>
      </c>
      <c r="F30" s="24" t="s">
        <v>506</v>
      </c>
      <c r="G30" s="24" t="str">
        <f t="shared" si="0"/>
        <v>4.36/km</v>
      </c>
      <c r="H30" s="30">
        <f t="shared" si="1"/>
        <v>0.020428240740740747</v>
      </c>
      <c r="I30" s="25">
        <f>F30-INDEX($F$5:$F$337,MATCH(D30,$D$5:$D$337,0))</f>
        <v>0.004849537037037027</v>
      </c>
    </row>
    <row r="31" spans="1:9" ht="18" customHeight="1">
      <c r="A31" s="41" t="s">
        <v>38</v>
      </c>
      <c r="B31" s="67" t="s">
        <v>507</v>
      </c>
      <c r="C31" s="67" t="s">
        <v>178</v>
      </c>
      <c r="D31" s="42" t="s">
        <v>483</v>
      </c>
      <c r="E31" s="67" t="s">
        <v>159</v>
      </c>
      <c r="F31" s="42" t="s">
        <v>508</v>
      </c>
      <c r="G31" s="42" t="str">
        <f t="shared" si="0"/>
        <v>4.37/km</v>
      </c>
      <c r="H31" s="43">
        <f t="shared" si="1"/>
        <v>0.020821759259259262</v>
      </c>
      <c r="I31" s="44">
        <f>F31-INDEX($F$5:$F$337,MATCH(D31,$D$5:$D$337,0))</f>
        <v>0.0039351851851851805</v>
      </c>
    </row>
    <row r="32" spans="1:9" ht="18" customHeight="1">
      <c r="A32" s="23" t="s">
        <v>39</v>
      </c>
      <c r="B32" s="58" t="s">
        <v>509</v>
      </c>
      <c r="C32" s="58" t="s">
        <v>201</v>
      </c>
      <c r="D32" s="24" t="s">
        <v>479</v>
      </c>
      <c r="E32" s="58" t="s">
        <v>510</v>
      </c>
      <c r="F32" s="24" t="s">
        <v>223</v>
      </c>
      <c r="G32" s="24" t="str">
        <f t="shared" si="0"/>
        <v>4.37/km</v>
      </c>
      <c r="H32" s="30">
        <f t="shared" si="1"/>
        <v>0.020844907407407395</v>
      </c>
      <c r="I32" s="25">
        <f>F32-INDEX($F$5:$F$337,MATCH(D32,$D$5:$D$337,0))</f>
        <v>0.005266203703703676</v>
      </c>
    </row>
    <row r="33" spans="1:9" ht="18" customHeight="1">
      <c r="A33" s="23" t="s">
        <v>40</v>
      </c>
      <c r="B33" s="58" t="s">
        <v>511</v>
      </c>
      <c r="C33" s="58" t="s">
        <v>164</v>
      </c>
      <c r="D33" s="24" t="s">
        <v>468</v>
      </c>
      <c r="E33" s="58" t="s">
        <v>512</v>
      </c>
      <c r="F33" s="24" t="s">
        <v>513</v>
      </c>
      <c r="G33" s="24" t="str">
        <f t="shared" si="0"/>
        <v>4.37/km</v>
      </c>
      <c r="H33" s="30">
        <f t="shared" si="1"/>
        <v>0.02120370370370371</v>
      </c>
      <c r="I33" s="25">
        <f>F33-INDEX($F$5:$F$337,MATCH(D33,$D$5:$D$337,0))</f>
        <v>0.006087962962962962</v>
      </c>
    </row>
    <row r="34" spans="1:9" ht="18" customHeight="1">
      <c r="A34" s="23" t="s">
        <v>41</v>
      </c>
      <c r="B34" s="58" t="s">
        <v>514</v>
      </c>
      <c r="C34" s="58" t="s">
        <v>214</v>
      </c>
      <c r="D34" s="24" t="s">
        <v>493</v>
      </c>
      <c r="E34" s="58" t="s">
        <v>515</v>
      </c>
      <c r="F34" s="24" t="s">
        <v>516</v>
      </c>
      <c r="G34" s="24" t="str">
        <f t="shared" si="0"/>
        <v>4.38/km</v>
      </c>
      <c r="H34" s="30">
        <f t="shared" si="1"/>
        <v>0.021226851851851844</v>
      </c>
      <c r="I34" s="25">
        <f>F34-INDEX($F$5:$F$337,MATCH(D34,$D$5:$D$337,0))</f>
        <v>0.0033449074074073937</v>
      </c>
    </row>
    <row r="35" spans="1:9" ht="18" customHeight="1">
      <c r="A35" s="23" t="s">
        <v>42</v>
      </c>
      <c r="B35" s="58" t="s">
        <v>517</v>
      </c>
      <c r="C35" s="58" t="s">
        <v>204</v>
      </c>
      <c r="D35" s="24" t="s">
        <v>447</v>
      </c>
      <c r="E35" s="58" t="s">
        <v>505</v>
      </c>
      <c r="F35" s="24" t="s">
        <v>518</v>
      </c>
      <c r="G35" s="24" t="str">
        <f t="shared" si="0"/>
        <v>4.38/km</v>
      </c>
      <c r="H35" s="30">
        <f t="shared" si="1"/>
        <v>0.021273148148148138</v>
      </c>
      <c r="I35" s="25">
        <f>F35-INDEX($F$5:$F$337,MATCH(D35,$D$5:$D$337,0))</f>
        <v>0.014421296296296293</v>
      </c>
    </row>
    <row r="36" spans="1:9" ht="18" customHeight="1">
      <c r="A36" s="23" t="s">
        <v>43</v>
      </c>
      <c r="B36" s="58" t="s">
        <v>519</v>
      </c>
      <c r="C36" s="58" t="s">
        <v>173</v>
      </c>
      <c r="D36" s="24" t="s">
        <v>461</v>
      </c>
      <c r="E36" s="58" t="s">
        <v>520</v>
      </c>
      <c r="F36" s="24" t="s">
        <v>521</v>
      </c>
      <c r="G36" s="24" t="str">
        <f t="shared" si="0"/>
        <v>4.38/km</v>
      </c>
      <c r="H36" s="30">
        <f t="shared" si="1"/>
        <v>0.021331018518518527</v>
      </c>
      <c r="I36" s="25">
        <f>F36-INDEX($F$5:$F$337,MATCH(D36,$D$5:$D$337,0))</f>
        <v>0.010023148148148142</v>
      </c>
    </row>
    <row r="37" spans="1:9" ht="18" customHeight="1">
      <c r="A37" s="23" t="s">
        <v>44</v>
      </c>
      <c r="B37" s="58" t="s">
        <v>522</v>
      </c>
      <c r="C37" s="58" t="s">
        <v>188</v>
      </c>
      <c r="D37" s="24" t="s">
        <v>483</v>
      </c>
      <c r="E37" s="58" t="s">
        <v>523</v>
      </c>
      <c r="F37" s="24" t="s">
        <v>521</v>
      </c>
      <c r="G37" s="24" t="str">
        <f aca="true" t="shared" si="2" ref="G37:G89">TEXT(INT((HOUR(F37)*3600+MINUTE(F37)*60+SECOND(F37))/$I$3/60),"0")&amp;"."&amp;TEXT(MOD((HOUR(F37)*3600+MINUTE(F37)*60+SECOND(F37))/$I$3,60),"00")&amp;"/km"</f>
        <v>4.38/km</v>
      </c>
      <c r="H37" s="30">
        <f aca="true" t="shared" si="3" ref="H37:H66">F37-$F$5</f>
        <v>0.021331018518518527</v>
      </c>
      <c r="I37" s="25">
        <f>F37-INDEX($F$5:$F$337,MATCH(D37,$D$5:$D$337,0))</f>
        <v>0.004444444444444445</v>
      </c>
    </row>
    <row r="38" spans="1:9" ht="18" customHeight="1">
      <c r="A38" s="23" t="s">
        <v>45</v>
      </c>
      <c r="B38" s="58" t="s">
        <v>524</v>
      </c>
      <c r="C38" s="58" t="s">
        <v>189</v>
      </c>
      <c r="D38" s="24" t="s">
        <v>461</v>
      </c>
      <c r="E38" s="58" t="s">
        <v>525</v>
      </c>
      <c r="F38" s="24" t="s">
        <v>521</v>
      </c>
      <c r="G38" s="24" t="str">
        <f t="shared" si="2"/>
        <v>4.38/km</v>
      </c>
      <c r="H38" s="30">
        <f t="shared" si="3"/>
        <v>0.021331018518518527</v>
      </c>
      <c r="I38" s="25">
        <f>F38-INDEX($F$5:$F$337,MATCH(D38,$D$5:$D$337,0))</f>
        <v>0.010023148148148142</v>
      </c>
    </row>
    <row r="39" spans="1:9" ht="18" customHeight="1">
      <c r="A39" s="23" t="s">
        <v>46</v>
      </c>
      <c r="B39" s="58" t="s">
        <v>526</v>
      </c>
      <c r="C39" s="58" t="s">
        <v>195</v>
      </c>
      <c r="D39" s="24" t="s">
        <v>493</v>
      </c>
      <c r="E39" s="58" t="s">
        <v>527</v>
      </c>
      <c r="F39" s="24" t="s">
        <v>528</v>
      </c>
      <c r="G39" s="24" t="str">
        <f t="shared" si="2"/>
        <v>4.39/km</v>
      </c>
      <c r="H39" s="30">
        <f t="shared" si="3"/>
        <v>0.022129629629629624</v>
      </c>
      <c r="I39" s="25">
        <f>F39-INDEX($F$5:$F$337,MATCH(D39,$D$5:$D$337,0))</f>
        <v>0.004247685185185174</v>
      </c>
    </row>
    <row r="40" spans="1:9" ht="18" customHeight="1">
      <c r="A40" s="23" t="s">
        <v>47</v>
      </c>
      <c r="B40" s="58" t="s">
        <v>529</v>
      </c>
      <c r="C40" s="58" t="s">
        <v>193</v>
      </c>
      <c r="D40" s="24" t="s">
        <v>461</v>
      </c>
      <c r="E40" s="58" t="s">
        <v>530</v>
      </c>
      <c r="F40" s="24" t="s">
        <v>531</v>
      </c>
      <c r="G40" s="24" t="str">
        <f t="shared" si="2"/>
        <v>4.40/km</v>
      </c>
      <c r="H40" s="30">
        <f t="shared" si="3"/>
        <v>0.02252314814814814</v>
      </c>
      <c r="I40" s="25">
        <f>F40-INDEX($F$5:$F$337,MATCH(D40,$D$5:$D$337,0))</f>
        <v>0.011215277777777755</v>
      </c>
    </row>
    <row r="41" spans="1:9" ht="18" customHeight="1">
      <c r="A41" s="23" t="s">
        <v>48</v>
      </c>
      <c r="B41" s="58" t="s">
        <v>532</v>
      </c>
      <c r="C41" s="58" t="s">
        <v>190</v>
      </c>
      <c r="D41" s="24" t="s">
        <v>447</v>
      </c>
      <c r="E41" s="58" t="s">
        <v>533</v>
      </c>
      <c r="F41" s="24" t="s">
        <v>534</v>
      </c>
      <c r="G41" s="24" t="str">
        <f t="shared" si="2"/>
        <v>4.41/km</v>
      </c>
      <c r="H41" s="30">
        <f t="shared" si="3"/>
        <v>0.02275462962962964</v>
      </c>
      <c r="I41" s="25">
        <f>F41-INDEX($F$5:$F$337,MATCH(D41,$D$5:$D$337,0))</f>
        <v>0.015902777777777793</v>
      </c>
    </row>
    <row r="42" spans="1:9" ht="18" customHeight="1">
      <c r="A42" s="23" t="s">
        <v>49</v>
      </c>
      <c r="B42" s="58" t="s">
        <v>535</v>
      </c>
      <c r="C42" s="58" t="s">
        <v>536</v>
      </c>
      <c r="D42" s="24" t="s">
        <v>479</v>
      </c>
      <c r="E42" s="58" t="s">
        <v>311</v>
      </c>
      <c r="F42" s="24" t="s">
        <v>537</v>
      </c>
      <c r="G42" s="24" t="str">
        <f t="shared" si="2"/>
        <v>4.41/km</v>
      </c>
      <c r="H42" s="30">
        <f t="shared" si="3"/>
        <v>0.022905092592592588</v>
      </c>
      <c r="I42" s="25">
        <f>F42-INDEX($F$5:$F$337,MATCH(D42,$D$5:$D$337,0))</f>
        <v>0.007326388888888868</v>
      </c>
    </row>
    <row r="43" spans="1:9" ht="18" customHeight="1">
      <c r="A43" s="23" t="s">
        <v>50</v>
      </c>
      <c r="B43" s="58" t="s">
        <v>538</v>
      </c>
      <c r="C43" s="58" t="s">
        <v>539</v>
      </c>
      <c r="D43" s="24" t="s">
        <v>493</v>
      </c>
      <c r="E43" s="58" t="s">
        <v>540</v>
      </c>
      <c r="F43" s="24" t="s">
        <v>541</v>
      </c>
      <c r="G43" s="24" t="str">
        <f t="shared" si="2"/>
        <v>4.42/km</v>
      </c>
      <c r="H43" s="30">
        <f t="shared" si="3"/>
        <v>0.02340277777777776</v>
      </c>
      <c r="I43" s="25">
        <f>F43-INDEX($F$5:$F$337,MATCH(D43,$D$5:$D$337,0))</f>
        <v>0.005520833333333308</v>
      </c>
    </row>
    <row r="44" spans="1:9" ht="18" customHeight="1">
      <c r="A44" s="41" t="s">
        <v>51</v>
      </c>
      <c r="B44" s="67" t="s">
        <v>179</v>
      </c>
      <c r="C44" s="67" t="s">
        <v>188</v>
      </c>
      <c r="D44" s="42" t="s">
        <v>461</v>
      </c>
      <c r="E44" s="67" t="s">
        <v>159</v>
      </c>
      <c r="F44" s="42" t="s">
        <v>542</v>
      </c>
      <c r="G44" s="42" t="str">
        <f t="shared" si="2"/>
        <v>4.44/km</v>
      </c>
      <c r="H44" s="43">
        <f t="shared" si="3"/>
        <v>0.024317129629629633</v>
      </c>
      <c r="I44" s="44">
        <f>F44-INDEX($F$5:$F$337,MATCH(D44,$D$5:$D$337,0))</f>
        <v>0.013009259259259248</v>
      </c>
    </row>
    <row r="45" spans="1:9" ht="18" customHeight="1">
      <c r="A45" s="23" t="s">
        <v>52</v>
      </c>
      <c r="B45" s="58" t="s">
        <v>543</v>
      </c>
      <c r="C45" s="58" t="s">
        <v>544</v>
      </c>
      <c r="D45" s="24" t="s">
        <v>493</v>
      </c>
      <c r="E45" s="58" t="s">
        <v>490</v>
      </c>
      <c r="F45" s="24" t="s">
        <v>545</v>
      </c>
      <c r="G45" s="24" t="str">
        <f t="shared" si="2"/>
        <v>4.44/km</v>
      </c>
      <c r="H45" s="30">
        <f t="shared" si="3"/>
        <v>0.02444444444444445</v>
      </c>
      <c r="I45" s="25">
        <f>F45-INDEX($F$5:$F$337,MATCH(D45,$D$5:$D$337,0))</f>
        <v>0.006562499999999999</v>
      </c>
    </row>
    <row r="46" spans="1:9" ht="18" customHeight="1">
      <c r="A46" s="23" t="s">
        <v>53</v>
      </c>
      <c r="B46" s="58" t="s">
        <v>546</v>
      </c>
      <c r="C46" s="58" t="s">
        <v>547</v>
      </c>
      <c r="D46" s="24" t="s">
        <v>493</v>
      </c>
      <c r="E46" s="58" t="s">
        <v>160</v>
      </c>
      <c r="F46" s="24" t="s">
        <v>548</v>
      </c>
      <c r="G46" s="24" t="str">
        <f t="shared" si="2"/>
        <v>4.44/km</v>
      </c>
      <c r="H46" s="30">
        <f t="shared" si="3"/>
        <v>0.024571759259259265</v>
      </c>
      <c r="I46" s="25">
        <f>F46-INDEX($F$5:$F$337,MATCH(D46,$D$5:$D$337,0))</f>
        <v>0.006689814814814815</v>
      </c>
    </row>
    <row r="47" spans="1:9" ht="18" customHeight="1">
      <c r="A47" s="23" t="s">
        <v>54</v>
      </c>
      <c r="B47" s="58" t="s">
        <v>549</v>
      </c>
      <c r="C47" s="58" t="s">
        <v>209</v>
      </c>
      <c r="D47" s="24" t="s">
        <v>479</v>
      </c>
      <c r="E47" s="58" t="s">
        <v>550</v>
      </c>
      <c r="F47" s="24" t="s">
        <v>551</v>
      </c>
      <c r="G47" s="24" t="str">
        <f t="shared" si="2"/>
        <v>4.45/km</v>
      </c>
      <c r="H47" s="30">
        <f t="shared" si="3"/>
        <v>0.02467592592592592</v>
      </c>
      <c r="I47" s="25">
        <f>F47-INDEX($F$5:$F$337,MATCH(D47,$D$5:$D$337,0))</f>
        <v>0.009097222222222201</v>
      </c>
    </row>
    <row r="48" spans="1:9" ht="18" customHeight="1">
      <c r="A48" s="23" t="s">
        <v>55</v>
      </c>
      <c r="B48" s="58" t="s">
        <v>552</v>
      </c>
      <c r="C48" s="58" t="s">
        <v>215</v>
      </c>
      <c r="D48" s="24" t="s">
        <v>493</v>
      </c>
      <c r="E48" s="58" t="s">
        <v>523</v>
      </c>
      <c r="F48" s="24" t="s">
        <v>553</v>
      </c>
      <c r="G48" s="24" t="str">
        <f t="shared" si="2"/>
        <v>4.45/km</v>
      </c>
      <c r="H48" s="30">
        <f t="shared" si="3"/>
        <v>0.024745370370370376</v>
      </c>
      <c r="I48" s="25">
        <f>F48-INDEX($F$5:$F$337,MATCH(D48,$D$5:$D$337,0))</f>
        <v>0.006863425925925926</v>
      </c>
    </row>
    <row r="49" spans="1:9" ht="18" customHeight="1">
      <c r="A49" s="23" t="s">
        <v>56</v>
      </c>
      <c r="B49" s="58" t="s">
        <v>554</v>
      </c>
      <c r="C49" s="58" t="s">
        <v>182</v>
      </c>
      <c r="D49" s="24" t="s">
        <v>493</v>
      </c>
      <c r="E49" s="58" t="s">
        <v>533</v>
      </c>
      <c r="F49" s="24" t="s">
        <v>555</v>
      </c>
      <c r="G49" s="24" t="str">
        <f t="shared" si="2"/>
        <v>4.45/km</v>
      </c>
      <c r="H49" s="30">
        <f t="shared" si="3"/>
        <v>0.024942129629629647</v>
      </c>
      <c r="I49" s="25">
        <f>F49-INDEX($F$5:$F$337,MATCH(D49,$D$5:$D$337,0))</f>
        <v>0.007060185185185197</v>
      </c>
    </row>
    <row r="50" spans="1:9" ht="18" customHeight="1">
      <c r="A50" s="23" t="s">
        <v>57</v>
      </c>
      <c r="B50" s="58" t="s">
        <v>556</v>
      </c>
      <c r="C50" s="58" t="s">
        <v>170</v>
      </c>
      <c r="D50" s="24" t="s">
        <v>479</v>
      </c>
      <c r="E50" s="58" t="s">
        <v>557</v>
      </c>
      <c r="F50" s="24" t="s">
        <v>558</v>
      </c>
      <c r="G50" s="24" t="str">
        <f t="shared" si="2"/>
        <v>4.45/km</v>
      </c>
      <c r="H50" s="30">
        <f t="shared" si="3"/>
        <v>0.025092592592592597</v>
      </c>
      <c r="I50" s="25">
        <f>F50-INDEX($F$5:$F$337,MATCH(D50,$D$5:$D$337,0))</f>
        <v>0.009513888888888877</v>
      </c>
    </row>
    <row r="51" spans="1:9" ht="18" customHeight="1">
      <c r="A51" s="23" t="s">
        <v>58</v>
      </c>
      <c r="B51" s="58" t="s">
        <v>559</v>
      </c>
      <c r="C51" s="58" t="s">
        <v>214</v>
      </c>
      <c r="D51" s="24" t="s">
        <v>493</v>
      </c>
      <c r="E51" s="58" t="s">
        <v>560</v>
      </c>
      <c r="F51" s="24" t="s">
        <v>561</v>
      </c>
      <c r="G51" s="24" t="str">
        <f t="shared" si="2"/>
        <v>4.46/km</v>
      </c>
      <c r="H51" s="30">
        <f t="shared" si="3"/>
        <v>0.025162037037037052</v>
      </c>
      <c r="I51" s="25">
        <f>F51-INDEX($F$5:$F$337,MATCH(D51,$D$5:$D$337,0))</f>
        <v>0.007280092592592602</v>
      </c>
    </row>
    <row r="52" spans="1:9" ht="18" customHeight="1">
      <c r="A52" s="23" t="s">
        <v>59</v>
      </c>
      <c r="B52" s="58" t="s">
        <v>562</v>
      </c>
      <c r="C52" s="58" t="s">
        <v>563</v>
      </c>
      <c r="D52" s="24" t="s">
        <v>564</v>
      </c>
      <c r="E52" s="58" t="s">
        <v>565</v>
      </c>
      <c r="F52" s="24" t="s">
        <v>566</v>
      </c>
      <c r="G52" s="24" t="str">
        <f t="shared" si="2"/>
        <v>4.49/km</v>
      </c>
      <c r="H52" s="30">
        <f t="shared" si="3"/>
        <v>0.026990740740740746</v>
      </c>
      <c r="I52" s="25">
        <f>F52-INDEX($F$5:$F$337,MATCH(D52,$D$5:$D$337,0))</f>
        <v>0</v>
      </c>
    </row>
    <row r="53" spans="1:9" ht="18" customHeight="1">
      <c r="A53" s="23" t="s">
        <v>60</v>
      </c>
      <c r="B53" s="58" t="s">
        <v>567</v>
      </c>
      <c r="C53" s="58" t="s">
        <v>172</v>
      </c>
      <c r="D53" s="24" t="s">
        <v>447</v>
      </c>
      <c r="E53" s="58" t="s">
        <v>515</v>
      </c>
      <c r="F53" s="24" t="s">
        <v>230</v>
      </c>
      <c r="G53" s="24" t="str">
        <f t="shared" si="2"/>
        <v>4.50/km</v>
      </c>
      <c r="H53" s="30">
        <f t="shared" si="3"/>
        <v>0.027349537037037033</v>
      </c>
      <c r="I53" s="25">
        <f>F53-INDEX($F$5:$F$337,MATCH(D53,$D$5:$D$337,0))</f>
        <v>0.020497685185185188</v>
      </c>
    </row>
    <row r="54" spans="1:9" ht="18" customHeight="1">
      <c r="A54" s="23" t="s">
        <v>61</v>
      </c>
      <c r="B54" s="58" t="s">
        <v>568</v>
      </c>
      <c r="C54" s="58" t="s">
        <v>218</v>
      </c>
      <c r="D54" s="24" t="s">
        <v>461</v>
      </c>
      <c r="E54" s="58" t="s">
        <v>276</v>
      </c>
      <c r="F54" s="24" t="s">
        <v>569</v>
      </c>
      <c r="G54" s="24" t="str">
        <f t="shared" si="2"/>
        <v>4.51/km</v>
      </c>
      <c r="H54" s="30">
        <f t="shared" si="3"/>
        <v>0.02765046296296296</v>
      </c>
      <c r="I54" s="25">
        <f>F54-INDEX($F$5:$F$337,MATCH(D54,$D$5:$D$337,0))</f>
        <v>0.016342592592592575</v>
      </c>
    </row>
    <row r="55" spans="1:9" ht="18" customHeight="1">
      <c r="A55" s="23" t="s">
        <v>62</v>
      </c>
      <c r="B55" s="58" t="s">
        <v>570</v>
      </c>
      <c r="C55" s="58" t="s">
        <v>176</v>
      </c>
      <c r="D55" s="24" t="s">
        <v>479</v>
      </c>
      <c r="E55" s="58" t="s">
        <v>571</v>
      </c>
      <c r="F55" s="24" t="s">
        <v>572</v>
      </c>
      <c r="G55" s="24" t="str">
        <f t="shared" si="2"/>
        <v>4.52/km</v>
      </c>
      <c r="H55" s="30">
        <f t="shared" si="3"/>
        <v>0.028356481481481496</v>
      </c>
      <c r="I55" s="25">
        <f>F55-INDEX($F$5:$F$337,MATCH(D55,$D$5:$D$337,0))</f>
        <v>0.012777777777777777</v>
      </c>
    </row>
    <row r="56" spans="1:9" ht="18" customHeight="1">
      <c r="A56" s="23" t="s">
        <v>63</v>
      </c>
      <c r="B56" s="58" t="s">
        <v>573</v>
      </c>
      <c r="C56" s="58" t="s">
        <v>574</v>
      </c>
      <c r="D56" s="24" t="s">
        <v>454</v>
      </c>
      <c r="E56" s="58" t="s">
        <v>575</v>
      </c>
      <c r="F56" s="24" t="s">
        <v>576</v>
      </c>
      <c r="G56" s="24" t="str">
        <f t="shared" si="2"/>
        <v>4.52/km</v>
      </c>
      <c r="H56" s="30">
        <f t="shared" si="3"/>
        <v>0.02846064814814815</v>
      </c>
      <c r="I56" s="25">
        <f>F56-INDEX($F$5:$F$337,MATCH(D56,$D$5:$D$337,0))</f>
        <v>0.01821759259259259</v>
      </c>
    </row>
    <row r="57" spans="1:9" ht="18" customHeight="1">
      <c r="A57" s="23" t="s">
        <v>64</v>
      </c>
      <c r="B57" s="58" t="s">
        <v>577</v>
      </c>
      <c r="C57" s="58" t="s">
        <v>174</v>
      </c>
      <c r="D57" s="24" t="s">
        <v>461</v>
      </c>
      <c r="E57" s="58" t="s">
        <v>578</v>
      </c>
      <c r="F57" s="24" t="s">
        <v>579</v>
      </c>
      <c r="G57" s="24" t="str">
        <f t="shared" si="2"/>
        <v>4.52/km</v>
      </c>
      <c r="H57" s="30">
        <f t="shared" si="3"/>
        <v>0.028472222222222218</v>
      </c>
      <c r="I57" s="25">
        <f>F57-INDEX($F$5:$F$337,MATCH(D57,$D$5:$D$337,0))</f>
        <v>0.017164351851851833</v>
      </c>
    </row>
    <row r="58" spans="1:9" ht="18" customHeight="1">
      <c r="A58" s="23" t="s">
        <v>65</v>
      </c>
      <c r="B58" s="58" t="s">
        <v>580</v>
      </c>
      <c r="C58" s="58" t="s">
        <v>260</v>
      </c>
      <c r="D58" s="24" t="s">
        <v>461</v>
      </c>
      <c r="E58" s="58" t="s">
        <v>550</v>
      </c>
      <c r="F58" s="24" t="s">
        <v>581</v>
      </c>
      <c r="G58" s="24" t="str">
        <f t="shared" si="2"/>
        <v>4.53/km</v>
      </c>
      <c r="H58" s="30">
        <f t="shared" si="3"/>
        <v>0.028657407407407395</v>
      </c>
      <c r="I58" s="25">
        <f>F58-INDEX($F$5:$F$337,MATCH(D58,$D$5:$D$337,0))</f>
        <v>0.01734953703703701</v>
      </c>
    </row>
    <row r="59" spans="1:9" ht="18" customHeight="1">
      <c r="A59" s="23" t="s">
        <v>66</v>
      </c>
      <c r="B59" s="58" t="s">
        <v>582</v>
      </c>
      <c r="C59" s="58" t="s">
        <v>171</v>
      </c>
      <c r="D59" s="24" t="s">
        <v>493</v>
      </c>
      <c r="E59" s="58" t="s">
        <v>221</v>
      </c>
      <c r="F59" s="24" t="s">
        <v>583</v>
      </c>
      <c r="G59" s="24" t="str">
        <f t="shared" si="2"/>
        <v>4.53/km</v>
      </c>
      <c r="H59" s="30">
        <f t="shared" si="3"/>
        <v>0.028865740740740733</v>
      </c>
      <c r="I59" s="25">
        <f>F59-INDEX($F$5:$F$337,MATCH(D59,$D$5:$D$337,0))</f>
        <v>0.010983796296296283</v>
      </c>
    </row>
    <row r="60" spans="1:9" ht="18" customHeight="1">
      <c r="A60" s="23" t="s">
        <v>67</v>
      </c>
      <c r="B60" s="58" t="s">
        <v>584</v>
      </c>
      <c r="C60" s="58" t="s">
        <v>585</v>
      </c>
      <c r="D60" s="24" t="s">
        <v>461</v>
      </c>
      <c r="E60" s="58" t="s">
        <v>586</v>
      </c>
      <c r="F60" s="24" t="s">
        <v>587</v>
      </c>
      <c r="G60" s="24" t="str">
        <f t="shared" si="2"/>
        <v>4.54/km</v>
      </c>
      <c r="H60" s="30">
        <f t="shared" si="3"/>
        <v>0.029027777777777777</v>
      </c>
      <c r="I60" s="25">
        <f>F60-INDEX($F$5:$F$337,MATCH(D60,$D$5:$D$337,0))</f>
        <v>0.017719907407407393</v>
      </c>
    </row>
    <row r="61" spans="1:9" ht="18" customHeight="1">
      <c r="A61" s="23" t="s">
        <v>68</v>
      </c>
      <c r="B61" s="58" t="s">
        <v>186</v>
      </c>
      <c r="C61" s="58" t="s">
        <v>588</v>
      </c>
      <c r="D61" s="24" t="s">
        <v>479</v>
      </c>
      <c r="E61" s="58" t="s">
        <v>497</v>
      </c>
      <c r="F61" s="24" t="s">
        <v>235</v>
      </c>
      <c r="G61" s="24" t="str">
        <f t="shared" si="2"/>
        <v>4.54/km</v>
      </c>
      <c r="H61" s="30">
        <f t="shared" si="3"/>
        <v>0.029375</v>
      </c>
      <c r="I61" s="25">
        <f>F61-INDEX($F$5:$F$337,MATCH(D61,$D$5:$D$337,0))</f>
        <v>0.013796296296296279</v>
      </c>
    </row>
    <row r="62" spans="1:9" ht="18" customHeight="1">
      <c r="A62" s="23" t="s">
        <v>69</v>
      </c>
      <c r="B62" s="58" t="s">
        <v>589</v>
      </c>
      <c r="C62" s="58" t="s">
        <v>190</v>
      </c>
      <c r="D62" s="24" t="s">
        <v>479</v>
      </c>
      <c r="E62" s="58" t="s">
        <v>560</v>
      </c>
      <c r="F62" s="24" t="s">
        <v>590</v>
      </c>
      <c r="G62" s="24" t="str">
        <f t="shared" si="2"/>
        <v>4.54/km</v>
      </c>
      <c r="H62" s="30">
        <f t="shared" si="3"/>
        <v>0.029490740740740748</v>
      </c>
      <c r="I62" s="25">
        <f>F62-INDEX($F$5:$F$337,MATCH(D62,$D$5:$D$337,0))</f>
        <v>0.013912037037037028</v>
      </c>
    </row>
    <row r="63" spans="1:9" ht="18" customHeight="1">
      <c r="A63" s="23" t="s">
        <v>70</v>
      </c>
      <c r="B63" s="58" t="s">
        <v>255</v>
      </c>
      <c r="C63" s="58" t="s">
        <v>212</v>
      </c>
      <c r="D63" s="24" t="s">
        <v>461</v>
      </c>
      <c r="E63" s="58" t="s">
        <v>435</v>
      </c>
      <c r="F63" s="24" t="s">
        <v>591</v>
      </c>
      <c r="G63" s="24" t="str">
        <f t="shared" si="2"/>
        <v>4.55/km</v>
      </c>
      <c r="H63" s="30">
        <f t="shared" si="3"/>
        <v>0.029525462962962976</v>
      </c>
      <c r="I63" s="25">
        <f>F63-INDEX($F$5:$F$337,MATCH(D63,$D$5:$D$337,0))</f>
        <v>0.01821759259259259</v>
      </c>
    </row>
    <row r="64" spans="1:9" ht="18" customHeight="1">
      <c r="A64" s="23" t="s">
        <v>71</v>
      </c>
      <c r="B64" s="58" t="s">
        <v>592</v>
      </c>
      <c r="C64" s="58" t="s">
        <v>161</v>
      </c>
      <c r="D64" s="24" t="s">
        <v>479</v>
      </c>
      <c r="E64" s="58" t="s">
        <v>256</v>
      </c>
      <c r="F64" s="24" t="s">
        <v>593</v>
      </c>
      <c r="G64" s="24" t="str">
        <f t="shared" si="2"/>
        <v>4.55/km</v>
      </c>
      <c r="H64" s="30">
        <f t="shared" si="3"/>
        <v>0.02969907407407406</v>
      </c>
      <c r="I64" s="25">
        <f>F64-INDEX($F$5:$F$337,MATCH(D64,$D$5:$D$337,0))</f>
        <v>0.014120370370370339</v>
      </c>
    </row>
    <row r="65" spans="1:9" ht="18" customHeight="1">
      <c r="A65" s="23" t="s">
        <v>72</v>
      </c>
      <c r="B65" s="58" t="s">
        <v>594</v>
      </c>
      <c r="C65" s="58" t="s">
        <v>595</v>
      </c>
      <c r="D65" s="24" t="s">
        <v>483</v>
      </c>
      <c r="E65" s="58" t="s">
        <v>596</v>
      </c>
      <c r="F65" s="24" t="s">
        <v>597</v>
      </c>
      <c r="G65" s="24" t="str">
        <f t="shared" si="2"/>
        <v>4.56/km</v>
      </c>
      <c r="H65" s="30">
        <f t="shared" si="3"/>
        <v>0.03018518518518519</v>
      </c>
      <c r="I65" s="25">
        <f>F65-INDEX($F$5:$F$337,MATCH(D65,$D$5:$D$337,0))</f>
        <v>0.013298611111111108</v>
      </c>
    </row>
    <row r="66" spans="1:9" ht="18" customHeight="1">
      <c r="A66" s="23" t="s">
        <v>73</v>
      </c>
      <c r="B66" s="58" t="s">
        <v>216</v>
      </c>
      <c r="C66" s="58" t="s">
        <v>246</v>
      </c>
      <c r="D66" s="24" t="s">
        <v>454</v>
      </c>
      <c r="E66" s="58" t="s">
        <v>598</v>
      </c>
      <c r="F66" s="24" t="s">
        <v>599</v>
      </c>
      <c r="G66" s="24" t="str">
        <f t="shared" si="2"/>
        <v>4.57/km</v>
      </c>
      <c r="H66" s="30">
        <f t="shared" si="3"/>
        <v>0.030659722222222227</v>
      </c>
      <c r="I66" s="25">
        <f>F66-INDEX($F$5:$F$337,MATCH(D66,$D$5:$D$337,0))</f>
        <v>0.020416666666666666</v>
      </c>
    </row>
    <row r="67" spans="1:9" ht="18" customHeight="1">
      <c r="A67" s="23" t="s">
        <v>74</v>
      </c>
      <c r="B67" s="58" t="s">
        <v>600</v>
      </c>
      <c r="C67" s="58" t="s">
        <v>601</v>
      </c>
      <c r="D67" s="24" t="s">
        <v>493</v>
      </c>
      <c r="E67" s="58" t="s">
        <v>602</v>
      </c>
      <c r="F67" s="24" t="s">
        <v>603</v>
      </c>
      <c r="G67" s="24" t="str">
        <f t="shared" si="2"/>
        <v>4.57/km</v>
      </c>
      <c r="H67" s="30">
        <f aca="true" t="shared" si="4" ref="H67:H89">F67-$F$5</f>
        <v>0.03068287037037036</v>
      </c>
      <c r="I67" s="25">
        <f>F67-INDEX($F$5:$F$337,MATCH(D67,$D$5:$D$337,0))</f>
        <v>0.01280092592592591</v>
      </c>
    </row>
    <row r="68" spans="1:9" ht="18" customHeight="1">
      <c r="A68" s="23" t="s">
        <v>75</v>
      </c>
      <c r="B68" s="58" t="s">
        <v>604</v>
      </c>
      <c r="C68" s="58" t="s">
        <v>234</v>
      </c>
      <c r="D68" s="24" t="s">
        <v>479</v>
      </c>
      <c r="E68" s="58" t="s">
        <v>256</v>
      </c>
      <c r="F68" s="24" t="s">
        <v>605</v>
      </c>
      <c r="G68" s="24" t="str">
        <f t="shared" si="2"/>
        <v>4.57/km</v>
      </c>
      <c r="H68" s="30">
        <f t="shared" si="4"/>
        <v>0.030949074074074087</v>
      </c>
      <c r="I68" s="25">
        <f>F68-INDEX($F$5:$F$337,MATCH(D68,$D$5:$D$337,0))</f>
        <v>0.015370370370370368</v>
      </c>
    </row>
    <row r="69" spans="1:9" ht="18" customHeight="1">
      <c r="A69" s="23" t="s">
        <v>76</v>
      </c>
      <c r="B69" s="58" t="s">
        <v>606</v>
      </c>
      <c r="C69" s="58" t="s">
        <v>164</v>
      </c>
      <c r="D69" s="24" t="s">
        <v>479</v>
      </c>
      <c r="E69" s="58" t="s">
        <v>607</v>
      </c>
      <c r="F69" s="24" t="s">
        <v>608</v>
      </c>
      <c r="G69" s="24" t="str">
        <f t="shared" si="2"/>
        <v>4.58/km</v>
      </c>
      <c r="H69" s="30">
        <f t="shared" si="4"/>
        <v>0.03103009259259258</v>
      </c>
      <c r="I69" s="25">
        <f>F69-INDEX($F$5:$F$337,MATCH(D69,$D$5:$D$337,0))</f>
        <v>0.015451388888888862</v>
      </c>
    </row>
    <row r="70" spans="1:9" ht="18" customHeight="1">
      <c r="A70" s="23" t="s">
        <v>77</v>
      </c>
      <c r="B70" s="58" t="s">
        <v>609</v>
      </c>
      <c r="C70" s="58" t="s">
        <v>182</v>
      </c>
      <c r="D70" s="24" t="s">
        <v>461</v>
      </c>
      <c r="E70" s="58" t="s">
        <v>610</v>
      </c>
      <c r="F70" s="24" t="s">
        <v>239</v>
      </c>
      <c r="G70" s="24" t="str">
        <f t="shared" si="2"/>
        <v>4.58/km</v>
      </c>
      <c r="H70" s="30">
        <f t="shared" si="4"/>
        <v>0.031099537037037037</v>
      </c>
      <c r="I70" s="25">
        <f>F70-INDEX($F$5:$F$337,MATCH(D70,$D$5:$D$337,0))</f>
        <v>0.019791666666666652</v>
      </c>
    </row>
    <row r="71" spans="1:9" ht="18" customHeight="1">
      <c r="A71" s="23" t="s">
        <v>78</v>
      </c>
      <c r="B71" s="58" t="s">
        <v>611</v>
      </c>
      <c r="C71" s="58" t="s">
        <v>612</v>
      </c>
      <c r="D71" s="24" t="s">
        <v>479</v>
      </c>
      <c r="E71" s="58" t="s">
        <v>613</v>
      </c>
      <c r="F71" s="24" t="s">
        <v>240</v>
      </c>
      <c r="G71" s="24" t="str">
        <f t="shared" si="2"/>
        <v>4.58/km</v>
      </c>
      <c r="H71" s="30">
        <f t="shared" si="4"/>
        <v>0.031192129629629625</v>
      </c>
      <c r="I71" s="25">
        <f>F71-INDEX($F$5:$F$337,MATCH(D71,$D$5:$D$337,0))</f>
        <v>0.015613425925925906</v>
      </c>
    </row>
    <row r="72" spans="1:9" ht="18" customHeight="1">
      <c r="A72" s="23" t="s">
        <v>79</v>
      </c>
      <c r="B72" s="58" t="s">
        <v>614</v>
      </c>
      <c r="C72" s="58" t="s">
        <v>190</v>
      </c>
      <c r="D72" s="24" t="s">
        <v>461</v>
      </c>
      <c r="E72" s="58" t="s">
        <v>615</v>
      </c>
      <c r="F72" s="24" t="s">
        <v>240</v>
      </c>
      <c r="G72" s="24" t="str">
        <f t="shared" si="2"/>
        <v>4.58/km</v>
      </c>
      <c r="H72" s="30">
        <f t="shared" si="4"/>
        <v>0.031192129629629625</v>
      </c>
      <c r="I72" s="25">
        <f>F72-INDEX($F$5:$F$337,MATCH(D72,$D$5:$D$337,0))</f>
        <v>0.01988425925925924</v>
      </c>
    </row>
    <row r="73" spans="1:9" ht="18" customHeight="1">
      <c r="A73" s="23" t="s">
        <v>80</v>
      </c>
      <c r="B73" s="58" t="s">
        <v>616</v>
      </c>
      <c r="C73" s="58" t="s">
        <v>228</v>
      </c>
      <c r="D73" s="24" t="s">
        <v>483</v>
      </c>
      <c r="E73" s="58" t="s">
        <v>617</v>
      </c>
      <c r="F73" s="24" t="s">
        <v>241</v>
      </c>
      <c r="G73" s="24" t="str">
        <f t="shared" si="2"/>
        <v>4.58/km</v>
      </c>
      <c r="H73" s="30">
        <f t="shared" si="4"/>
        <v>0.031365740740740736</v>
      </c>
      <c r="I73" s="25">
        <f>F73-INDEX($F$5:$F$337,MATCH(D73,$D$5:$D$337,0))</f>
        <v>0.014479166666666654</v>
      </c>
    </row>
    <row r="74" spans="1:9" ht="18" customHeight="1">
      <c r="A74" s="23" t="s">
        <v>81</v>
      </c>
      <c r="B74" s="58" t="s">
        <v>211</v>
      </c>
      <c r="C74" s="58" t="s">
        <v>618</v>
      </c>
      <c r="D74" s="24" t="s">
        <v>461</v>
      </c>
      <c r="E74" s="58" t="s">
        <v>520</v>
      </c>
      <c r="F74" s="24" t="s">
        <v>619</v>
      </c>
      <c r="G74" s="24" t="str">
        <f t="shared" si="2"/>
        <v>4.59/km</v>
      </c>
      <c r="H74" s="30">
        <f t="shared" si="4"/>
        <v>0.03162037037037037</v>
      </c>
      <c r="I74" s="25">
        <f>F74-INDEX($F$5:$F$337,MATCH(D74,$D$5:$D$337,0))</f>
        <v>0.020312499999999983</v>
      </c>
    </row>
    <row r="75" spans="1:9" ht="18" customHeight="1">
      <c r="A75" s="23" t="s">
        <v>82</v>
      </c>
      <c r="B75" s="58" t="s">
        <v>620</v>
      </c>
      <c r="C75" s="58" t="s">
        <v>198</v>
      </c>
      <c r="D75" s="24" t="s">
        <v>493</v>
      </c>
      <c r="E75" s="58" t="s">
        <v>435</v>
      </c>
      <c r="F75" s="24" t="s">
        <v>619</v>
      </c>
      <c r="G75" s="24" t="str">
        <f t="shared" si="2"/>
        <v>4.59/km</v>
      </c>
      <c r="H75" s="30">
        <f t="shared" si="4"/>
        <v>0.03162037037037037</v>
      </c>
      <c r="I75" s="25">
        <f>F75-INDEX($F$5:$F$337,MATCH(D75,$D$5:$D$337,0))</f>
        <v>0.013738425925925918</v>
      </c>
    </row>
    <row r="76" spans="1:9" ht="18" customHeight="1">
      <c r="A76" s="23" t="s">
        <v>83</v>
      </c>
      <c r="B76" s="58" t="s">
        <v>621</v>
      </c>
      <c r="C76" s="58" t="s">
        <v>257</v>
      </c>
      <c r="D76" s="24" t="s">
        <v>461</v>
      </c>
      <c r="E76" s="58" t="s">
        <v>622</v>
      </c>
      <c r="F76" s="24" t="s">
        <v>623</v>
      </c>
      <c r="G76" s="24" t="str">
        <f t="shared" si="2"/>
        <v>4.59/km</v>
      </c>
      <c r="H76" s="30">
        <f t="shared" si="4"/>
        <v>0.031770833333333345</v>
      </c>
      <c r="I76" s="25">
        <f>F76-INDEX($F$5:$F$337,MATCH(D76,$D$5:$D$337,0))</f>
        <v>0.02046296296296296</v>
      </c>
    </row>
    <row r="77" spans="1:9" ht="18" customHeight="1">
      <c r="A77" s="23" t="s">
        <v>84</v>
      </c>
      <c r="B77" s="58" t="s">
        <v>624</v>
      </c>
      <c r="C77" s="58" t="s">
        <v>236</v>
      </c>
      <c r="D77" s="24" t="s">
        <v>461</v>
      </c>
      <c r="E77" s="58" t="s">
        <v>435</v>
      </c>
      <c r="F77" s="24" t="s">
        <v>625</v>
      </c>
      <c r="G77" s="24" t="str">
        <f t="shared" si="2"/>
        <v>4.60/km</v>
      </c>
      <c r="H77" s="30">
        <f t="shared" si="4"/>
        <v>0.03196759259259259</v>
      </c>
      <c r="I77" s="25">
        <f>F77-INDEX($F$5:$F$337,MATCH(D77,$D$5:$D$337,0))</f>
        <v>0.020659722222222204</v>
      </c>
    </row>
    <row r="78" spans="1:9" ht="18" customHeight="1">
      <c r="A78" s="23" t="s">
        <v>85</v>
      </c>
      <c r="B78" s="58" t="s">
        <v>524</v>
      </c>
      <c r="C78" s="58" t="s">
        <v>177</v>
      </c>
      <c r="D78" s="24" t="s">
        <v>479</v>
      </c>
      <c r="E78" s="58" t="s">
        <v>626</v>
      </c>
      <c r="F78" s="24" t="s">
        <v>627</v>
      </c>
      <c r="G78" s="24" t="str">
        <f t="shared" si="2"/>
        <v>5.01/km</v>
      </c>
      <c r="H78" s="30">
        <f t="shared" si="4"/>
        <v>0.03271990740740742</v>
      </c>
      <c r="I78" s="25">
        <f>F78-INDEX($F$5:$F$337,MATCH(D78,$D$5:$D$337,0))</f>
        <v>0.0171412037037037</v>
      </c>
    </row>
    <row r="79" spans="1:9" ht="18" customHeight="1">
      <c r="A79" s="23" t="s">
        <v>86</v>
      </c>
      <c r="B79" s="58" t="s">
        <v>628</v>
      </c>
      <c r="C79" s="58" t="s">
        <v>246</v>
      </c>
      <c r="D79" s="24" t="s">
        <v>454</v>
      </c>
      <c r="E79" s="58" t="s">
        <v>500</v>
      </c>
      <c r="F79" s="24" t="s">
        <v>629</v>
      </c>
      <c r="G79" s="24" t="str">
        <f t="shared" si="2"/>
        <v>5.02/km</v>
      </c>
      <c r="H79" s="30">
        <f t="shared" si="4"/>
        <v>0.03325231481481482</v>
      </c>
      <c r="I79" s="25">
        <f>F79-INDEX($F$5:$F$337,MATCH(D79,$D$5:$D$337,0))</f>
        <v>0.023009259259259257</v>
      </c>
    </row>
    <row r="80" spans="1:9" ht="18" customHeight="1">
      <c r="A80" s="23" t="s">
        <v>87</v>
      </c>
      <c r="B80" s="58" t="s">
        <v>630</v>
      </c>
      <c r="C80" s="58" t="s">
        <v>196</v>
      </c>
      <c r="D80" s="24" t="s">
        <v>479</v>
      </c>
      <c r="E80" s="58" t="s">
        <v>631</v>
      </c>
      <c r="F80" s="24" t="s">
        <v>632</v>
      </c>
      <c r="G80" s="24" t="str">
        <f t="shared" si="2"/>
        <v>5.03/km</v>
      </c>
      <c r="H80" s="30">
        <f t="shared" si="4"/>
        <v>0.03359953703703704</v>
      </c>
      <c r="I80" s="25">
        <f>F80-INDEX($F$5:$F$337,MATCH(D80,$D$5:$D$337,0))</f>
        <v>0.01802083333333332</v>
      </c>
    </row>
    <row r="81" spans="1:9" ht="18" customHeight="1">
      <c r="A81" s="23" t="s">
        <v>88</v>
      </c>
      <c r="B81" s="58" t="s">
        <v>511</v>
      </c>
      <c r="C81" s="58" t="s">
        <v>171</v>
      </c>
      <c r="D81" s="24" t="s">
        <v>447</v>
      </c>
      <c r="E81" s="58" t="s">
        <v>512</v>
      </c>
      <c r="F81" s="24" t="s">
        <v>633</v>
      </c>
      <c r="G81" s="24" t="str">
        <f t="shared" si="2"/>
        <v>5.05/km</v>
      </c>
      <c r="H81" s="30">
        <f t="shared" si="4"/>
        <v>0.034456018518518525</v>
      </c>
      <c r="I81" s="25">
        <f>F81-INDEX($F$5:$F$337,MATCH(D81,$D$5:$D$337,0))</f>
        <v>0.02760416666666668</v>
      </c>
    </row>
    <row r="82" spans="1:9" ht="18" customHeight="1">
      <c r="A82" s="23" t="s">
        <v>89</v>
      </c>
      <c r="B82" s="58" t="s">
        <v>634</v>
      </c>
      <c r="C82" s="58" t="s">
        <v>163</v>
      </c>
      <c r="D82" s="24" t="s">
        <v>479</v>
      </c>
      <c r="E82" s="58" t="s">
        <v>299</v>
      </c>
      <c r="F82" s="24" t="s">
        <v>247</v>
      </c>
      <c r="G82" s="24" t="str">
        <f t="shared" si="2"/>
        <v>5.05/km</v>
      </c>
      <c r="H82" s="30">
        <f t="shared" si="4"/>
        <v>0.034756944444444424</v>
      </c>
      <c r="I82" s="25">
        <f>F82-INDEX($F$5:$F$337,MATCH(D82,$D$5:$D$337,0))</f>
        <v>0.019178240740740704</v>
      </c>
    </row>
    <row r="83" spans="1:9" ht="18" customHeight="1">
      <c r="A83" s="23" t="s">
        <v>90</v>
      </c>
      <c r="B83" s="58" t="s">
        <v>532</v>
      </c>
      <c r="C83" s="58" t="s">
        <v>173</v>
      </c>
      <c r="D83" s="24" t="s">
        <v>479</v>
      </c>
      <c r="E83" s="58" t="s">
        <v>256</v>
      </c>
      <c r="F83" s="24" t="s">
        <v>635</v>
      </c>
      <c r="G83" s="24" t="str">
        <f t="shared" si="2"/>
        <v>5.08/km</v>
      </c>
      <c r="H83" s="30">
        <f t="shared" si="4"/>
        <v>0.03629629629629631</v>
      </c>
      <c r="I83" s="25">
        <f>F83-INDEX($F$5:$F$337,MATCH(D83,$D$5:$D$337,0))</f>
        <v>0.020717592592592593</v>
      </c>
    </row>
    <row r="84" spans="1:9" ht="18" customHeight="1">
      <c r="A84" s="23" t="s">
        <v>91</v>
      </c>
      <c r="B84" s="58" t="s">
        <v>636</v>
      </c>
      <c r="C84" s="58" t="s">
        <v>167</v>
      </c>
      <c r="D84" s="24" t="s">
        <v>468</v>
      </c>
      <c r="E84" s="58" t="s">
        <v>637</v>
      </c>
      <c r="F84" s="24" t="s">
        <v>638</v>
      </c>
      <c r="G84" s="24" t="str">
        <f t="shared" si="2"/>
        <v>5.09/km</v>
      </c>
      <c r="H84" s="30">
        <f t="shared" si="4"/>
        <v>0.036701388888888895</v>
      </c>
      <c r="I84" s="25">
        <f>F84-INDEX($F$5:$F$337,MATCH(D84,$D$5:$D$337,0))</f>
        <v>0.021585648148148145</v>
      </c>
    </row>
    <row r="85" spans="1:9" ht="18" customHeight="1">
      <c r="A85" s="23" t="s">
        <v>92</v>
      </c>
      <c r="B85" s="58" t="s">
        <v>639</v>
      </c>
      <c r="C85" s="58" t="s">
        <v>640</v>
      </c>
      <c r="D85" s="24" t="s">
        <v>461</v>
      </c>
      <c r="E85" s="58" t="s">
        <v>641</v>
      </c>
      <c r="F85" s="24" t="s">
        <v>642</v>
      </c>
      <c r="G85" s="24" t="str">
        <f t="shared" si="2"/>
        <v>5.10/km</v>
      </c>
      <c r="H85" s="30">
        <f t="shared" si="4"/>
        <v>0.03684027777777778</v>
      </c>
      <c r="I85" s="25">
        <f>F85-INDEX($F$5:$F$337,MATCH(D85,$D$5:$D$337,0))</f>
        <v>0.025532407407407393</v>
      </c>
    </row>
    <row r="86" spans="1:9" ht="18" customHeight="1">
      <c r="A86" s="23" t="s">
        <v>93</v>
      </c>
      <c r="B86" s="58" t="s">
        <v>589</v>
      </c>
      <c r="C86" s="58" t="s">
        <v>188</v>
      </c>
      <c r="D86" s="24" t="s">
        <v>447</v>
      </c>
      <c r="E86" s="58" t="s">
        <v>560</v>
      </c>
      <c r="F86" s="24" t="s">
        <v>643</v>
      </c>
      <c r="G86" s="24" t="str">
        <f t="shared" si="2"/>
        <v>5.10/km</v>
      </c>
      <c r="H86" s="30">
        <f t="shared" si="4"/>
        <v>0.037106481481481476</v>
      </c>
      <c r="I86" s="25">
        <f>F86-INDEX($F$5:$F$337,MATCH(D86,$D$5:$D$337,0))</f>
        <v>0.03025462962962963</v>
      </c>
    </row>
    <row r="87" spans="1:9" ht="18" customHeight="1">
      <c r="A87" s="23" t="s">
        <v>94</v>
      </c>
      <c r="B87" s="58" t="s">
        <v>644</v>
      </c>
      <c r="C87" s="58" t="s">
        <v>190</v>
      </c>
      <c r="D87" s="24" t="s">
        <v>493</v>
      </c>
      <c r="E87" s="58" t="s">
        <v>550</v>
      </c>
      <c r="F87" s="24" t="s">
        <v>645</v>
      </c>
      <c r="G87" s="24" t="str">
        <f t="shared" si="2"/>
        <v>5.10/km</v>
      </c>
      <c r="H87" s="30">
        <f t="shared" si="4"/>
        <v>0.03717592592592593</v>
      </c>
      <c r="I87" s="25">
        <f>F87-INDEX($F$5:$F$337,MATCH(D87,$D$5:$D$337,0))</f>
        <v>0.01929398148148148</v>
      </c>
    </row>
    <row r="88" spans="1:9" ht="18" customHeight="1">
      <c r="A88" s="41" t="s">
        <v>95</v>
      </c>
      <c r="B88" s="67" t="s">
        <v>646</v>
      </c>
      <c r="C88" s="67" t="s">
        <v>180</v>
      </c>
      <c r="D88" s="42" t="s">
        <v>493</v>
      </c>
      <c r="E88" s="67" t="s">
        <v>159</v>
      </c>
      <c r="F88" s="42" t="s">
        <v>647</v>
      </c>
      <c r="G88" s="42" t="str">
        <f t="shared" si="2"/>
        <v>5.11/km</v>
      </c>
      <c r="H88" s="43">
        <f t="shared" si="4"/>
        <v>0.037488425925925925</v>
      </c>
      <c r="I88" s="44">
        <f>F88-INDEX($F$5:$F$337,MATCH(D88,$D$5:$D$337,0))</f>
        <v>0.019606481481481475</v>
      </c>
    </row>
    <row r="89" spans="1:9" ht="18" customHeight="1">
      <c r="A89" s="23" t="s">
        <v>96</v>
      </c>
      <c r="B89" s="58" t="s">
        <v>648</v>
      </c>
      <c r="C89" s="58" t="s">
        <v>188</v>
      </c>
      <c r="D89" s="24" t="s">
        <v>483</v>
      </c>
      <c r="E89" s="58" t="s">
        <v>533</v>
      </c>
      <c r="F89" s="24" t="s">
        <v>649</v>
      </c>
      <c r="G89" s="24" t="str">
        <f t="shared" si="2"/>
        <v>5.11/km</v>
      </c>
      <c r="H89" s="30">
        <f t="shared" si="4"/>
        <v>0.037754629629629624</v>
      </c>
      <c r="I89" s="25">
        <f>F89-INDEX($F$5:$F$337,MATCH(D89,$D$5:$D$337,0))</f>
        <v>0.020868055555555542</v>
      </c>
    </row>
    <row r="90" spans="1:9" ht="18" customHeight="1">
      <c r="A90" s="23" t="s">
        <v>97</v>
      </c>
      <c r="B90" s="58" t="s">
        <v>650</v>
      </c>
      <c r="C90" s="58" t="s">
        <v>169</v>
      </c>
      <c r="D90" s="24" t="s">
        <v>479</v>
      </c>
      <c r="E90" s="58" t="s">
        <v>651</v>
      </c>
      <c r="F90" s="24" t="s">
        <v>652</v>
      </c>
      <c r="G90" s="24" t="str">
        <f aca="true" t="shared" si="5" ref="G90:G150">TEXT(INT((HOUR(F90)*3600+MINUTE(F90)*60+SECOND(F90))/$I$3/60),"0")&amp;"."&amp;TEXT(MOD((HOUR(F90)*3600+MINUTE(F90)*60+SECOND(F90))/$I$3,60),"00")&amp;"/km"</f>
        <v>5.12/km</v>
      </c>
      <c r="H90" s="30">
        <f aca="true" t="shared" si="6" ref="H90:H150">F90-$F$5</f>
        <v>0.037835648148148146</v>
      </c>
      <c r="I90" s="25">
        <f>F90-INDEX($F$5:$F$337,MATCH(D90,$D$5:$D$337,0))</f>
        <v>0.022256944444444426</v>
      </c>
    </row>
    <row r="91" spans="1:9" ht="18" customHeight="1">
      <c r="A91" s="23" t="s">
        <v>98</v>
      </c>
      <c r="B91" s="58" t="s">
        <v>653</v>
      </c>
      <c r="C91" s="58" t="s">
        <v>191</v>
      </c>
      <c r="D91" s="24" t="s">
        <v>461</v>
      </c>
      <c r="E91" s="58" t="s">
        <v>654</v>
      </c>
      <c r="F91" s="24" t="s">
        <v>655</v>
      </c>
      <c r="G91" s="24" t="str">
        <f t="shared" si="5"/>
        <v>5.12/km</v>
      </c>
      <c r="H91" s="30">
        <f t="shared" si="6"/>
        <v>0.03797453703703703</v>
      </c>
      <c r="I91" s="25">
        <f>F91-INDEX($F$5:$F$337,MATCH(D91,$D$5:$D$337,0))</f>
        <v>0.026666666666666644</v>
      </c>
    </row>
    <row r="92" spans="1:9" ht="18" customHeight="1">
      <c r="A92" s="23" t="s">
        <v>99</v>
      </c>
      <c r="B92" s="58" t="s">
        <v>656</v>
      </c>
      <c r="C92" s="58" t="s">
        <v>163</v>
      </c>
      <c r="D92" s="24" t="s">
        <v>657</v>
      </c>
      <c r="E92" s="58" t="s">
        <v>256</v>
      </c>
      <c r="F92" s="24" t="s">
        <v>658</v>
      </c>
      <c r="G92" s="24" t="str">
        <f t="shared" si="5"/>
        <v>5.13/km</v>
      </c>
      <c r="H92" s="30">
        <f t="shared" si="6"/>
        <v>0.03840277777777777</v>
      </c>
      <c r="I92" s="25">
        <f>F92-INDEX($F$5:$F$337,MATCH(D92,$D$5:$D$337,0))</f>
        <v>0</v>
      </c>
    </row>
    <row r="93" spans="1:9" ht="18" customHeight="1">
      <c r="A93" s="23" t="s">
        <v>100</v>
      </c>
      <c r="B93" s="58" t="s">
        <v>659</v>
      </c>
      <c r="C93" s="58" t="s">
        <v>297</v>
      </c>
      <c r="D93" s="24" t="s">
        <v>660</v>
      </c>
      <c r="E93" s="58" t="s">
        <v>560</v>
      </c>
      <c r="F93" s="24" t="s">
        <v>658</v>
      </c>
      <c r="G93" s="24" t="str">
        <f t="shared" si="5"/>
        <v>5.13/km</v>
      </c>
      <c r="H93" s="30">
        <f t="shared" si="6"/>
        <v>0.03840277777777777</v>
      </c>
      <c r="I93" s="25">
        <f>F93-INDEX($F$5:$F$337,MATCH(D93,$D$5:$D$337,0))</f>
        <v>0</v>
      </c>
    </row>
    <row r="94" spans="1:9" ht="18" customHeight="1">
      <c r="A94" s="23" t="s">
        <v>101</v>
      </c>
      <c r="B94" s="58" t="s">
        <v>661</v>
      </c>
      <c r="C94" s="58" t="s">
        <v>176</v>
      </c>
      <c r="D94" s="24" t="s">
        <v>657</v>
      </c>
      <c r="E94" s="58" t="s">
        <v>662</v>
      </c>
      <c r="F94" s="24" t="s">
        <v>251</v>
      </c>
      <c r="G94" s="24" t="str">
        <f t="shared" si="5"/>
        <v>5.13/km</v>
      </c>
      <c r="H94" s="30">
        <f t="shared" si="6"/>
        <v>0.038449074074074094</v>
      </c>
      <c r="I94" s="25">
        <f>F94-INDEX($F$5:$F$337,MATCH(D94,$D$5:$D$337,0))</f>
        <v>4.629629629632204E-05</v>
      </c>
    </row>
    <row r="95" spans="1:9" ht="18" customHeight="1">
      <c r="A95" s="23" t="s">
        <v>102</v>
      </c>
      <c r="B95" s="58" t="s">
        <v>663</v>
      </c>
      <c r="C95" s="58" t="s">
        <v>232</v>
      </c>
      <c r="D95" s="24" t="s">
        <v>493</v>
      </c>
      <c r="E95" s="58" t="s">
        <v>664</v>
      </c>
      <c r="F95" s="24" t="s">
        <v>665</v>
      </c>
      <c r="G95" s="24" t="str">
        <f t="shared" si="5"/>
        <v>5.14/km</v>
      </c>
      <c r="H95" s="30">
        <f t="shared" si="6"/>
        <v>0.039143518518518536</v>
      </c>
      <c r="I95" s="25">
        <f>F95-INDEX($F$5:$F$337,MATCH(D95,$D$5:$D$337,0))</f>
        <v>0.021261574074074086</v>
      </c>
    </row>
    <row r="96" spans="1:9" ht="18" customHeight="1">
      <c r="A96" s="23" t="s">
        <v>103</v>
      </c>
      <c r="B96" s="58" t="s">
        <v>666</v>
      </c>
      <c r="C96" s="58" t="s">
        <v>207</v>
      </c>
      <c r="D96" s="24" t="s">
        <v>483</v>
      </c>
      <c r="E96" s="58" t="s">
        <v>615</v>
      </c>
      <c r="F96" s="24" t="s">
        <v>667</v>
      </c>
      <c r="G96" s="24" t="str">
        <f t="shared" si="5"/>
        <v>5.15/km</v>
      </c>
      <c r="H96" s="30">
        <f t="shared" si="6"/>
        <v>0.039502314814814796</v>
      </c>
      <c r="I96" s="25">
        <f>F96-INDEX($F$5:$F$337,MATCH(D96,$D$5:$D$337,0))</f>
        <v>0.022615740740740714</v>
      </c>
    </row>
    <row r="97" spans="1:9" ht="18" customHeight="1">
      <c r="A97" s="41" t="s">
        <v>104</v>
      </c>
      <c r="B97" s="67" t="s">
        <v>668</v>
      </c>
      <c r="C97" s="67" t="s">
        <v>225</v>
      </c>
      <c r="D97" s="42" t="s">
        <v>669</v>
      </c>
      <c r="E97" s="67" t="s">
        <v>159</v>
      </c>
      <c r="F97" s="42" t="s">
        <v>670</v>
      </c>
      <c r="G97" s="42" t="str">
        <f t="shared" si="5"/>
        <v>5.16/km</v>
      </c>
      <c r="H97" s="43">
        <f t="shared" si="6"/>
        <v>0.03983796296296298</v>
      </c>
      <c r="I97" s="44">
        <f>F97-INDEX($F$5:$F$337,MATCH(D97,$D$5:$D$337,0))</f>
        <v>0</v>
      </c>
    </row>
    <row r="98" spans="1:9" ht="18" customHeight="1">
      <c r="A98" s="23" t="s">
        <v>105</v>
      </c>
      <c r="B98" s="58" t="s">
        <v>261</v>
      </c>
      <c r="C98" s="58" t="s">
        <v>671</v>
      </c>
      <c r="D98" s="24" t="s">
        <v>483</v>
      </c>
      <c r="E98" s="58" t="s">
        <v>192</v>
      </c>
      <c r="F98" s="24" t="s">
        <v>672</v>
      </c>
      <c r="G98" s="24" t="str">
        <f t="shared" si="5"/>
        <v>5.16/km</v>
      </c>
      <c r="H98" s="30">
        <f t="shared" si="6"/>
        <v>0.040115740740740743</v>
      </c>
      <c r="I98" s="25">
        <f>F98-INDEX($F$5:$F$337,MATCH(D98,$D$5:$D$337,0))</f>
        <v>0.023229166666666662</v>
      </c>
    </row>
    <row r="99" spans="1:9" ht="18" customHeight="1">
      <c r="A99" s="23" t="s">
        <v>106</v>
      </c>
      <c r="B99" s="58" t="s">
        <v>673</v>
      </c>
      <c r="C99" s="58" t="s">
        <v>191</v>
      </c>
      <c r="D99" s="24" t="s">
        <v>468</v>
      </c>
      <c r="E99" s="58" t="s">
        <v>674</v>
      </c>
      <c r="F99" s="24" t="s">
        <v>675</v>
      </c>
      <c r="G99" s="24" t="str">
        <f t="shared" si="5"/>
        <v>5.17/km</v>
      </c>
      <c r="H99" s="30">
        <f t="shared" si="6"/>
        <v>0.04035879629629628</v>
      </c>
      <c r="I99" s="25">
        <f>F99-INDEX($F$5:$F$337,MATCH(D99,$D$5:$D$337,0))</f>
        <v>0.025243055555555532</v>
      </c>
    </row>
    <row r="100" spans="1:9" ht="18" customHeight="1">
      <c r="A100" s="41" t="s">
        <v>107</v>
      </c>
      <c r="B100" s="67" t="s">
        <v>295</v>
      </c>
      <c r="C100" s="67" t="s">
        <v>676</v>
      </c>
      <c r="D100" s="42" t="s">
        <v>669</v>
      </c>
      <c r="E100" s="67" t="s">
        <v>159</v>
      </c>
      <c r="F100" s="42" t="s">
        <v>258</v>
      </c>
      <c r="G100" s="42" t="str">
        <f t="shared" si="5"/>
        <v>5.17/km</v>
      </c>
      <c r="H100" s="43">
        <f t="shared" si="6"/>
        <v>0.040613425925925914</v>
      </c>
      <c r="I100" s="44">
        <f>F100-INDEX($F$5:$F$337,MATCH(D100,$D$5:$D$337,0))</f>
        <v>0.0007754629629629362</v>
      </c>
    </row>
    <row r="101" spans="1:9" ht="18" customHeight="1">
      <c r="A101" s="23" t="s">
        <v>108</v>
      </c>
      <c r="B101" s="58" t="s">
        <v>211</v>
      </c>
      <c r="C101" s="58" t="s">
        <v>184</v>
      </c>
      <c r="D101" s="24" t="s">
        <v>447</v>
      </c>
      <c r="E101" s="58" t="s">
        <v>550</v>
      </c>
      <c r="F101" s="24" t="s">
        <v>677</v>
      </c>
      <c r="G101" s="24" t="str">
        <f t="shared" si="5"/>
        <v>5.18/km</v>
      </c>
      <c r="H101" s="30">
        <f t="shared" si="6"/>
        <v>0.04076388888888889</v>
      </c>
      <c r="I101" s="25">
        <f>F101-INDEX($F$5:$F$337,MATCH(D101,$D$5:$D$337,0))</f>
        <v>0.033912037037037046</v>
      </c>
    </row>
    <row r="102" spans="1:9" ht="18" customHeight="1">
      <c r="A102" s="23" t="s">
        <v>109</v>
      </c>
      <c r="B102" s="58" t="s">
        <v>678</v>
      </c>
      <c r="C102" s="58" t="s">
        <v>265</v>
      </c>
      <c r="D102" s="24" t="s">
        <v>479</v>
      </c>
      <c r="E102" s="58" t="s">
        <v>679</v>
      </c>
      <c r="F102" s="24" t="s">
        <v>680</v>
      </c>
      <c r="G102" s="24" t="str">
        <f t="shared" si="5"/>
        <v>5.18/km</v>
      </c>
      <c r="H102" s="30">
        <f t="shared" si="6"/>
        <v>0.04087962962962964</v>
      </c>
      <c r="I102" s="25">
        <f>F102-INDEX($F$5:$F$337,MATCH(D102,$D$5:$D$337,0))</f>
        <v>0.02530092592592592</v>
      </c>
    </row>
    <row r="103" spans="1:9" ht="18" customHeight="1">
      <c r="A103" s="23" t="s">
        <v>110</v>
      </c>
      <c r="B103" s="58" t="s">
        <v>681</v>
      </c>
      <c r="C103" s="58" t="s">
        <v>190</v>
      </c>
      <c r="D103" s="24" t="s">
        <v>479</v>
      </c>
      <c r="E103" s="58" t="s">
        <v>497</v>
      </c>
      <c r="F103" s="24" t="s">
        <v>682</v>
      </c>
      <c r="G103" s="24" t="str">
        <f t="shared" si="5"/>
        <v>5.18/km</v>
      </c>
      <c r="H103" s="30">
        <f t="shared" si="6"/>
        <v>0.04100694444444446</v>
      </c>
      <c r="I103" s="25">
        <f>F103-INDEX($F$5:$F$337,MATCH(D103,$D$5:$D$337,0))</f>
        <v>0.025428240740740737</v>
      </c>
    </row>
    <row r="104" spans="1:9" ht="18" customHeight="1">
      <c r="A104" s="23" t="s">
        <v>112</v>
      </c>
      <c r="B104" s="58" t="s">
        <v>683</v>
      </c>
      <c r="C104" s="58" t="s">
        <v>190</v>
      </c>
      <c r="D104" s="24" t="s">
        <v>493</v>
      </c>
      <c r="E104" s="58" t="s">
        <v>641</v>
      </c>
      <c r="F104" s="24" t="s">
        <v>684</v>
      </c>
      <c r="G104" s="24" t="str">
        <f t="shared" si="5"/>
        <v>5.18/km</v>
      </c>
      <c r="H104" s="30">
        <f t="shared" si="6"/>
        <v>0.0412037037037037</v>
      </c>
      <c r="I104" s="25">
        <f>F104-INDEX($F$5:$F$337,MATCH(D104,$D$5:$D$337,0))</f>
        <v>0.02332175925925925</v>
      </c>
    </row>
    <row r="105" spans="1:9" ht="18" customHeight="1">
      <c r="A105" s="23" t="s">
        <v>113</v>
      </c>
      <c r="B105" s="58" t="s">
        <v>685</v>
      </c>
      <c r="C105" s="58" t="s">
        <v>165</v>
      </c>
      <c r="D105" s="24" t="s">
        <v>483</v>
      </c>
      <c r="E105" s="58" t="s">
        <v>686</v>
      </c>
      <c r="F105" s="24" t="s">
        <v>687</v>
      </c>
      <c r="G105" s="24" t="str">
        <f t="shared" si="5"/>
        <v>5.18/km</v>
      </c>
      <c r="H105" s="30">
        <f t="shared" si="6"/>
        <v>0.04121527777777777</v>
      </c>
      <c r="I105" s="25">
        <f>F105-INDEX($F$5:$F$337,MATCH(D105,$D$5:$D$337,0))</f>
        <v>0.024328703703703686</v>
      </c>
    </row>
    <row r="106" spans="1:9" ht="18" customHeight="1">
      <c r="A106" s="41" t="s">
        <v>114</v>
      </c>
      <c r="B106" s="67" t="s">
        <v>688</v>
      </c>
      <c r="C106" s="67" t="s">
        <v>272</v>
      </c>
      <c r="D106" s="42" t="s">
        <v>669</v>
      </c>
      <c r="E106" s="67" t="s">
        <v>159</v>
      </c>
      <c r="F106" s="42" t="s">
        <v>689</v>
      </c>
      <c r="G106" s="42" t="str">
        <f t="shared" si="5"/>
        <v>5.19/km</v>
      </c>
      <c r="H106" s="43">
        <f t="shared" si="6"/>
        <v>0.04123842592592593</v>
      </c>
      <c r="I106" s="44">
        <f>F106-INDEX($F$5:$F$337,MATCH(D106,$D$5:$D$337,0))</f>
        <v>0.0014004629629629506</v>
      </c>
    </row>
    <row r="107" spans="1:9" ht="18" customHeight="1">
      <c r="A107" s="23" t="s">
        <v>115</v>
      </c>
      <c r="B107" s="58" t="s">
        <v>690</v>
      </c>
      <c r="C107" s="58" t="s">
        <v>691</v>
      </c>
      <c r="D107" s="24" t="s">
        <v>461</v>
      </c>
      <c r="E107" s="58" t="s">
        <v>692</v>
      </c>
      <c r="F107" s="24" t="s">
        <v>693</v>
      </c>
      <c r="G107" s="24" t="str">
        <f t="shared" si="5"/>
        <v>5.19/km</v>
      </c>
      <c r="H107" s="30">
        <f t="shared" si="6"/>
        <v>0.041342592592592584</v>
      </c>
      <c r="I107" s="25">
        <f>F107-INDEX($F$5:$F$337,MATCH(D107,$D$5:$D$337,0))</f>
        <v>0.0300347222222222</v>
      </c>
    </row>
    <row r="108" spans="1:9" ht="18" customHeight="1">
      <c r="A108" s="23" t="s">
        <v>116</v>
      </c>
      <c r="B108" s="58" t="s">
        <v>694</v>
      </c>
      <c r="C108" s="58" t="s">
        <v>695</v>
      </c>
      <c r="D108" s="24" t="s">
        <v>564</v>
      </c>
      <c r="E108" s="58" t="s">
        <v>500</v>
      </c>
      <c r="F108" s="24" t="s">
        <v>259</v>
      </c>
      <c r="G108" s="24" t="str">
        <f t="shared" si="5"/>
        <v>5.19/km</v>
      </c>
      <c r="H108" s="30">
        <f t="shared" si="6"/>
        <v>0.041365740740740745</v>
      </c>
      <c r="I108" s="25">
        <f>F108-INDEX($F$5:$F$337,MATCH(D108,$D$5:$D$337,0))</f>
        <v>0.014374999999999999</v>
      </c>
    </row>
    <row r="109" spans="1:9" ht="18" customHeight="1">
      <c r="A109" s="23" t="s">
        <v>117</v>
      </c>
      <c r="B109" s="58" t="s">
        <v>696</v>
      </c>
      <c r="C109" s="58" t="s">
        <v>189</v>
      </c>
      <c r="D109" s="24" t="s">
        <v>493</v>
      </c>
      <c r="E109" s="58" t="s">
        <v>626</v>
      </c>
      <c r="F109" s="24" t="s">
        <v>697</v>
      </c>
      <c r="G109" s="24" t="str">
        <f t="shared" si="5"/>
        <v>5.21/km</v>
      </c>
      <c r="H109" s="30">
        <f t="shared" si="6"/>
        <v>0.042465277777777796</v>
      </c>
      <c r="I109" s="25">
        <f>F109-INDEX($F$5:$F$337,MATCH(D109,$D$5:$D$337,0))</f>
        <v>0.024583333333333346</v>
      </c>
    </row>
    <row r="110" spans="1:9" ht="18" customHeight="1">
      <c r="A110" s="23" t="s">
        <v>118</v>
      </c>
      <c r="B110" s="58" t="s">
        <v>698</v>
      </c>
      <c r="C110" s="58" t="s">
        <v>206</v>
      </c>
      <c r="D110" s="24" t="s">
        <v>479</v>
      </c>
      <c r="E110" s="58" t="s">
        <v>699</v>
      </c>
      <c r="F110" s="24" t="s">
        <v>700</v>
      </c>
      <c r="G110" s="24" t="str">
        <f t="shared" si="5"/>
        <v>5.21/km</v>
      </c>
      <c r="H110" s="30">
        <f t="shared" si="6"/>
        <v>0.042534722222222224</v>
      </c>
      <c r="I110" s="25">
        <f>F110-INDEX($F$5:$F$337,MATCH(D110,$D$5:$D$337,0))</f>
        <v>0.026956018518518504</v>
      </c>
    </row>
    <row r="111" spans="1:9" ht="18" customHeight="1">
      <c r="A111" s="23" t="s">
        <v>119</v>
      </c>
      <c r="B111" s="58" t="s">
        <v>701</v>
      </c>
      <c r="C111" s="58" t="s">
        <v>702</v>
      </c>
      <c r="D111" s="24" t="s">
        <v>703</v>
      </c>
      <c r="E111" s="58" t="s">
        <v>111</v>
      </c>
      <c r="F111" s="24" t="s">
        <v>704</v>
      </c>
      <c r="G111" s="24" t="str">
        <f t="shared" si="5"/>
        <v>5.22/km</v>
      </c>
      <c r="H111" s="30">
        <f t="shared" si="6"/>
        <v>0.04300925925925926</v>
      </c>
      <c r="I111" s="25">
        <f>F111-INDEX($F$5:$F$337,MATCH(D111,$D$5:$D$337,0))</f>
        <v>0</v>
      </c>
    </row>
    <row r="112" spans="1:9" ht="18" customHeight="1">
      <c r="A112" s="23" t="s">
        <v>120</v>
      </c>
      <c r="B112" s="58" t="s">
        <v>705</v>
      </c>
      <c r="C112" s="58" t="s">
        <v>178</v>
      </c>
      <c r="D112" s="24" t="s">
        <v>479</v>
      </c>
      <c r="E112" s="58" t="s">
        <v>706</v>
      </c>
      <c r="F112" s="24" t="s">
        <v>707</v>
      </c>
      <c r="G112" s="24" t="str">
        <f t="shared" si="5"/>
        <v>5.23/km</v>
      </c>
      <c r="H112" s="30">
        <f t="shared" si="6"/>
        <v>0.04358796296296295</v>
      </c>
      <c r="I112" s="25">
        <f>F112-INDEX($F$5:$F$337,MATCH(D112,$D$5:$D$337,0))</f>
        <v>0.028009259259259234</v>
      </c>
    </row>
    <row r="113" spans="1:9" ht="18" customHeight="1">
      <c r="A113" s="23" t="s">
        <v>121</v>
      </c>
      <c r="B113" s="58" t="s">
        <v>708</v>
      </c>
      <c r="C113" s="58" t="s">
        <v>709</v>
      </c>
      <c r="D113" s="24" t="s">
        <v>710</v>
      </c>
      <c r="E113" s="58" t="s">
        <v>699</v>
      </c>
      <c r="F113" s="24" t="s">
        <v>711</v>
      </c>
      <c r="G113" s="24" t="str">
        <f t="shared" si="5"/>
        <v>5.24/km</v>
      </c>
      <c r="H113" s="30">
        <f t="shared" si="6"/>
        <v>0.043981481481481496</v>
      </c>
      <c r="I113" s="25">
        <f>F113-INDEX($F$5:$F$337,MATCH(D113,$D$5:$D$337,0))</f>
        <v>0</v>
      </c>
    </row>
    <row r="114" spans="1:9" ht="18" customHeight="1">
      <c r="A114" s="23" t="s">
        <v>122</v>
      </c>
      <c r="B114" s="58" t="s">
        <v>712</v>
      </c>
      <c r="C114" s="58" t="s">
        <v>190</v>
      </c>
      <c r="D114" s="24" t="s">
        <v>493</v>
      </c>
      <c r="E114" s="58" t="s">
        <v>713</v>
      </c>
      <c r="F114" s="24" t="s">
        <v>267</v>
      </c>
      <c r="G114" s="24" t="str">
        <f t="shared" si="5"/>
        <v>5.26/km</v>
      </c>
      <c r="H114" s="30">
        <f t="shared" si="6"/>
        <v>0.04479166666666666</v>
      </c>
      <c r="I114" s="25">
        <f>F114-INDEX($F$5:$F$337,MATCH(D114,$D$5:$D$337,0))</f>
        <v>0.02690972222222221</v>
      </c>
    </row>
    <row r="115" spans="1:9" ht="18" customHeight="1">
      <c r="A115" s="23" t="s">
        <v>123</v>
      </c>
      <c r="B115" s="58" t="s">
        <v>306</v>
      </c>
      <c r="C115" s="58" t="s">
        <v>714</v>
      </c>
      <c r="D115" s="24" t="s">
        <v>715</v>
      </c>
      <c r="E115" s="58" t="s">
        <v>641</v>
      </c>
      <c r="F115" s="24" t="s">
        <v>716</v>
      </c>
      <c r="G115" s="24" t="str">
        <f t="shared" si="5"/>
        <v>5.28/km</v>
      </c>
      <c r="H115" s="30">
        <f t="shared" si="6"/>
        <v>0.04594907407407407</v>
      </c>
      <c r="I115" s="25">
        <f>F115-INDEX($F$5:$F$337,MATCH(D115,$D$5:$D$337,0))</f>
        <v>0</v>
      </c>
    </row>
    <row r="116" spans="1:9" ht="18" customHeight="1">
      <c r="A116" s="23" t="s">
        <v>124</v>
      </c>
      <c r="B116" s="58" t="s">
        <v>717</v>
      </c>
      <c r="C116" s="58" t="s">
        <v>172</v>
      </c>
      <c r="D116" s="24" t="s">
        <v>447</v>
      </c>
      <c r="E116" s="58" t="s">
        <v>718</v>
      </c>
      <c r="F116" s="24" t="s">
        <v>270</v>
      </c>
      <c r="G116" s="24" t="str">
        <f t="shared" si="5"/>
        <v>5.30/km</v>
      </c>
      <c r="H116" s="30">
        <f t="shared" si="6"/>
        <v>0.046932870370370375</v>
      </c>
      <c r="I116" s="25">
        <f>F116-INDEX($F$5:$F$337,MATCH(D116,$D$5:$D$337,0))</f>
        <v>0.04008101851851853</v>
      </c>
    </row>
    <row r="117" spans="1:9" ht="18" customHeight="1">
      <c r="A117" s="23" t="s">
        <v>125</v>
      </c>
      <c r="B117" s="58" t="s">
        <v>719</v>
      </c>
      <c r="C117" s="58" t="s">
        <v>162</v>
      </c>
      <c r="D117" s="24" t="s">
        <v>468</v>
      </c>
      <c r="E117" s="58" t="s">
        <v>720</v>
      </c>
      <c r="F117" s="24" t="s">
        <v>721</v>
      </c>
      <c r="G117" s="24" t="str">
        <f t="shared" si="5"/>
        <v>5.31/km</v>
      </c>
      <c r="H117" s="30">
        <f t="shared" si="6"/>
        <v>0.04755787037037036</v>
      </c>
      <c r="I117" s="25">
        <f>F117-INDEX($F$5:$F$337,MATCH(D117,$D$5:$D$337,0))</f>
        <v>0.03244212962962961</v>
      </c>
    </row>
    <row r="118" spans="1:9" ht="18" customHeight="1">
      <c r="A118" s="23" t="s">
        <v>126</v>
      </c>
      <c r="B118" s="58" t="s">
        <v>722</v>
      </c>
      <c r="C118" s="58" t="s">
        <v>224</v>
      </c>
      <c r="D118" s="24" t="s">
        <v>715</v>
      </c>
      <c r="E118" s="58" t="s">
        <v>615</v>
      </c>
      <c r="F118" s="24" t="s">
        <v>723</v>
      </c>
      <c r="G118" s="24" t="str">
        <f t="shared" si="5"/>
        <v>5.32/km</v>
      </c>
      <c r="H118" s="30">
        <f t="shared" si="6"/>
        <v>0.047743055555555566</v>
      </c>
      <c r="I118" s="25">
        <f>F118-INDEX($F$5:$F$337,MATCH(D118,$D$5:$D$337,0))</f>
        <v>0.0017939814814814936</v>
      </c>
    </row>
    <row r="119" spans="1:9" ht="18" customHeight="1">
      <c r="A119" s="23" t="s">
        <v>127</v>
      </c>
      <c r="B119" s="58" t="s">
        <v>724</v>
      </c>
      <c r="C119" s="58" t="s">
        <v>293</v>
      </c>
      <c r="D119" s="24" t="s">
        <v>493</v>
      </c>
      <c r="E119" s="58" t="s">
        <v>725</v>
      </c>
      <c r="F119" s="24" t="s">
        <v>723</v>
      </c>
      <c r="G119" s="24" t="str">
        <f t="shared" si="5"/>
        <v>5.32/km</v>
      </c>
      <c r="H119" s="30">
        <f t="shared" si="6"/>
        <v>0.047743055555555566</v>
      </c>
      <c r="I119" s="25">
        <f>F119-INDEX($F$5:$F$337,MATCH(D119,$D$5:$D$337,0))</f>
        <v>0.029861111111111116</v>
      </c>
    </row>
    <row r="120" spans="1:9" ht="18" customHeight="1">
      <c r="A120" s="23" t="s">
        <v>128</v>
      </c>
      <c r="B120" s="58" t="s">
        <v>726</v>
      </c>
      <c r="C120" s="58" t="s">
        <v>165</v>
      </c>
      <c r="D120" s="24" t="s">
        <v>493</v>
      </c>
      <c r="E120" s="58" t="s">
        <v>727</v>
      </c>
      <c r="F120" s="24" t="s">
        <v>728</v>
      </c>
      <c r="G120" s="24" t="str">
        <f t="shared" si="5"/>
        <v>5.32/km</v>
      </c>
      <c r="H120" s="30">
        <f t="shared" si="6"/>
        <v>0.04782407407407406</v>
      </c>
      <c r="I120" s="25">
        <f>F120-INDEX($F$5:$F$337,MATCH(D120,$D$5:$D$337,0))</f>
        <v>0.02994212962962961</v>
      </c>
    </row>
    <row r="121" spans="1:9" ht="18" customHeight="1">
      <c r="A121" s="23" t="s">
        <v>129</v>
      </c>
      <c r="B121" s="58" t="s">
        <v>729</v>
      </c>
      <c r="C121" s="58" t="s">
        <v>730</v>
      </c>
      <c r="D121" s="24" t="s">
        <v>493</v>
      </c>
      <c r="E121" s="58" t="s">
        <v>256</v>
      </c>
      <c r="F121" s="24" t="s">
        <v>731</v>
      </c>
      <c r="G121" s="24" t="str">
        <f t="shared" si="5"/>
        <v>5.33/km</v>
      </c>
      <c r="H121" s="30">
        <f t="shared" si="6"/>
        <v>0.04824074074074074</v>
      </c>
      <c r="I121" s="25">
        <f>F121-INDEX($F$5:$F$337,MATCH(D121,$D$5:$D$337,0))</f>
        <v>0.030358796296296287</v>
      </c>
    </row>
    <row r="122" spans="1:9" ht="18" customHeight="1">
      <c r="A122" s="23" t="s">
        <v>130</v>
      </c>
      <c r="B122" s="58" t="s">
        <v>732</v>
      </c>
      <c r="C122" s="58" t="s">
        <v>190</v>
      </c>
      <c r="D122" s="24" t="s">
        <v>493</v>
      </c>
      <c r="E122" s="58" t="s">
        <v>733</v>
      </c>
      <c r="F122" s="24" t="s">
        <v>734</v>
      </c>
      <c r="G122" s="24" t="str">
        <f t="shared" si="5"/>
        <v>5.34/km</v>
      </c>
      <c r="H122" s="30">
        <f t="shared" si="6"/>
        <v>0.04884259259259259</v>
      </c>
      <c r="I122" s="25">
        <f>F122-INDEX($F$5:$F$337,MATCH(D122,$D$5:$D$337,0))</f>
        <v>0.03096064814814814</v>
      </c>
    </row>
    <row r="123" spans="1:9" ht="18" customHeight="1">
      <c r="A123" s="23" t="s">
        <v>131</v>
      </c>
      <c r="B123" s="58" t="s">
        <v>735</v>
      </c>
      <c r="C123" s="58" t="s">
        <v>165</v>
      </c>
      <c r="D123" s="24" t="s">
        <v>493</v>
      </c>
      <c r="E123" s="58" t="s">
        <v>736</v>
      </c>
      <c r="F123" s="24" t="s">
        <v>737</v>
      </c>
      <c r="G123" s="24" t="str">
        <f t="shared" si="5"/>
        <v>5.34/km</v>
      </c>
      <c r="H123" s="30">
        <f t="shared" si="6"/>
        <v>0.04887731481481482</v>
      </c>
      <c r="I123" s="25">
        <f>F123-INDEX($F$5:$F$337,MATCH(D123,$D$5:$D$337,0))</f>
        <v>0.030995370370370368</v>
      </c>
    </row>
    <row r="124" spans="1:9" ht="18" customHeight="1">
      <c r="A124" s="23" t="s">
        <v>132</v>
      </c>
      <c r="B124" s="58" t="s">
        <v>738</v>
      </c>
      <c r="C124" s="58" t="s">
        <v>190</v>
      </c>
      <c r="D124" s="24" t="s">
        <v>479</v>
      </c>
      <c r="E124" s="58" t="s">
        <v>699</v>
      </c>
      <c r="F124" s="24" t="s">
        <v>739</v>
      </c>
      <c r="G124" s="24" t="str">
        <f t="shared" si="5"/>
        <v>5.35/km</v>
      </c>
      <c r="H124" s="30">
        <f t="shared" si="6"/>
        <v>0.049120370370370356</v>
      </c>
      <c r="I124" s="25">
        <f>F124-INDEX($F$5:$F$337,MATCH(D124,$D$5:$D$337,0))</f>
        <v>0.033541666666666636</v>
      </c>
    </row>
    <row r="125" spans="1:9" ht="18" customHeight="1">
      <c r="A125" s="23" t="s">
        <v>133</v>
      </c>
      <c r="B125" s="58" t="s">
        <v>740</v>
      </c>
      <c r="C125" s="58" t="s">
        <v>166</v>
      </c>
      <c r="D125" s="24" t="s">
        <v>447</v>
      </c>
      <c r="E125" s="58" t="s">
        <v>741</v>
      </c>
      <c r="F125" s="24" t="s">
        <v>739</v>
      </c>
      <c r="G125" s="24" t="str">
        <f t="shared" si="5"/>
        <v>5.35/km</v>
      </c>
      <c r="H125" s="30">
        <f t="shared" si="6"/>
        <v>0.049120370370370356</v>
      </c>
      <c r="I125" s="25">
        <f>F125-INDEX($F$5:$F$337,MATCH(D125,$D$5:$D$337,0))</f>
        <v>0.04226851851851851</v>
      </c>
    </row>
    <row r="126" spans="1:9" ht="18" customHeight="1">
      <c r="A126" s="23" t="s">
        <v>134</v>
      </c>
      <c r="B126" s="58" t="s">
        <v>742</v>
      </c>
      <c r="C126" s="58" t="s">
        <v>217</v>
      </c>
      <c r="D126" s="24" t="s">
        <v>479</v>
      </c>
      <c r="E126" s="58" t="s">
        <v>637</v>
      </c>
      <c r="F126" s="24" t="s">
        <v>739</v>
      </c>
      <c r="G126" s="24" t="str">
        <f t="shared" si="5"/>
        <v>5.35/km</v>
      </c>
      <c r="H126" s="30">
        <f t="shared" si="6"/>
        <v>0.049120370370370356</v>
      </c>
      <c r="I126" s="25">
        <f>F126-INDEX($F$5:$F$337,MATCH(D126,$D$5:$D$337,0))</f>
        <v>0.033541666666666636</v>
      </c>
    </row>
    <row r="127" spans="1:9" ht="18" customHeight="1">
      <c r="A127" s="23" t="s">
        <v>135</v>
      </c>
      <c r="B127" s="58" t="s">
        <v>303</v>
      </c>
      <c r="C127" s="58" t="s">
        <v>254</v>
      </c>
      <c r="D127" s="24" t="s">
        <v>461</v>
      </c>
      <c r="E127" s="58" t="s">
        <v>743</v>
      </c>
      <c r="F127" s="24" t="s">
        <v>744</v>
      </c>
      <c r="G127" s="24" t="str">
        <f t="shared" si="5"/>
        <v>5.37/km</v>
      </c>
      <c r="H127" s="30">
        <f t="shared" si="6"/>
        <v>0.05033564814814816</v>
      </c>
      <c r="I127" s="25">
        <f>F127-INDEX($F$5:$F$337,MATCH(D127,$D$5:$D$337,0))</f>
        <v>0.03902777777777777</v>
      </c>
    </row>
    <row r="128" spans="1:9" ht="18" customHeight="1">
      <c r="A128" s="23" t="s">
        <v>136</v>
      </c>
      <c r="B128" s="58" t="s">
        <v>745</v>
      </c>
      <c r="C128" s="58" t="s">
        <v>254</v>
      </c>
      <c r="D128" s="24" t="s">
        <v>493</v>
      </c>
      <c r="E128" s="58" t="s">
        <v>746</v>
      </c>
      <c r="F128" s="24" t="s">
        <v>747</v>
      </c>
      <c r="G128" s="24" t="str">
        <f t="shared" si="5"/>
        <v>5.38/km</v>
      </c>
      <c r="H128" s="30">
        <f t="shared" si="6"/>
        <v>0.05078703703703703</v>
      </c>
      <c r="I128" s="25">
        <f>F128-INDEX($F$5:$F$337,MATCH(D128,$D$5:$D$337,0))</f>
        <v>0.03290509259259258</v>
      </c>
    </row>
    <row r="129" spans="1:9" ht="18" customHeight="1">
      <c r="A129" s="23" t="s">
        <v>137</v>
      </c>
      <c r="B129" s="58" t="s">
        <v>748</v>
      </c>
      <c r="C129" s="58" t="s">
        <v>206</v>
      </c>
      <c r="D129" s="24" t="s">
        <v>461</v>
      </c>
      <c r="E129" s="58" t="s">
        <v>749</v>
      </c>
      <c r="F129" s="24" t="s">
        <v>750</v>
      </c>
      <c r="G129" s="24" t="str">
        <f t="shared" si="5"/>
        <v>5.39/km</v>
      </c>
      <c r="H129" s="30">
        <f t="shared" si="6"/>
        <v>0.051099537037037054</v>
      </c>
      <c r="I129" s="25">
        <f>F129-INDEX($F$5:$F$337,MATCH(D129,$D$5:$D$337,0))</f>
        <v>0.03979166666666667</v>
      </c>
    </row>
    <row r="130" spans="1:9" ht="18" customHeight="1">
      <c r="A130" s="23" t="s">
        <v>138</v>
      </c>
      <c r="B130" s="58" t="s">
        <v>751</v>
      </c>
      <c r="C130" s="58" t="s">
        <v>752</v>
      </c>
      <c r="D130" s="24" t="s">
        <v>461</v>
      </c>
      <c r="E130" s="58" t="s">
        <v>641</v>
      </c>
      <c r="F130" s="24" t="s">
        <v>753</v>
      </c>
      <c r="G130" s="24" t="str">
        <f t="shared" si="5"/>
        <v>5.39/km</v>
      </c>
      <c r="H130" s="30">
        <f t="shared" si="6"/>
        <v>0.05123842592592591</v>
      </c>
      <c r="I130" s="25">
        <f>F130-INDEX($F$5:$F$337,MATCH(D130,$D$5:$D$337,0))</f>
        <v>0.039930555555555525</v>
      </c>
    </row>
    <row r="131" spans="1:9" ht="18" customHeight="1">
      <c r="A131" s="23" t="s">
        <v>139</v>
      </c>
      <c r="B131" s="58" t="s">
        <v>754</v>
      </c>
      <c r="C131" s="58" t="s">
        <v>224</v>
      </c>
      <c r="D131" s="24" t="s">
        <v>669</v>
      </c>
      <c r="E131" s="58" t="s">
        <v>256</v>
      </c>
      <c r="F131" s="24" t="s">
        <v>275</v>
      </c>
      <c r="G131" s="24" t="str">
        <f t="shared" si="5"/>
        <v>5.40/km</v>
      </c>
      <c r="H131" s="30">
        <f t="shared" si="6"/>
        <v>0.051712962962962974</v>
      </c>
      <c r="I131" s="25">
        <f>F131-INDEX($F$5:$F$337,MATCH(D131,$D$5:$D$337,0))</f>
        <v>0.011874999999999997</v>
      </c>
    </row>
    <row r="132" spans="1:9" ht="18" customHeight="1">
      <c r="A132" s="23" t="s">
        <v>140</v>
      </c>
      <c r="B132" s="58" t="s">
        <v>755</v>
      </c>
      <c r="C132" s="58" t="s">
        <v>178</v>
      </c>
      <c r="D132" s="24" t="s">
        <v>756</v>
      </c>
      <c r="E132" s="58" t="s">
        <v>757</v>
      </c>
      <c r="F132" s="24" t="s">
        <v>758</v>
      </c>
      <c r="G132" s="24" t="str">
        <f t="shared" si="5"/>
        <v>5.40/km</v>
      </c>
      <c r="H132" s="30">
        <f t="shared" si="6"/>
        <v>0.05187499999999999</v>
      </c>
      <c r="I132" s="25">
        <f>F132-INDEX($F$5:$F$337,MATCH(D132,$D$5:$D$337,0))</f>
        <v>0</v>
      </c>
    </row>
    <row r="133" spans="1:9" ht="18" customHeight="1">
      <c r="A133" s="23" t="s">
        <v>141</v>
      </c>
      <c r="B133" s="58" t="s">
        <v>759</v>
      </c>
      <c r="C133" s="58" t="s">
        <v>237</v>
      </c>
      <c r="D133" s="24" t="s">
        <v>483</v>
      </c>
      <c r="E133" s="58" t="s">
        <v>760</v>
      </c>
      <c r="F133" s="24" t="s">
        <v>761</v>
      </c>
      <c r="G133" s="24" t="str">
        <f t="shared" si="5"/>
        <v>5.41/km</v>
      </c>
      <c r="H133" s="30">
        <f t="shared" si="6"/>
        <v>0.05200231481481481</v>
      </c>
      <c r="I133" s="25">
        <f>F133-INDEX($F$5:$F$337,MATCH(D133,$D$5:$D$337,0))</f>
        <v>0.035115740740740725</v>
      </c>
    </row>
    <row r="134" spans="1:9" ht="18" customHeight="1">
      <c r="A134" s="23" t="s">
        <v>142</v>
      </c>
      <c r="B134" s="58" t="s">
        <v>762</v>
      </c>
      <c r="C134" s="58" t="s">
        <v>184</v>
      </c>
      <c r="D134" s="24" t="s">
        <v>493</v>
      </c>
      <c r="E134" s="58" t="s">
        <v>763</v>
      </c>
      <c r="F134" s="24" t="s">
        <v>761</v>
      </c>
      <c r="G134" s="24" t="str">
        <f t="shared" si="5"/>
        <v>5.41/km</v>
      </c>
      <c r="H134" s="30">
        <f t="shared" si="6"/>
        <v>0.05200231481481481</v>
      </c>
      <c r="I134" s="25">
        <f>F134-INDEX($F$5:$F$337,MATCH(D134,$D$5:$D$337,0))</f>
        <v>0.034120370370370356</v>
      </c>
    </row>
    <row r="135" spans="1:9" ht="18" customHeight="1">
      <c r="A135" s="23" t="s">
        <v>143</v>
      </c>
      <c r="B135" s="58" t="s">
        <v>434</v>
      </c>
      <c r="C135" s="58" t="s">
        <v>188</v>
      </c>
      <c r="D135" s="24" t="s">
        <v>756</v>
      </c>
      <c r="E135" s="58" t="s">
        <v>764</v>
      </c>
      <c r="F135" s="24" t="s">
        <v>765</v>
      </c>
      <c r="G135" s="24" t="str">
        <f t="shared" si="5"/>
        <v>5.43/km</v>
      </c>
      <c r="H135" s="30">
        <f t="shared" si="6"/>
        <v>0.053171296296296314</v>
      </c>
      <c r="I135" s="25">
        <f>F135-INDEX($F$5:$F$337,MATCH(D135,$D$5:$D$337,0))</f>
        <v>0.0012962962962963231</v>
      </c>
    </row>
    <row r="136" spans="1:9" ht="18" customHeight="1">
      <c r="A136" s="23" t="s">
        <v>144</v>
      </c>
      <c r="B136" s="58" t="s">
        <v>766</v>
      </c>
      <c r="C136" s="58" t="s">
        <v>167</v>
      </c>
      <c r="D136" s="24" t="s">
        <v>447</v>
      </c>
      <c r="E136" s="58" t="s">
        <v>520</v>
      </c>
      <c r="F136" s="24" t="s">
        <v>767</v>
      </c>
      <c r="G136" s="24" t="str">
        <f t="shared" si="5"/>
        <v>5.45/km</v>
      </c>
      <c r="H136" s="30">
        <f t="shared" si="6"/>
        <v>0.05413194444444443</v>
      </c>
      <c r="I136" s="25">
        <f>F136-INDEX($F$5:$F$337,MATCH(D136,$D$5:$D$337,0))</f>
        <v>0.04728009259259258</v>
      </c>
    </row>
    <row r="137" spans="1:9" ht="18" customHeight="1">
      <c r="A137" s="23" t="s">
        <v>145</v>
      </c>
      <c r="B137" s="58" t="s">
        <v>768</v>
      </c>
      <c r="C137" s="58" t="s">
        <v>226</v>
      </c>
      <c r="D137" s="24" t="s">
        <v>493</v>
      </c>
      <c r="E137" s="58" t="s">
        <v>637</v>
      </c>
      <c r="F137" s="24" t="s">
        <v>769</v>
      </c>
      <c r="G137" s="24" t="str">
        <f t="shared" si="5"/>
        <v>5.46/km</v>
      </c>
      <c r="H137" s="30">
        <f t="shared" si="6"/>
        <v>0.05442129629629629</v>
      </c>
      <c r="I137" s="25">
        <f>F137-INDEX($F$5:$F$337,MATCH(D137,$D$5:$D$337,0))</f>
        <v>0.03653935185185184</v>
      </c>
    </row>
    <row r="138" spans="1:9" ht="18" customHeight="1">
      <c r="A138" s="23" t="s">
        <v>146</v>
      </c>
      <c r="B138" s="58" t="s">
        <v>770</v>
      </c>
      <c r="C138" s="58" t="s">
        <v>232</v>
      </c>
      <c r="D138" s="24" t="s">
        <v>564</v>
      </c>
      <c r="E138" s="58" t="s">
        <v>530</v>
      </c>
      <c r="F138" s="24" t="s">
        <v>771</v>
      </c>
      <c r="G138" s="24" t="str">
        <f t="shared" si="5"/>
        <v>5.47/km</v>
      </c>
      <c r="H138" s="30">
        <f t="shared" si="6"/>
        <v>0.055034722222222235</v>
      </c>
      <c r="I138" s="25">
        <f>F138-INDEX($F$5:$F$337,MATCH(D138,$D$5:$D$337,0))</f>
        <v>0.02804398148148149</v>
      </c>
    </row>
    <row r="139" spans="1:9" ht="18" customHeight="1">
      <c r="A139" s="23" t="s">
        <v>147</v>
      </c>
      <c r="B139" s="58" t="s">
        <v>772</v>
      </c>
      <c r="C139" s="58" t="s">
        <v>293</v>
      </c>
      <c r="D139" s="24" t="s">
        <v>447</v>
      </c>
      <c r="E139" s="58" t="s">
        <v>773</v>
      </c>
      <c r="F139" s="24" t="s">
        <v>774</v>
      </c>
      <c r="G139" s="24" t="str">
        <f t="shared" si="5"/>
        <v>5.47/km</v>
      </c>
      <c r="H139" s="30">
        <f t="shared" si="6"/>
        <v>0.055335648148148134</v>
      </c>
      <c r="I139" s="25">
        <f>F139-INDEX($F$5:$F$337,MATCH(D139,$D$5:$D$337,0))</f>
        <v>0.04848379629629629</v>
      </c>
    </row>
    <row r="140" spans="1:9" ht="18" customHeight="1">
      <c r="A140" s="23" t="s">
        <v>148</v>
      </c>
      <c r="B140" s="58" t="s">
        <v>775</v>
      </c>
      <c r="C140" s="58" t="s">
        <v>776</v>
      </c>
      <c r="D140" s="24" t="s">
        <v>777</v>
      </c>
      <c r="E140" s="58" t="s">
        <v>778</v>
      </c>
      <c r="F140" s="24" t="s">
        <v>779</v>
      </c>
      <c r="G140" s="24" t="str">
        <f t="shared" si="5"/>
        <v>5.51/km</v>
      </c>
      <c r="H140" s="30">
        <f t="shared" si="6"/>
        <v>0.056898148148148156</v>
      </c>
      <c r="I140" s="25">
        <f>F140-INDEX($F$5:$F$337,MATCH(D140,$D$5:$D$337,0))</f>
        <v>0</v>
      </c>
    </row>
    <row r="141" spans="1:9" ht="18" customHeight="1">
      <c r="A141" s="23" t="s">
        <v>149</v>
      </c>
      <c r="B141" s="58" t="s">
        <v>780</v>
      </c>
      <c r="C141" s="58" t="s">
        <v>168</v>
      </c>
      <c r="D141" s="24" t="s">
        <v>493</v>
      </c>
      <c r="E141" s="58" t="s">
        <v>781</v>
      </c>
      <c r="F141" s="24" t="s">
        <v>782</v>
      </c>
      <c r="G141" s="24" t="str">
        <f t="shared" si="5"/>
        <v>5.51/km</v>
      </c>
      <c r="H141" s="30">
        <f t="shared" si="6"/>
        <v>0.056932870370370384</v>
      </c>
      <c r="I141" s="25">
        <f>F141-INDEX($F$5:$F$337,MATCH(D141,$D$5:$D$337,0))</f>
        <v>0.03905092592592593</v>
      </c>
    </row>
    <row r="142" spans="1:9" ht="18" customHeight="1">
      <c r="A142" s="23" t="s">
        <v>150</v>
      </c>
      <c r="B142" s="58" t="s">
        <v>783</v>
      </c>
      <c r="C142" s="58" t="s">
        <v>219</v>
      </c>
      <c r="D142" s="24" t="s">
        <v>756</v>
      </c>
      <c r="E142" s="58" t="s">
        <v>784</v>
      </c>
      <c r="F142" s="24" t="s">
        <v>785</v>
      </c>
      <c r="G142" s="24" t="str">
        <f t="shared" si="5"/>
        <v>5.51/km</v>
      </c>
      <c r="H142" s="30">
        <f t="shared" si="6"/>
        <v>0.056956018518518545</v>
      </c>
      <c r="I142" s="25">
        <f>F142-INDEX($F$5:$F$337,MATCH(D142,$D$5:$D$337,0))</f>
        <v>0.005081018518518554</v>
      </c>
    </row>
    <row r="143" spans="1:9" ht="18" customHeight="1">
      <c r="A143" s="23" t="s">
        <v>151</v>
      </c>
      <c r="B143" s="58" t="s">
        <v>786</v>
      </c>
      <c r="C143" s="58" t="s">
        <v>787</v>
      </c>
      <c r="D143" s="24" t="s">
        <v>479</v>
      </c>
      <c r="E143" s="58" t="s">
        <v>788</v>
      </c>
      <c r="F143" s="24" t="s">
        <v>789</v>
      </c>
      <c r="G143" s="24" t="str">
        <f t="shared" si="5"/>
        <v>5.51/km</v>
      </c>
      <c r="H143" s="30">
        <f t="shared" si="6"/>
        <v>0.057222222222222216</v>
      </c>
      <c r="I143" s="25">
        <f>F143-INDEX($F$5:$F$337,MATCH(D143,$D$5:$D$337,0))</f>
        <v>0.041643518518518496</v>
      </c>
    </row>
    <row r="144" spans="1:9" ht="18" customHeight="1">
      <c r="A144" s="23" t="s">
        <v>152</v>
      </c>
      <c r="B144" s="58" t="s">
        <v>790</v>
      </c>
      <c r="C144" s="58" t="s">
        <v>217</v>
      </c>
      <c r="D144" s="24" t="s">
        <v>461</v>
      </c>
      <c r="E144" s="58" t="s">
        <v>641</v>
      </c>
      <c r="F144" s="24" t="s">
        <v>791</v>
      </c>
      <c r="G144" s="24" t="str">
        <f t="shared" si="5"/>
        <v>5.52/km</v>
      </c>
      <c r="H144" s="30">
        <f t="shared" si="6"/>
        <v>0.05755787037037037</v>
      </c>
      <c r="I144" s="25">
        <f>F144-INDEX($F$5:$F$337,MATCH(D144,$D$5:$D$337,0))</f>
        <v>0.046249999999999986</v>
      </c>
    </row>
    <row r="145" spans="1:9" ht="18" customHeight="1">
      <c r="A145" s="23" t="s">
        <v>153</v>
      </c>
      <c r="B145" s="58" t="s">
        <v>792</v>
      </c>
      <c r="C145" s="58" t="s">
        <v>188</v>
      </c>
      <c r="D145" s="24" t="s">
        <v>756</v>
      </c>
      <c r="E145" s="58" t="s">
        <v>764</v>
      </c>
      <c r="F145" s="24" t="s">
        <v>793</v>
      </c>
      <c r="G145" s="24" t="str">
        <f t="shared" si="5"/>
        <v>5.52/km</v>
      </c>
      <c r="H145" s="30">
        <f t="shared" si="6"/>
        <v>0.05756944444444444</v>
      </c>
      <c r="I145" s="25">
        <f>F145-INDEX($F$5:$F$337,MATCH(D145,$D$5:$D$337,0))</f>
        <v>0.005694444444444446</v>
      </c>
    </row>
    <row r="146" spans="1:9" ht="18" customHeight="1">
      <c r="A146" s="23" t="s">
        <v>154</v>
      </c>
      <c r="B146" s="58" t="s">
        <v>794</v>
      </c>
      <c r="C146" s="58" t="s">
        <v>222</v>
      </c>
      <c r="D146" s="24" t="s">
        <v>483</v>
      </c>
      <c r="E146" s="58" t="s">
        <v>725</v>
      </c>
      <c r="F146" s="24" t="s">
        <v>280</v>
      </c>
      <c r="G146" s="24" t="str">
        <f t="shared" si="5"/>
        <v>5.53/km</v>
      </c>
      <c r="H146" s="30">
        <f t="shared" si="6"/>
        <v>0.05827546296296297</v>
      </c>
      <c r="I146" s="25">
        <f>F146-INDEX($F$5:$F$337,MATCH(D146,$D$5:$D$337,0))</f>
        <v>0.04138888888888889</v>
      </c>
    </row>
    <row r="147" spans="1:9" ht="18" customHeight="1">
      <c r="A147" s="23" t="s">
        <v>155</v>
      </c>
      <c r="B147" s="58" t="s">
        <v>795</v>
      </c>
      <c r="C147" s="58" t="s">
        <v>222</v>
      </c>
      <c r="D147" s="24" t="s">
        <v>564</v>
      </c>
      <c r="E147" s="58" t="s">
        <v>796</v>
      </c>
      <c r="F147" s="24" t="s">
        <v>797</v>
      </c>
      <c r="G147" s="24" t="str">
        <f t="shared" si="5"/>
        <v>5.54/km</v>
      </c>
      <c r="H147" s="30">
        <f t="shared" si="6"/>
        <v>0.05875000000000001</v>
      </c>
      <c r="I147" s="25">
        <f>F147-INDEX($F$5:$F$337,MATCH(D147,$D$5:$D$337,0))</f>
        <v>0.031759259259259265</v>
      </c>
    </row>
    <row r="148" spans="1:9" ht="18" customHeight="1">
      <c r="A148" s="23" t="s">
        <v>156</v>
      </c>
      <c r="B148" s="58" t="s">
        <v>798</v>
      </c>
      <c r="C148" s="58" t="s">
        <v>173</v>
      </c>
      <c r="D148" s="24" t="s">
        <v>447</v>
      </c>
      <c r="E148" s="58" t="s">
        <v>550</v>
      </c>
      <c r="F148" s="24" t="s">
        <v>799</v>
      </c>
      <c r="G148" s="24" t="str">
        <f t="shared" si="5"/>
        <v>5.55/km</v>
      </c>
      <c r="H148" s="30">
        <f t="shared" si="6"/>
        <v>0.059097222222222204</v>
      </c>
      <c r="I148" s="25">
        <f>F148-INDEX($F$5:$F$337,MATCH(D148,$D$5:$D$337,0))</f>
        <v>0.05224537037037036</v>
      </c>
    </row>
    <row r="149" spans="1:9" ht="18" customHeight="1">
      <c r="A149" s="23" t="s">
        <v>157</v>
      </c>
      <c r="B149" s="58" t="s">
        <v>800</v>
      </c>
      <c r="C149" s="58" t="s">
        <v>801</v>
      </c>
      <c r="D149" s="24" t="s">
        <v>660</v>
      </c>
      <c r="E149" s="58" t="s">
        <v>550</v>
      </c>
      <c r="F149" s="24" t="s">
        <v>799</v>
      </c>
      <c r="G149" s="24" t="str">
        <f t="shared" si="5"/>
        <v>5.55/km</v>
      </c>
      <c r="H149" s="30">
        <f t="shared" si="6"/>
        <v>0.059097222222222204</v>
      </c>
      <c r="I149" s="25">
        <f>F149-INDEX($F$5:$F$337,MATCH(D149,$D$5:$D$337,0))</f>
        <v>0.020694444444444432</v>
      </c>
    </row>
    <row r="150" spans="1:9" ht="18" customHeight="1">
      <c r="A150" s="23" t="s">
        <v>158</v>
      </c>
      <c r="B150" s="58" t="s">
        <v>802</v>
      </c>
      <c r="C150" s="58" t="s">
        <v>188</v>
      </c>
      <c r="D150" s="24" t="s">
        <v>479</v>
      </c>
      <c r="E150" s="58" t="s">
        <v>641</v>
      </c>
      <c r="F150" s="24" t="s">
        <v>803</v>
      </c>
      <c r="G150" s="24" t="str">
        <f t="shared" si="5"/>
        <v>5.56/km</v>
      </c>
      <c r="H150" s="30">
        <f t="shared" si="6"/>
        <v>0.059409722222222225</v>
      </c>
      <c r="I150" s="25">
        <f>F150-INDEX($F$5:$F$337,MATCH(D150,$D$5:$D$337,0))</f>
        <v>0.043831018518518505</v>
      </c>
    </row>
    <row r="151" spans="1:9" ht="18" customHeight="1">
      <c r="A151" s="23" t="s">
        <v>312</v>
      </c>
      <c r="B151" s="58" t="s">
        <v>804</v>
      </c>
      <c r="C151" s="58" t="s">
        <v>188</v>
      </c>
      <c r="D151" s="24" t="s">
        <v>564</v>
      </c>
      <c r="E151" s="58" t="s">
        <v>805</v>
      </c>
      <c r="F151" s="24" t="s">
        <v>806</v>
      </c>
      <c r="G151" s="24" t="str">
        <f aca="true" t="shared" si="7" ref="G151:G214">TEXT(INT((HOUR(F151)*3600+MINUTE(F151)*60+SECOND(F151))/$I$3/60),"0")&amp;"."&amp;TEXT(MOD((HOUR(F151)*3600+MINUTE(F151)*60+SECOND(F151))/$I$3,60),"00")&amp;"/km"</f>
        <v>5.56/km</v>
      </c>
      <c r="H151" s="30">
        <f aca="true" t="shared" si="8" ref="H151:H214">F151-$F$5</f>
        <v>0.05973379629629631</v>
      </c>
      <c r="I151" s="25">
        <f>F151-INDEX($F$5:$F$337,MATCH(D151,$D$5:$D$337,0))</f>
        <v>0.03274305555555557</v>
      </c>
    </row>
    <row r="152" spans="1:9" ht="18" customHeight="1">
      <c r="A152" s="23" t="s">
        <v>313</v>
      </c>
      <c r="B152" s="58" t="s">
        <v>807</v>
      </c>
      <c r="C152" s="58" t="s">
        <v>204</v>
      </c>
      <c r="D152" s="24" t="s">
        <v>493</v>
      </c>
      <c r="E152" s="58" t="s">
        <v>523</v>
      </c>
      <c r="F152" s="24" t="s">
        <v>808</v>
      </c>
      <c r="G152" s="24" t="str">
        <f t="shared" si="7"/>
        <v>5.57/km</v>
      </c>
      <c r="H152" s="30">
        <f t="shared" si="8"/>
        <v>0.060254629629629644</v>
      </c>
      <c r="I152" s="25">
        <f>F152-INDEX($F$5:$F$337,MATCH(D152,$D$5:$D$337,0))</f>
        <v>0.042372685185185194</v>
      </c>
    </row>
    <row r="153" spans="1:9" ht="18" customHeight="1">
      <c r="A153" s="23" t="s">
        <v>314</v>
      </c>
      <c r="B153" s="58" t="s">
        <v>809</v>
      </c>
      <c r="C153" s="58" t="s">
        <v>185</v>
      </c>
      <c r="D153" s="24" t="s">
        <v>479</v>
      </c>
      <c r="E153" s="58" t="s">
        <v>550</v>
      </c>
      <c r="F153" s="24" t="s">
        <v>810</v>
      </c>
      <c r="G153" s="24" t="str">
        <f t="shared" si="7"/>
        <v>5.59/km</v>
      </c>
      <c r="H153" s="30">
        <f t="shared" si="8"/>
        <v>0.060810185185185175</v>
      </c>
      <c r="I153" s="25">
        <f>F153-INDEX($F$5:$F$337,MATCH(D153,$D$5:$D$337,0))</f>
        <v>0.045231481481481456</v>
      </c>
    </row>
    <row r="154" spans="1:9" ht="18" customHeight="1">
      <c r="A154" s="23" t="s">
        <v>315</v>
      </c>
      <c r="B154" s="58" t="s">
        <v>811</v>
      </c>
      <c r="C154" s="58" t="s">
        <v>812</v>
      </c>
      <c r="D154" s="24" t="s">
        <v>813</v>
      </c>
      <c r="E154" s="58" t="s">
        <v>175</v>
      </c>
      <c r="F154" s="24" t="s">
        <v>814</v>
      </c>
      <c r="G154" s="24" t="str">
        <f t="shared" si="7"/>
        <v>5.59/km</v>
      </c>
      <c r="H154" s="30">
        <f t="shared" si="8"/>
        <v>0.06122685185185188</v>
      </c>
      <c r="I154" s="25">
        <f>F154-INDEX($F$5:$F$337,MATCH(D154,$D$5:$D$337,0))</f>
        <v>0</v>
      </c>
    </row>
    <row r="155" spans="1:9" ht="18" customHeight="1">
      <c r="A155" s="23" t="s">
        <v>316</v>
      </c>
      <c r="B155" s="58" t="s">
        <v>815</v>
      </c>
      <c r="C155" s="58" t="s">
        <v>291</v>
      </c>
      <c r="D155" s="24" t="s">
        <v>493</v>
      </c>
      <c r="E155" s="58" t="s">
        <v>641</v>
      </c>
      <c r="F155" s="24" t="s">
        <v>816</v>
      </c>
      <c r="G155" s="24" t="str">
        <f t="shared" si="7"/>
        <v>5.59/km</v>
      </c>
      <c r="H155" s="30">
        <f t="shared" si="8"/>
        <v>0.06123842592592592</v>
      </c>
      <c r="I155" s="25">
        <f>F155-INDEX($F$5:$F$337,MATCH(D155,$D$5:$D$337,0))</f>
        <v>0.04335648148148147</v>
      </c>
    </row>
    <row r="156" spans="1:9" ht="18" customHeight="1">
      <c r="A156" s="23" t="s">
        <v>317</v>
      </c>
      <c r="B156" s="58" t="s">
        <v>817</v>
      </c>
      <c r="C156" s="58" t="s">
        <v>184</v>
      </c>
      <c r="D156" s="24" t="s">
        <v>493</v>
      </c>
      <c r="E156" s="58" t="s">
        <v>435</v>
      </c>
      <c r="F156" s="24" t="s">
        <v>818</v>
      </c>
      <c r="G156" s="24" t="str">
        <f t="shared" si="7"/>
        <v>5.60/km</v>
      </c>
      <c r="H156" s="30">
        <f t="shared" si="8"/>
        <v>0.06131944444444444</v>
      </c>
      <c r="I156" s="25">
        <f>F156-INDEX($F$5:$F$337,MATCH(D156,$D$5:$D$337,0))</f>
        <v>0.04343749999999999</v>
      </c>
    </row>
    <row r="157" spans="1:9" ht="18" customHeight="1">
      <c r="A157" s="23" t="s">
        <v>318</v>
      </c>
      <c r="B157" s="58" t="s">
        <v>819</v>
      </c>
      <c r="C157" s="58" t="s">
        <v>820</v>
      </c>
      <c r="D157" s="24" t="s">
        <v>564</v>
      </c>
      <c r="E157" s="58" t="s">
        <v>821</v>
      </c>
      <c r="F157" s="24" t="s">
        <v>285</v>
      </c>
      <c r="G157" s="24" t="str">
        <f t="shared" si="7"/>
        <v>6.00/km</v>
      </c>
      <c r="H157" s="30">
        <f t="shared" si="8"/>
        <v>0.06166666666666669</v>
      </c>
      <c r="I157" s="25">
        <f>F157-INDEX($F$5:$F$337,MATCH(D157,$D$5:$D$337,0))</f>
        <v>0.03467592592592594</v>
      </c>
    </row>
    <row r="158" spans="1:9" ht="18" customHeight="1">
      <c r="A158" s="23" t="s">
        <v>319</v>
      </c>
      <c r="B158" s="58" t="s">
        <v>822</v>
      </c>
      <c r="C158" s="58" t="s">
        <v>172</v>
      </c>
      <c r="D158" s="24" t="s">
        <v>479</v>
      </c>
      <c r="E158" s="58" t="s">
        <v>823</v>
      </c>
      <c r="F158" s="24" t="s">
        <v>824</v>
      </c>
      <c r="G158" s="24" t="str">
        <f t="shared" si="7"/>
        <v>6.01/km</v>
      </c>
      <c r="H158" s="30">
        <f t="shared" si="8"/>
        <v>0.06189814814814816</v>
      </c>
      <c r="I158" s="25">
        <f>F158-INDEX($F$5:$F$337,MATCH(D158,$D$5:$D$337,0))</f>
        <v>0.04631944444444444</v>
      </c>
    </row>
    <row r="159" spans="1:9" ht="18" customHeight="1">
      <c r="A159" s="23" t="s">
        <v>320</v>
      </c>
      <c r="B159" s="58" t="s">
        <v>825</v>
      </c>
      <c r="C159" s="58" t="s">
        <v>219</v>
      </c>
      <c r="D159" s="24" t="s">
        <v>493</v>
      </c>
      <c r="E159" s="58" t="s">
        <v>641</v>
      </c>
      <c r="F159" s="24" t="s">
        <v>824</v>
      </c>
      <c r="G159" s="24" t="str">
        <f t="shared" si="7"/>
        <v>6.01/km</v>
      </c>
      <c r="H159" s="30">
        <f t="shared" si="8"/>
        <v>0.06189814814814816</v>
      </c>
      <c r="I159" s="25">
        <f>F159-INDEX($F$5:$F$337,MATCH(D159,$D$5:$D$337,0))</f>
        <v>0.04401620370370371</v>
      </c>
    </row>
    <row r="160" spans="1:9" ht="18" customHeight="1">
      <c r="A160" s="23" t="s">
        <v>321</v>
      </c>
      <c r="B160" s="58" t="s">
        <v>826</v>
      </c>
      <c r="C160" s="58" t="s">
        <v>214</v>
      </c>
      <c r="D160" s="24" t="s">
        <v>564</v>
      </c>
      <c r="E160" s="58" t="s">
        <v>827</v>
      </c>
      <c r="F160" s="24" t="s">
        <v>824</v>
      </c>
      <c r="G160" s="24" t="str">
        <f t="shared" si="7"/>
        <v>6.01/km</v>
      </c>
      <c r="H160" s="30">
        <f t="shared" si="8"/>
        <v>0.06189814814814816</v>
      </c>
      <c r="I160" s="25">
        <f>F160-INDEX($F$5:$F$337,MATCH(D160,$D$5:$D$337,0))</f>
        <v>0.034907407407407415</v>
      </c>
    </row>
    <row r="161" spans="1:9" ht="18" customHeight="1">
      <c r="A161" s="23" t="s">
        <v>322</v>
      </c>
      <c r="B161" s="58" t="s">
        <v>828</v>
      </c>
      <c r="C161" s="58" t="s">
        <v>829</v>
      </c>
      <c r="D161" s="24" t="s">
        <v>756</v>
      </c>
      <c r="E161" s="58" t="s">
        <v>523</v>
      </c>
      <c r="F161" s="24" t="s">
        <v>287</v>
      </c>
      <c r="G161" s="24" t="str">
        <f t="shared" si="7"/>
        <v>6.01/km</v>
      </c>
      <c r="H161" s="30">
        <f t="shared" si="8"/>
        <v>0.0621064814814815</v>
      </c>
      <c r="I161" s="25">
        <f>F161-INDEX($F$5:$F$337,MATCH(D161,$D$5:$D$337,0))</f>
        <v>0.010231481481481508</v>
      </c>
    </row>
    <row r="162" spans="1:9" ht="18" customHeight="1">
      <c r="A162" s="23" t="s">
        <v>323</v>
      </c>
      <c r="B162" s="58" t="s">
        <v>830</v>
      </c>
      <c r="C162" s="58" t="s">
        <v>301</v>
      </c>
      <c r="D162" s="24" t="s">
        <v>831</v>
      </c>
      <c r="E162" s="58" t="s">
        <v>832</v>
      </c>
      <c r="F162" s="24" t="s">
        <v>833</v>
      </c>
      <c r="G162" s="24" t="str">
        <f t="shared" si="7"/>
        <v>6.04/km</v>
      </c>
      <c r="H162" s="30">
        <f t="shared" si="8"/>
        <v>0.06326388888888888</v>
      </c>
      <c r="I162" s="25">
        <f>F162-INDEX($F$5:$F$337,MATCH(D162,$D$5:$D$337,0))</f>
        <v>0</v>
      </c>
    </row>
    <row r="163" spans="1:9" ht="18" customHeight="1">
      <c r="A163" s="23" t="s">
        <v>324</v>
      </c>
      <c r="B163" s="58" t="s">
        <v>298</v>
      </c>
      <c r="C163" s="58" t="s">
        <v>205</v>
      </c>
      <c r="D163" s="24" t="s">
        <v>493</v>
      </c>
      <c r="E163" s="58" t="s">
        <v>641</v>
      </c>
      <c r="F163" s="24" t="s">
        <v>834</v>
      </c>
      <c r="G163" s="24" t="str">
        <f t="shared" si="7"/>
        <v>6.04/km</v>
      </c>
      <c r="H163" s="30">
        <f t="shared" si="8"/>
        <v>0.06369212962962963</v>
      </c>
      <c r="I163" s="25">
        <f>F163-INDEX($F$5:$F$337,MATCH(D163,$D$5:$D$337,0))</f>
        <v>0.045810185185185176</v>
      </c>
    </row>
    <row r="164" spans="1:9" ht="18" customHeight="1">
      <c r="A164" s="23" t="s">
        <v>325</v>
      </c>
      <c r="B164" s="58" t="s">
        <v>835</v>
      </c>
      <c r="C164" s="58" t="s">
        <v>205</v>
      </c>
      <c r="D164" s="24" t="s">
        <v>493</v>
      </c>
      <c r="E164" s="58" t="s">
        <v>641</v>
      </c>
      <c r="F164" s="24" t="s">
        <v>834</v>
      </c>
      <c r="G164" s="24" t="str">
        <f t="shared" si="7"/>
        <v>6.04/km</v>
      </c>
      <c r="H164" s="30">
        <f t="shared" si="8"/>
        <v>0.06369212962962963</v>
      </c>
      <c r="I164" s="25">
        <f>F164-INDEX($F$5:$F$337,MATCH(D164,$D$5:$D$337,0))</f>
        <v>0.045810185185185176</v>
      </c>
    </row>
    <row r="165" spans="1:9" ht="18" customHeight="1">
      <c r="A165" s="23" t="s">
        <v>326</v>
      </c>
      <c r="B165" s="58" t="s">
        <v>836</v>
      </c>
      <c r="C165" s="58" t="s">
        <v>252</v>
      </c>
      <c r="D165" s="24" t="s">
        <v>461</v>
      </c>
      <c r="E165" s="58" t="s">
        <v>586</v>
      </c>
      <c r="F165" s="24" t="s">
        <v>837</v>
      </c>
      <c r="G165" s="24" t="str">
        <f t="shared" si="7"/>
        <v>6.05/km</v>
      </c>
      <c r="H165" s="30">
        <f t="shared" si="8"/>
        <v>0.06396990740740742</v>
      </c>
      <c r="I165" s="25">
        <f>F165-INDEX($F$5:$F$337,MATCH(D165,$D$5:$D$337,0))</f>
        <v>0.052662037037037035</v>
      </c>
    </row>
    <row r="166" spans="1:9" ht="18" customHeight="1">
      <c r="A166" s="23" t="s">
        <v>327</v>
      </c>
      <c r="B166" s="58" t="s">
        <v>838</v>
      </c>
      <c r="C166" s="58" t="s">
        <v>189</v>
      </c>
      <c r="D166" s="24" t="s">
        <v>479</v>
      </c>
      <c r="E166" s="58" t="s">
        <v>520</v>
      </c>
      <c r="F166" s="24" t="s">
        <v>839</v>
      </c>
      <c r="G166" s="24" t="str">
        <f t="shared" si="7"/>
        <v>6.06/km</v>
      </c>
      <c r="H166" s="30">
        <f t="shared" si="8"/>
        <v>0.06422453703703705</v>
      </c>
      <c r="I166" s="25">
        <f>F166-INDEX($F$5:$F$337,MATCH(D166,$D$5:$D$337,0))</f>
        <v>0.04864583333333333</v>
      </c>
    </row>
    <row r="167" spans="1:9" ht="18" customHeight="1">
      <c r="A167" s="23" t="s">
        <v>328</v>
      </c>
      <c r="B167" s="58" t="s">
        <v>840</v>
      </c>
      <c r="C167" s="58" t="s">
        <v>231</v>
      </c>
      <c r="D167" s="24" t="s">
        <v>841</v>
      </c>
      <c r="E167" s="58" t="s">
        <v>842</v>
      </c>
      <c r="F167" s="24" t="s">
        <v>843</v>
      </c>
      <c r="G167" s="24" t="str">
        <f t="shared" si="7"/>
        <v>6.07/km</v>
      </c>
      <c r="H167" s="30">
        <f t="shared" si="8"/>
        <v>0.06481481481481481</v>
      </c>
      <c r="I167" s="25">
        <f>F167-INDEX($F$5:$F$337,MATCH(D167,$D$5:$D$337,0))</f>
        <v>0</v>
      </c>
    </row>
    <row r="168" spans="1:9" ht="18" customHeight="1">
      <c r="A168" s="23" t="s">
        <v>329</v>
      </c>
      <c r="B168" s="58" t="s">
        <v>844</v>
      </c>
      <c r="C168" s="58" t="s">
        <v>845</v>
      </c>
      <c r="D168" s="24" t="s">
        <v>483</v>
      </c>
      <c r="E168" s="58" t="s">
        <v>613</v>
      </c>
      <c r="F168" s="24" t="s">
        <v>288</v>
      </c>
      <c r="G168" s="24" t="str">
        <f t="shared" si="7"/>
        <v>6.07/km</v>
      </c>
      <c r="H168" s="30">
        <f t="shared" si="8"/>
        <v>0.06508101851851851</v>
      </c>
      <c r="I168" s="25">
        <f>F168-INDEX($F$5:$F$337,MATCH(D168,$D$5:$D$337,0))</f>
        <v>0.04819444444444443</v>
      </c>
    </row>
    <row r="169" spans="1:9" ht="18" customHeight="1">
      <c r="A169" s="23" t="s">
        <v>330</v>
      </c>
      <c r="B169" s="58" t="s">
        <v>846</v>
      </c>
      <c r="C169" s="58" t="s">
        <v>212</v>
      </c>
      <c r="D169" s="24" t="s">
        <v>461</v>
      </c>
      <c r="E169" s="58" t="s">
        <v>435</v>
      </c>
      <c r="F169" s="24" t="s">
        <v>847</v>
      </c>
      <c r="G169" s="24" t="str">
        <f t="shared" si="7"/>
        <v>6.07/km</v>
      </c>
      <c r="H169" s="30">
        <f t="shared" si="8"/>
        <v>0.06510416666666667</v>
      </c>
      <c r="I169" s="25">
        <f>F169-INDEX($F$5:$F$337,MATCH(D169,$D$5:$D$337,0))</f>
        <v>0.053796296296296287</v>
      </c>
    </row>
    <row r="170" spans="1:9" ht="18" customHeight="1">
      <c r="A170" s="23" t="s">
        <v>331</v>
      </c>
      <c r="B170" s="58" t="s">
        <v>848</v>
      </c>
      <c r="C170" s="58" t="s">
        <v>849</v>
      </c>
      <c r="D170" s="24" t="s">
        <v>483</v>
      </c>
      <c r="E170" s="58" t="s">
        <v>578</v>
      </c>
      <c r="F170" s="24" t="s">
        <v>850</v>
      </c>
      <c r="G170" s="24" t="str">
        <f t="shared" si="7"/>
        <v>6.08/km</v>
      </c>
      <c r="H170" s="30">
        <f t="shared" si="8"/>
        <v>0.06527777777777775</v>
      </c>
      <c r="I170" s="25">
        <f>F170-INDEX($F$5:$F$337,MATCH(D170,$D$5:$D$337,0))</f>
        <v>0.04839120370370367</v>
      </c>
    </row>
    <row r="171" spans="1:9" ht="18" customHeight="1">
      <c r="A171" s="23" t="s">
        <v>332</v>
      </c>
      <c r="B171" s="58" t="s">
        <v>292</v>
      </c>
      <c r="C171" s="58" t="s">
        <v>220</v>
      </c>
      <c r="D171" s="24" t="s">
        <v>461</v>
      </c>
      <c r="E171" s="58" t="s">
        <v>550</v>
      </c>
      <c r="F171" s="24" t="s">
        <v>851</v>
      </c>
      <c r="G171" s="24" t="str">
        <f t="shared" si="7"/>
        <v>6.08/km</v>
      </c>
      <c r="H171" s="30">
        <f t="shared" si="8"/>
        <v>0.0653587962962963</v>
      </c>
      <c r="I171" s="25">
        <f>F171-INDEX($F$5:$F$337,MATCH(D171,$D$5:$D$337,0))</f>
        <v>0.05405092592592592</v>
      </c>
    </row>
    <row r="172" spans="1:9" ht="18" customHeight="1">
      <c r="A172" s="23" t="s">
        <v>333</v>
      </c>
      <c r="B172" s="58" t="s">
        <v>852</v>
      </c>
      <c r="C172" s="58" t="s">
        <v>166</v>
      </c>
      <c r="D172" s="24" t="s">
        <v>493</v>
      </c>
      <c r="E172" s="58" t="s">
        <v>435</v>
      </c>
      <c r="F172" s="24" t="s">
        <v>853</v>
      </c>
      <c r="G172" s="24" t="str">
        <f t="shared" si="7"/>
        <v>6.08/km</v>
      </c>
      <c r="H172" s="30">
        <f t="shared" si="8"/>
        <v>0.06541666666666666</v>
      </c>
      <c r="I172" s="25">
        <f>F172-INDEX($F$5:$F$337,MATCH(D172,$D$5:$D$337,0))</f>
        <v>0.047534722222222214</v>
      </c>
    </row>
    <row r="173" spans="1:9" ht="18" customHeight="1">
      <c r="A173" s="23" t="s">
        <v>334</v>
      </c>
      <c r="B173" s="58" t="s">
        <v>854</v>
      </c>
      <c r="C173" s="58" t="s">
        <v>855</v>
      </c>
      <c r="D173" s="24" t="s">
        <v>479</v>
      </c>
      <c r="E173" s="58" t="s">
        <v>520</v>
      </c>
      <c r="F173" s="24" t="s">
        <v>289</v>
      </c>
      <c r="G173" s="24" t="str">
        <f t="shared" si="7"/>
        <v>6.08/km</v>
      </c>
      <c r="H173" s="30">
        <f t="shared" si="8"/>
        <v>0.06547453703703705</v>
      </c>
      <c r="I173" s="25">
        <f>F173-INDEX($F$5:$F$337,MATCH(D173,$D$5:$D$337,0))</f>
        <v>0.049895833333333334</v>
      </c>
    </row>
    <row r="174" spans="1:9" ht="18" customHeight="1">
      <c r="A174" s="23" t="s">
        <v>335</v>
      </c>
      <c r="B174" s="58" t="s">
        <v>856</v>
      </c>
      <c r="C174" s="58" t="s">
        <v>203</v>
      </c>
      <c r="D174" s="24" t="s">
        <v>447</v>
      </c>
      <c r="E174" s="58" t="s">
        <v>550</v>
      </c>
      <c r="F174" s="24" t="s">
        <v>857</v>
      </c>
      <c r="G174" s="24" t="str">
        <f t="shared" si="7"/>
        <v>6.08/km</v>
      </c>
      <c r="H174" s="30">
        <f t="shared" si="8"/>
        <v>0.06548611111111112</v>
      </c>
      <c r="I174" s="25">
        <f>F174-INDEX($F$5:$F$337,MATCH(D174,$D$5:$D$337,0))</f>
        <v>0.058634259259259275</v>
      </c>
    </row>
    <row r="175" spans="1:9" ht="18" customHeight="1">
      <c r="A175" s="23" t="s">
        <v>336</v>
      </c>
      <c r="B175" s="58" t="s">
        <v>858</v>
      </c>
      <c r="C175" s="58" t="s">
        <v>167</v>
      </c>
      <c r="D175" s="24" t="s">
        <v>461</v>
      </c>
      <c r="E175" s="58" t="s">
        <v>859</v>
      </c>
      <c r="F175" s="24" t="s">
        <v>860</v>
      </c>
      <c r="G175" s="24" t="str">
        <f t="shared" si="7"/>
        <v>6.08/km</v>
      </c>
      <c r="H175" s="30">
        <f t="shared" si="8"/>
        <v>0.06554398148148148</v>
      </c>
      <c r="I175" s="25">
        <f>F175-INDEX($F$5:$F$337,MATCH(D175,$D$5:$D$337,0))</f>
        <v>0.054236111111111096</v>
      </c>
    </row>
    <row r="176" spans="1:9" ht="18" customHeight="1">
      <c r="A176" s="23" t="s">
        <v>337</v>
      </c>
      <c r="B176" s="58" t="s">
        <v>861</v>
      </c>
      <c r="C176" s="58" t="s">
        <v>244</v>
      </c>
      <c r="D176" s="24" t="s">
        <v>461</v>
      </c>
      <c r="E176" s="58" t="s">
        <v>266</v>
      </c>
      <c r="F176" s="24" t="s">
        <v>290</v>
      </c>
      <c r="G176" s="24" t="str">
        <f t="shared" si="7"/>
        <v>6.08/km</v>
      </c>
      <c r="H176" s="30">
        <f t="shared" si="8"/>
        <v>0.065625</v>
      </c>
      <c r="I176" s="25">
        <f>F176-INDEX($F$5:$F$337,MATCH(D176,$D$5:$D$337,0))</f>
        <v>0.05431712962962962</v>
      </c>
    </row>
    <row r="177" spans="1:9" ht="18" customHeight="1">
      <c r="A177" s="23" t="s">
        <v>338</v>
      </c>
      <c r="B177" s="58" t="s">
        <v>278</v>
      </c>
      <c r="C177" s="58" t="s">
        <v>201</v>
      </c>
      <c r="D177" s="24" t="s">
        <v>461</v>
      </c>
      <c r="E177" s="58" t="s">
        <v>862</v>
      </c>
      <c r="F177" s="24" t="s">
        <v>863</v>
      </c>
      <c r="G177" s="24" t="str">
        <f t="shared" si="7"/>
        <v>6.10/km</v>
      </c>
      <c r="H177" s="30">
        <f t="shared" si="8"/>
        <v>0.0662037037037037</v>
      </c>
      <c r="I177" s="25">
        <f>F177-INDEX($F$5:$F$337,MATCH(D177,$D$5:$D$337,0))</f>
        <v>0.05489583333333331</v>
      </c>
    </row>
    <row r="178" spans="1:9" ht="18" customHeight="1">
      <c r="A178" s="23" t="s">
        <v>339</v>
      </c>
      <c r="B178" s="58" t="s">
        <v>864</v>
      </c>
      <c r="C178" s="58" t="s">
        <v>262</v>
      </c>
      <c r="D178" s="24" t="s">
        <v>813</v>
      </c>
      <c r="E178" s="58" t="s">
        <v>550</v>
      </c>
      <c r="F178" s="24" t="s">
        <v>865</v>
      </c>
      <c r="G178" s="24" t="str">
        <f t="shared" si="7"/>
        <v>6.10/km</v>
      </c>
      <c r="H178" s="30">
        <f t="shared" si="8"/>
        <v>0.06621527777777776</v>
      </c>
      <c r="I178" s="25">
        <f>F178-INDEX($F$5:$F$337,MATCH(D178,$D$5:$D$337,0))</f>
        <v>0.004988425925925882</v>
      </c>
    </row>
    <row r="179" spans="1:9" ht="18" customHeight="1">
      <c r="A179" s="23" t="s">
        <v>340</v>
      </c>
      <c r="B179" s="58" t="s">
        <v>866</v>
      </c>
      <c r="C179" s="58" t="s">
        <v>867</v>
      </c>
      <c r="D179" s="24" t="s">
        <v>447</v>
      </c>
      <c r="E179" s="58" t="s">
        <v>868</v>
      </c>
      <c r="F179" s="24" t="s">
        <v>869</v>
      </c>
      <c r="G179" s="24" t="str">
        <f t="shared" si="7"/>
        <v>6.11/km</v>
      </c>
      <c r="H179" s="30">
        <f t="shared" si="8"/>
        <v>0.06674768518518519</v>
      </c>
      <c r="I179" s="25">
        <f>F179-INDEX($F$5:$F$337,MATCH(D179,$D$5:$D$337,0))</f>
        <v>0.05989583333333334</v>
      </c>
    </row>
    <row r="180" spans="1:9" ht="18" customHeight="1">
      <c r="A180" s="23" t="s">
        <v>341</v>
      </c>
      <c r="B180" s="58" t="s">
        <v>253</v>
      </c>
      <c r="C180" s="58" t="s">
        <v>271</v>
      </c>
      <c r="D180" s="24" t="s">
        <v>461</v>
      </c>
      <c r="E180" s="58" t="s">
        <v>256</v>
      </c>
      <c r="F180" s="24" t="s">
        <v>870</v>
      </c>
      <c r="G180" s="24" t="str">
        <f t="shared" si="7"/>
        <v>6.12/km</v>
      </c>
      <c r="H180" s="30">
        <f t="shared" si="8"/>
        <v>0.06712962962962964</v>
      </c>
      <c r="I180" s="25">
        <f>F180-INDEX($F$5:$F$337,MATCH(D180,$D$5:$D$337,0))</f>
        <v>0.05582175925925925</v>
      </c>
    </row>
    <row r="181" spans="1:9" ht="18" customHeight="1">
      <c r="A181" s="23" t="s">
        <v>342</v>
      </c>
      <c r="B181" s="58" t="s">
        <v>871</v>
      </c>
      <c r="C181" s="58" t="s">
        <v>872</v>
      </c>
      <c r="D181" s="24" t="s">
        <v>703</v>
      </c>
      <c r="E181" s="58" t="s">
        <v>309</v>
      </c>
      <c r="F181" s="24" t="s">
        <v>873</v>
      </c>
      <c r="G181" s="24" t="str">
        <f t="shared" si="7"/>
        <v>6.12/km</v>
      </c>
      <c r="H181" s="30">
        <f t="shared" si="8"/>
        <v>0.06756944444444445</v>
      </c>
      <c r="I181" s="25">
        <f>F181-INDEX($F$5:$F$337,MATCH(D181,$D$5:$D$337,0))</f>
        <v>0.024560185185185185</v>
      </c>
    </row>
    <row r="182" spans="1:9" ht="18" customHeight="1">
      <c r="A182" s="23" t="s">
        <v>343</v>
      </c>
      <c r="B182" s="58" t="s">
        <v>874</v>
      </c>
      <c r="C182" s="58" t="s">
        <v>191</v>
      </c>
      <c r="D182" s="24" t="s">
        <v>493</v>
      </c>
      <c r="E182" s="58" t="s">
        <v>550</v>
      </c>
      <c r="F182" s="24" t="s">
        <v>875</v>
      </c>
      <c r="G182" s="24" t="str">
        <f t="shared" si="7"/>
        <v>6.15/km</v>
      </c>
      <c r="H182" s="30">
        <f t="shared" si="8"/>
        <v>0.06863425925925924</v>
      </c>
      <c r="I182" s="25">
        <f>F182-INDEX($F$5:$F$337,MATCH(D182,$D$5:$D$337,0))</f>
        <v>0.05075231481481479</v>
      </c>
    </row>
    <row r="183" spans="1:9" ht="18" customHeight="1">
      <c r="A183" s="23" t="s">
        <v>344</v>
      </c>
      <c r="B183" s="58" t="s">
        <v>876</v>
      </c>
      <c r="C183" s="58" t="s">
        <v>167</v>
      </c>
      <c r="D183" s="24" t="s">
        <v>479</v>
      </c>
      <c r="E183" s="58" t="s">
        <v>736</v>
      </c>
      <c r="F183" s="24" t="s">
        <v>877</v>
      </c>
      <c r="G183" s="24" t="str">
        <f t="shared" si="7"/>
        <v>6.16/km</v>
      </c>
      <c r="H183" s="30">
        <f t="shared" si="8"/>
        <v>0.06931712962962962</v>
      </c>
      <c r="I183" s="25">
        <f>F183-INDEX($F$5:$F$337,MATCH(D183,$D$5:$D$337,0))</f>
        <v>0.0537384259259259</v>
      </c>
    </row>
    <row r="184" spans="1:9" ht="18" customHeight="1">
      <c r="A184" s="23" t="s">
        <v>345</v>
      </c>
      <c r="B184" s="58" t="s">
        <v>878</v>
      </c>
      <c r="C184" s="58" t="s">
        <v>191</v>
      </c>
      <c r="D184" s="24" t="s">
        <v>461</v>
      </c>
      <c r="E184" s="58" t="s">
        <v>435</v>
      </c>
      <c r="F184" s="24" t="s">
        <v>879</v>
      </c>
      <c r="G184" s="24" t="str">
        <f t="shared" si="7"/>
        <v>6.18/km</v>
      </c>
      <c r="H184" s="30">
        <f t="shared" si="8"/>
        <v>0.0704050925925926</v>
      </c>
      <c r="I184" s="25">
        <f>F184-INDEX($F$5:$F$337,MATCH(D184,$D$5:$D$337,0))</f>
        <v>0.05909722222222222</v>
      </c>
    </row>
    <row r="185" spans="1:9" ht="18" customHeight="1">
      <c r="A185" s="23" t="s">
        <v>346</v>
      </c>
      <c r="B185" s="58" t="s">
        <v>880</v>
      </c>
      <c r="C185" s="58" t="s">
        <v>881</v>
      </c>
      <c r="D185" s="24" t="s">
        <v>882</v>
      </c>
      <c r="E185" s="58" t="s">
        <v>883</v>
      </c>
      <c r="F185" s="24" t="s">
        <v>884</v>
      </c>
      <c r="G185" s="24" t="str">
        <f t="shared" si="7"/>
        <v>6.19/km</v>
      </c>
      <c r="H185" s="30">
        <f t="shared" si="8"/>
        <v>0.0706828703703704</v>
      </c>
      <c r="I185" s="25">
        <f>F185-INDEX($F$5:$F$337,MATCH(D185,$D$5:$D$337,0))</f>
        <v>0</v>
      </c>
    </row>
    <row r="186" spans="1:9" ht="18" customHeight="1">
      <c r="A186" s="23" t="s">
        <v>347</v>
      </c>
      <c r="B186" s="58" t="s">
        <v>885</v>
      </c>
      <c r="C186" s="58" t="s">
        <v>886</v>
      </c>
      <c r="D186" s="24" t="s">
        <v>813</v>
      </c>
      <c r="E186" s="58" t="s">
        <v>887</v>
      </c>
      <c r="F186" s="24" t="s">
        <v>888</v>
      </c>
      <c r="G186" s="24" t="str">
        <f t="shared" si="7"/>
        <v>6.19/km</v>
      </c>
      <c r="H186" s="30">
        <f t="shared" si="8"/>
        <v>0.07086805555555557</v>
      </c>
      <c r="I186" s="25">
        <f>F186-INDEX($F$5:$F$337,MATCH(D186,$D$5:$D$337,0))</f>
        <v>0.009641203703703694</v>
      </c>
    </row>
    <row r="187" spans="1:9" ht="18" customHeight="1">
      <c r="A187" s="23" t="s">
        <v>348</v>
      </c>
      <c r="B187" s="58" t="s">
        <v>889</v>
      </c>
      <c r="C187" s="58" t="s">
        <v>188</v>
      </c>
      <c r="D187" s="24" t="s">
        <v>841</v>
      </c>
      <c r="E187" s="58" t="s">
        <v>273</v>
      </c>
      <c r="F187" s="24" t="s">
        <v>890</v>
      </c>
      <c r="G187" s="24" t="str">
        <f t="shared" si="7"/>
        <v>6.20/km</v>
      </c>
      <c r="H187" s="30">
        <f t="shared" si="8"/>
        <v>0.07106481481481482</v>
      </c>
      <c r="I187" s="25">
        <f>F187-INDEX($F$5:$F$337,MATCH(D187,$D$5:$D$337,0))</f>
        <v>0.0062500000000000056</v>
      </c>
    </row>
    <row r="188" spans="1:9" ht="18" customHeight="1">
      <c r="A188" s="23" t="s">
        <v>349</v>
      </c>
      <c r="B188" s="58" t="s">
        <v>891</v>
      </c>
      <c r="C188" s="58" t="s">
        <v>892</v>
      </c>
      <c r="D188" s="24" t="s">
        <v>703</v>
      </c>
      <c r="E188" s="58" t="s">
        <v>578</v>
      </c>
      <c r="F188" s="24" t="s">
        <v>893</v>
      </c>
      <c r="G188" s="24" t="str">
        <f t="shared" si="7"/>
        <v>6.20/km</v>
      </c>
      <c r="H188" s="30">
        <f t="shared" si="8"/>
        <v>0.0714236111111111</v>
      </c>
      <c r="I188" s="25">
        <f>F188-INDEX($F$5:$F$337,MATCH(D188,$D$5:$D$337,0))</f>
        <v>0.028414351851851843</v>
      </c>
    </row>
    <row r="189" spans="1:9" ht="18" customHeight="1">
      <c r="A189" s="23" t="s">
        <v>350</v>
      </c>
      <c r="B189" s="58" t="s">
        <v>894</v>
      </c>
      <c r="C189" s="58" t="s">
        <v>166</v>
      </c>
      <c r="D189" s="24" t="s">
        <v>483</v>
      </c>
      <c r="E189" s="58" t="s">
        <v>821</v>
      </c>
      <c r="F189" s="24" t="s">
        <v>895</v>
      </c>
      <c r="G189" s="24" t="str">
        <f t="shared" si="7"/>
        <v>6.21/km</v>
      </c>
      <c r="H189" s="30">
        <f t="shared" si="8"/>
        <v>0.07151620370370369</v>
      </c>
      <c r="I189" s="25">
        <f>F189-INDEX($F$5:$F$337,MATCH(D189,$D$5:$D$337,0))</f>
        <v>0.05462962962962961</v>
      </c>
    </row>
    <row r="190" spans="1:9" ht="18" customHeight="1">
      <c r="A190" s="23" t="s">
        <v>351</v>
      </c>
      <c r="B190" s="58" t="s">
        <v>896</v>
      </c>
      <c r="C190" s="58" t="s">
        <v>178</v>
      </c>
      <c r="D190" s="24" t="s">
        <v>483</v>
      </c>
      <c r="E190" s="58" t="s">
        <v>686</v>
      </c>
      <c r="F190" s="24" t="s">
        <v>897</v>
      </c>
      <c r="G190" s="24" t="str">
        <f t="shared" si="7"/>
        <v>6.21/km</v>
      </c>
      <c r="H190" s="30">
        <f t="shared" si="8"/>
        <v>0.0716898148148148</v>
      </c>
      <c r="I190" s="25">
        <f>F190-INDEX($F$5:$F$337,MATCH(D190,$D$5:$D$337,0))</f>
        <v>0.05480324074074072</v>
      </c>
    </row>
    <row r="191" spans="1:9" ht="18" customHeight="1">
      <c r="A191" s="23" t="s">
        <v>352</v>
      </c>
      <c r="B191" s="58" t="s">
        <v>898</v>
      </c>
      <c r="C191" s="58" t="s">
        <v>277</v>
      </c>
      <c r="D191" s="24" t="s">
        <v>715</v>
      </c>
      <c r="E191" s="58" t="s">
        <v>550</v>
      </c>
      <c r="F191" s="24" t="s">
        <v>899</v>
      </c>
      <c r="G191" s="24" t="str">
        <f t="shared" si="7"/>
        <v>6.22/km</v>
      </c>
      <c r="H191" s="30">
        <f t="shared" si="8"/>
        <v>0.07244212962962963</v>
      </c>
      <c r="I191" s="25">
        <f>F191-INDEX($F$5:$F$337,MATCH(D191,$D$5:$D$337,0))</f>
        <v>0.02649305555555556</v>
      </c>
    </row>
    <row r="192" spans="1:9" ht="18" customHeight="1">
      <c r="A192" s="23" t="s">
        <v>353</v>
      </c>
      <c r="B192" s="58" t="s">
        <v>900</v>
      </c>
      <c r="C192" s="58" t="s">
        <v>172</v>
      </c>
      <c r="D192" s="24" t="s">
        <v>756</v>
      </c>
      <c r="E192" s="58" t="s">
        <v>901</v>
      </c>
      <c r="F192" s="24" t="s">
        <v>902</v>
      </c>
      <c r="G192" s="24" t="str">
        <f t="shared" si="7"/>
        <v>6.23/km</v>
      </c>
      <c r="H192" s="30">
        <f t="shared" si="8"/>
        <v>0.07255787037037038</v>
      </c>
      <c r="I192" s="25">
        <f>F192-INDEX($F$5:$F$337,MATCH(D192,$D$5:$D$337,0))</f>
        <v>0.020682870370370393</v>
      </c>
    </row>
    <row r="193" spans="1:9" ht="18" customHeight="1">
      <c r="A193" s="23" t="s">
        <v>354</v>
      </c>
      <c r="B193" s="58" t="s">
        <v>903</v>
      </c>
      <c r="C193" s="58" t="s">
        <v>904</v>
      </c>
      <c r="D193" s="24" t="s">
        <v>756</v>
      </c>
      <c r="E193" s="58" t="s">
        <v>654</v>
      </c>
      <c r="F193" s="24" t="s">
        <v>902</v>
      </c>
      <c r="G193" s="24" t="str">
        <f t="shared" si="7"/>
        <v>6.23/km</v>
      </c>
      <c r="H193" s="30">
        <f t="shared" si="8"/>
        <v>0.07255787037037038</v>
      </c>
      <c r="I193" s="25">
        <f>F193-INDEX($F$5:$F$337,MATCH(D193,$D$5:$D$337,0))</f>
        <v>0.020682870370370393</v>
      </c>
    </row>
    <row r="194" spans="1:9" ht="18" customHeight="1">
      <c r="A194" s="23" t="s">
        <v>355</v>
      </c>
      <c r="B194" s="58" t="s">
        <v>905</v>
      </c>
      <c r="C194" s="58" t="s">
        <v>906</v>
      </c>
      <c r="D194" s="24" t="s">
        <v>493</v>
      </c>
      <c r="E194" s="58" t="s">
        <v>441</v>
      </c>
      <c r="F194" s="24" t="s">
        <v>907</v>
      </c>
      <c r="G194" s="24" t="str">
        <f t="shared" si="7"/>
        <v>6.23/km</v>
      </c>
      <c r="H194" s="30">
        <f t="shared" si="8"/>
        <v>0.07258101851851854</v>
      </c>
      <c r="I194" s="25">
        <f>F194-INDEX($F$5:$F$337,MATCH(D194,$D$5:$D$337,0))</f>
        <v>0.054699074074074094</v>
      </c>
    </row>
    <row r="195" spans="1:9" ht="18" customHeight="1">
      <c r="A195" s="23" t="s">
        <v>356</v>
      </c>
      <c r="B195" s="58" t="s">
        <v>908</v>
      </c>
      <c r="C195" s="58" t="s">
        <v>164</v>
      </c>
      <c r="D195" s="24" t="s">
        <v>483</v>
      </c>
      <c r="E195" s="58" t="s">
        <v>909</v>
      </c>
      <c r="F195" s="24" t="s">
        <v>907</v>
      </c>
      <c r="G195" s="24" t="str">
        <f t="shared" si="7"/>
        <v>6.23/km</v>
      </c>
      <c r="H195" s="30">
        <f t="shared" si="8"/>
        <v>0.07258101851851854</v>
      </c>
      <c r="I195" s="25">
        <f>F195-INDEX($F$5:$F$337,MATCH(D195,$D$5:$D$337,0))</f>
        <v>0.05569444444444446</v>
      </c>
    </row>
    <row r="196" spans="1:9" ht="18" customHeight="1">
      <c r="A196" s="23" t="s">
        <v>357</v>
      </c>
      <c r="B196" s="58" t="s">
        <v>910</v>
      </c>
      <c r="C196" s="58" t="s">
        <v>168</v>
      </c>
      <c r="D196" s="24" t="s">
        <v>493</v>
      </c>
      <c r="E196" s="58" t="s">
        <v>911</v>
      </c>
      <c r="F196" s="24" t="s">
        <v>912</v>
      </c>
      <c r="G196" s="24" t="str">
        <f t="shared" si="7"/>
        <v>6.23/km</v>
      </c>
      <c r="H196" s="30">
        <f t="shared" si="8"/>
        <v>0.07269675925925927</v>
      </c>
      <c r="I196" s="25">
        <f>F196-INDEX($F$5:$F$337,MATCH(D196,$D$5:$D$337,0))</f>
        <v>0.054814814814814816</v>
      </c>
    </row>
    <row r="197" spans="1:9" ht="18" customHeight="1">
      <c r="A197" s="23" t="s">
        <v>358</v>
      </c>
      <c r="B197" s="58" t="s">
        <v>913</v>
      </c>
      <c r="C197" s="58" t="s">
        <v>914</v>
      </c>
      <c r="D197" s="24" t="s">
        <v>479</v>
      </c>
      <c r="E197" s="58" t="s">
        <v>641</v>
      </c>
      <c r="F197" s="24" t="s">
        <v>915</v>
      </c>
      <c r="G197" s="24" t="str">
        <f t="shared" si="7"/>
        <v>6.23/km</v>
      </c>
      <c r="H197" s="30">
        <f t="shared" si="8"/>
        <v>0.07282407407407408</v>
      </c>
      <c r="I197" s="25">
        <f>F197-INDEX($F$5:$F$337,MATCH(D197,$D$5:$D$337,0))</f>
        <v>0.05724537037037036</v>
      </c>
    </row>
    <row r="198" spans="1:9" ht="18" customHeight="1">
      <c r="A198" s="23" t="s">
        <v>359</v>
      </c>
      <c r="B198" s="58" t="s">
        <v>245</v>
      </c>
      <c r="C198" s="58" t="s">
        <v>219</v>
      </c>
      <c r="D198" s="24" t="s">
        <v>479</v>
      </c>
      <c r="E198" s="58" t="s">
        <v>523</v>
      </c>
      <c r="F198" s="24" t="s">
        <v>915</v>
      </c>
      <c r="G198" s="24" t="str">
        <f t="shared" si="7"/>
        <v>6.23/km</v>
      </c>
      <c r="H198" s="30">
        <f t="shared" si="8"/>
        <v>0.07282407407407408</v>
      </c>
      <c r="I198" s="25">
        <f>F198-INDEX($F$5:$F$337,MATCH(D198,$D$5:$D$337,0))</f>
        <v>0.05724537037037036</v>
      </c>
    </row>
    <row r="199" spans="1:9" ht="18" customHeight="1">
      <c r="A199" s="23" t="s">
        <v>360</v>
      </c>
      <c r="B199" s="58" t="s">
        <v>294</v>
      </c>
      <c r="C199" s="58" t="s">
        <v>218</v>
      </c>
      <c r="D199" s="24" t="s">
        <v>483</v>
      </c>
      <c r="E199" s="58" t="s">
        <v>435</v>
      </c>
      <c r="F199" s="24" t="s">
        <v>916</v>
      </c>
      <c r="G199" s="24" t="str">
        <f t="shared" si="7"/>
        <v>6.25/km</v>
      </c>
      <c r="H199" s="30">
        <f t="shared" si="8"/>
        <v>0.07349537037037039</v>
      </c>
      <c r="I199" s="25">
        <f>F199-INDEX($F$5:$F$337,MATCH(D199,$D$5:$D$337,0))</f>
        <v>0.05660879629629631</v>
      </c>
    </row>
    <row r="200" spans="1:9" ht="18" customHeight="1">
      <c r="A200" s="23" t="s">
        <v>361</v>
      </c>
      <c r="B200" s="58" t="s">
        <v>917</v>
      </c>
      <c r="C200" s="58" t="s">
        <v>181</v>
      </c>
      <c r="D200" s="24" t="s">
        <v>756</v>
      </c>
      <c r="E200" s="58" t="s">
        <v>435</v>
      </c>
      <c r="F200" s="24" t="s">
        <v>918</v>
      </c>
      <c r="G200" s="24" t="str">
        <f t="shared" si="7"/>
        <v>6.25/km</v>
      </c>
      <c r="H200" s="30">
        <f t="shared" si="8"/>
        <v>0.07351851851851852</v>
      </c>
      <c r="I200" s="25">
        <f>F200-INDEX($F$5:$F$337,MATCH(D200,$D$5:$D$337,0))</f>
        <v>0.021643518518518534</v>
      </c>
    </row>
    <row r="201" spans="1:9" ht="18" customHeight="1">
      <c r="A201" s="23" t="s">
        <v>362</v>
      </c>
      <c r="B201" s="58" t="s">
        <v>919</v>
      </c>
      <c r="C201" s="58" t="s">
        <v>250</v>
      </c>
      <c r="D201" s="24" t="s">
        <v>920</v>
      </c>
      <c r="E201" s="58" t="s">
        <v>921</v>
      </c>
      <c r="F201" s="24" t="s">
        <v>922</v>
      </c>
      <c r="G201" s="24" t="str">
        <f t="shared" si="7"/>
        <v>6.25/km</v>
      </c>
      <c r="H201" s="30">
        <f t="shared" si="8"/>
        <v>0.07357638888888889</v>
      </c>
      <c r="I201" s="25">
        <f>F201-INDEX($F$5:$F$337,MATCH(D201,$D$5:$D$337,0))</f>
        <v>0</v>
      </c>
    </row>
    <row r="202" spans="1:9" ht="18" customHeight="1">
      <c r="A202" s="23" t="s">
        <v>363</v>
      </c>
      <c r="B202" s="58" t="s">
        <v>923</v>
      </c>
      <c r="C202" s="58" t="s">
        <v>222</v>
      </c>
      <c r="D202" s="24" t="s">
        <v>483</v>
      </c>
      <c r="E202" s="58" t="s">
        <v>626</v>
      </c>
      <c r="F202" s="24" t="s">
        <v>924</v>
      </c>
      <c r="G202" s="24" t="str">
        <f t="shared" si="7"/>
        <v>6.26/km</v>
      </c>
      <c r="H202" s="30">
        <f t="shared" si="8"/>
        <v>0.0740162037037037</v>
      </c>
      <c r="I202" s="25">
        <f>F202-INDEX($F$5:$F$337,MATCH(D202,$D$5:$D$337,0))</f>
        <v>0.057129629629629614</v>
      </c>
    </row>
    <row r="203" spans="1:9" ht="18" customHeight="1">
      <c r="A203" s="23" t="s">
        <v>364</v>
      </c>
      <c r="B203" s="58" t="s">
        <v>925</v>
      </c>
      <c r="C203" s="58" t="s">
        <v>250</v>
      </c>
      <c r="D203" s="24" t="s">
        <v>564</v>
      </c>
      <c r="E203" s="58" t="s">
        <v>926</v>
      </c>
      <c r="F203" s="24" t="s">
        <v>927</v>
      </c>
      <c r="G203" s="24" t="str">
        <f t="shared" si="7"/>
        <v>6.28/km</v>
      </c>
      <c r="H203" s="30">
        <f t="shared" si="8"/>
        <v>0.07504629629629629</v>
      </c>
      <c r="I203" s="25">
        <f>F203-INDEX($F$5:$F$337,MATCH(D203,$D$5:$D$337,0))</f>
        <v>0.048055555555555546</v>
      </c>
    </row>
    <row r="204" spans="1:9" ht="18" customHeight="1">
      <c r="A204" s="23" t="s">
        <v>365</v>
      </c>
      <c r="B204" s="58" t="s">
        <v>928</v>
      </c>
      <c r="C204" s="58" t="s">
        <v>178</v>
      </c>
      <c r="D204" s="24" t="s">
        <v>493</v>
      </c>
      <c r="E204" s="58" t="s">
        <v>686</v>
      </c>
      <c r="F204" s="24" t="s">
        <v>296</v>
      </c>
      <c r="G204" s="24" t="str">
        <f t="shared" si="7"/>
        <v>6.28/km</v>
      </c>
      <c r="H204" s="30">
        <f t="shared" si="8"/>
        <v>0.07513888888888891</v>
      </c>
      <c r="I204" s="25">
        <f>F204-INDEX($F$5:$F$337,MATCH(D204,$D$5:$D$337,0))</f>
        <v>0.05725694444444446</v>
      </c>
    </row>
    <row r="205" spans="1:9" ht="18" customHeight="1">
      <c r="A205" s="23" t="s">
        <v>366</v>
      </c>
      <c r="B205" s="58" t="s">
        <v>929</v>
      </c>
      <c r="C205" s="58" t="s">
        <v>252</v>
      </c>
      <c r="D205" s="24" t="s">
        <v>461</v>
      </c>
      <c r="E205" s="58" t="s">
        <v>773</v>
      </c>
      <c r="F205" s="24" t="s">
        <v>930</v>
      </c>
      <c r="G205" s="24" t="str">
        <f t="shared" si="7"/>
        <v>6.30/km</v>
      </c>
      <c r="H205" s="30">
        <f t="shared" si="8"/>
        <v>0.07626157407407406</v>
      </c>
      <c r="I205" s="25">
        <f>F205-INDEX($F$5:$F$337,MATCH(D205,$D$5:$D$337,0))</f>
        <v>0.06495370370370368</v>
      </c>
    </row>
    <row r="206" spans="1:9" ht="18" customHeight="1">
      <c r="A206" s="23" t="s">
        <v>367</v>
      </c>
      <c r="B206" s="58" t="s">
        <v>931</v>
      </c>
      <c r="C206" s="58" t="s">
        <v>932</v>
      </c>
      <c r="D206" s="24" t="s">
        <v>493</v>
      </c>
      <c r="E206" s="58" t="s">
        <v>615</v>
      </c>
      <c r="F206" s="24" t="s">
        <v>933</v>
      </c>
      <c r="G206" s="24" t="str">
        <f t="shared" si="7"/>
        <v>6.31/km</v>
      </c>
      <c r="H206" s="30">
        <f t="shared" si="8"/>
        <v>0.0764699074074074</v>
      </c>
      <c r="I206" s="25">
        <f>F206-INDEX($F$5:$F$337,MATCH(D206,$D$5:$D$337,0))</f>
        <v>0.05858796296296295</v>
      </c>
    </row>
    <row r="207" spans="1:9" ht="18" customHeight="1">
      <c r="A207" s="23" t="s">
        <v>368</v>
      </c>
      <c r="B207" s="58" t="s">
        <v>934</v>
      </c>
      <c r="C207" s="58" t="s">
        <v>935</v>
      </c>
      <c r="D207" s="24" t="s">
        <v>703</v>
      </c>
      <c r="E207" s="58" t="s">
        <v>242</v>
      </c>
      <c r="F207" s="24" t="s">
        <v>300</v>
      </c>
      <c r="G207" s="24" t="str">
        <f t="shared" si="7"/>
        <v>6.32/km</v>
      </c>
      <c r="H207" s="30">
        <f t="shared" si="8"/>
        <v>0.07704861111111112</v>
      </c>
      <c r="I207" s="25">
        <f>F207-INDEX($F$5:$F$337,MATCH(D207,$D$5:$D$337,0))</f>
        <v>0.03403935185185186</v>
      </c>
    </row>
    <row r="208" spans="1:9" ht="18" customHeight="1">
      <c r="A208" s="23" t="s">
        <v>369</v>
      </c>
      <c r="B208" s="58" t="s">
        <v>936</v>
      </c>
      <c r="C208" s="58" t="s">
        <v>227</v>
      </c>
      <c r="D208" s="24" t="s">
        <v>479</v>
      </c>
      <c r="E208" s="58" t="s">
        <v>523</v>
      </c>
      <c r="F208" s="24" t="s">
        <v>937</v>
      </c>
      <c r="G208" s="24" t="str">
        <f t="shared" si="7"/>
        <v>6.32/km</v>
      </c>
      <c r="H208" s="30">
        <f t="shared" si="8"/>
        <v>0.07734953703703702</v>
      </c>
      <c r="I208" s="25">
        <f>F208-INDEX($F$5:$F$337,MATCH(D208,$D$5:$D$337,0))</f>
        <v>0.0617708333333333</v>
      </c>
    </row>
    <row r="209" spans="1:9" ht="18" customHeight="1">
      <c r="A209" s="23" t="s">
        <v>370</v>
      </c>
      <c r="B209" s="58" t="s">
        <v>938</v>
      </c>
      <c r="C209" s="58" t="s">
        <v>867</v>
      </c>
      <c r="D209" s="24" t="s">
        <v>493</v>
      </c>
      <c r="E209" s="58" t="s">
        <v>641</v>
      </c>
      <c r="F209" s="24" t="s">
        <v>939</v>
      </c>
      <c r="G209" s="24" t="str">
        <f t="shared" si="7"/>
        <v>6.33/km</v>
      </c>
      <c r="H209" s="30">
        <f t="shared" si="8"/>
        <v>0.07758101851851855</v>
      </c>
      <c r="I209" s="25">
        <f>F209-INDEX($F$5:$F$337,MATCH(D209,$D$5:$D$337,0))</f>
        <v>0.0596990740740741</v>
      </c>
    </row>
    <row r="210" spans="1:9" ht="18" customHeight="1">
      <c r="A210" s="23" t="s">
        <v>371</v>
      </c>
      <c r="B210" s="58" t="s">
        <v>940</v>
      </c>
      <c r="C210" s="58" t="s">
        <v>272</v>
      </c>
      <c r="D210" s="24" t="s">
        <v>831</v>
      </c>
      <c r="E210" s="58" t="s">
        <v>941</v>
      </c>
      <c r="F210" s="24" t="s">
        <v>942</v>
      </c>
      <c r="G210" s="24" t="str">
        <f t="shared" si="7"/>
        <v>6.34/km</v>
      </c>
      <c r="H210" s="30">
        <f t="shared" si="8"/>
        <v>0.07811342592592592</v>
      </c>
      <c r="I210" s="25">
        <f>F210-INDEX($F$5:$F$337,MATCH(D210,$D$5:$D$337,0))</f>
        <v>0.014849537037037036</v>
      </c>
    </row>
    <row r="211" spans="1:9" ht="18" customHeight="1">
      <c r="A211" s="23" t="s">
        <v>372</v>
      </c>
      <c r="B211" s="58" t="s">
        <v>943</v>
      </c>
      <c r="C211" s="58" t="s">
        <v>172</v>
      </c>
      <c r="D211" s="24" t="s">
        <v>483</v>
      </c>
      <c r="E211" s="58" t="s">
        <v>941</v>
      </c>
      <c r="F211" s="24" t="s">
        <v>942</v>
      </c>
      <c r="G211" s="24" t="str">
        <f t="shared" si="7"/>
        <v>6.34/km</v>
      </c>
      <c r="H211" s="30">
        <f t="shared" si="8"/>
        <v>0.07811342592592592</v>
      </c>
      <c r="I211" s="25">
        <f>F211-INDEX($F$5:$F$337,MATCH(D211,$D$5:$D$337,0))</f>
        <v>0.06122685185185184</v>
      </c>
    </row>
    <row r="212" spans="1:9" ht="18" customHeight="1">
      <c r="A212" s="23" t="s">
        <v>373</v>
      </c>
      <c r="B212" s="58" t="s">
        <v>944</v>
      </c>
      <c r="C212" s="58" t="s">
        <v>199</v>
      </c>
      <c r="D212" s="24" t="s">
        <v>461</v>
      </c>
      <c r="E212" s="58" t="s">
        <v>945</v>
      </c>
      <c r="F212" s="24" t="s">
        <v>946</v>
      </c>
      <c r="G212" s="24" t="str">
        <f t="shared" si="7"/>
        <v>6.36/km</v>
      </c>
      <c r="H212" s="30">
        <f t="shared" si="8"/>
        <v>0.0792824074074074</v>
      </c>
      <c r="I212" s="25">
        <f>F212-INDEX($F$5:$F$337,MATCH(D212,$D$5:$D$337,0))</f>
        <v>0.06797453703703701</v>
      </c>
    </row>
    <row r="213" spans="1:9" ht="18" customHeight="1">
      <c r="A213" s="23" t="s">
        <v>374</v>
      </c>
      <c r="B213" s="58" t="s">
        <v>947</v>
      </c>
      <c r="C213" s="58" t="s">
        <v>187</v>
      </c>
      <c r="D213" s="24" t="s">
        <v>493</v>
      </c>
      <c r="E213" s="58" t="s">
        <v>550</v>
      </c>
      <c r="F213" s="24" t="s">
        <v>948</v>
      </c>
      <c r="G213" s="24" t="str">
        <f t="shared" si="7"/>
        <v>6.39/km</v>
      </c>
      <c r="H213" s="30">
        <f t="shared" si="8"/>
        <v>0.08052083333333333</v>
      </c>
      <c r="I213" s="25">
        <f>F213-INDEX($F$5:$F$337,MATCH(D213,$D$5:$D$337,0))</f>
        <v>0.06263888888888888</v>
      </c>
    </row>
    <row r="214" spans="1:9" ht="18" customHeight="1">
      <c r="A214" s="23" t="s">
        <v>375</v>
      </c>
      <c r="B214" s="58" t="s">
        <v>949</v>
      </c>
      <c r="C214" s="58" t="s">
        <v>829</v>
      </c>
      <c r="D214" s="24" t="s">
        <v>479</v>
      </c>
      <c r="E214" s="58" t="s">
        <v>725</v>
      </c>
      <c r="F214" s="24" t="s">
        <v>950</v>
      </c>
      <c r="G214" s="24" t="str">
        <f t="shared" si="7"/>
        <v>6.40/km</v>
      </c>
      <c r="H214" s="30">
        <f t="shared" si="8"/>
        <v>0.0809837962962963</v>
      </c>
      <c r="I214" s="25">
        <f>F214-INDEX($F$5:$F$337,MATCH(D214,$D$5:$D$337,0))</f>
        <v>0.06540509259259258</v>
      </c>
    </row>
    <row r="215" spans="1:9" ht="18" customHeight="1">
      <c r="A215" s="23" t="s">
        <v>376</v>
      </c>
      <c r="B215" s="58" t="s">
        <v>951</v>
      </c>
      <c r="C215" s="58" t="s">
        <v>952</v>
      </c>
      <c r="D215" s="24" t="s">
        <v>710</v>
      </c>
      <c r="E215" s="58" t="s">
        <v>953</v>
      </c>
      <c r="F215" s="24" t="s">
        <v>954</v>
      </c>
      <c r="G215" s="24" t="str">
        <f aca="true" t="shared" si="9" ref="G215:G267">TEXT(INT((HOUR(F215)*3600+MINUTE(F215)*60+SECOND(F215))/$I$3/60),"0")&amp;"."&amp;TEXT(MOD((HOUR(F215)*3600+MINUTE(F215)*60+SECOND(F215))/$I$3,60),"00")&amp;"/km"</f>
        <v>6.40/km</v>
      </c>
      <c r="H215" s="30">
        <f aca="true" t="shared" si="10" ref="H215:H267">F215-$F$5</f>
        <v>0.08126157407407407</v>
      </c>
      <c r="I215" s="25">
        <f>F215-INDEX($F$5:$F$337,MATCH(D215,$D$5:$D$337,0))</f>
        <v>0.03728009259259257</v>
      </c>
    </row>
    <row r="216" spans="1:9" ht="18" customHeight="1">
      <c r="A216" s="23" t="s">
        <v>377</v>
      </c>
      <c r="B216" s="58" t="s">
        <v>955</v>
      </c>
      <c r="C216" s="58" t="s">
        <v>165</v>
      </c>
      <c r="D216" s="24" t="s">
        <v>493</v>
      </c>
      <c r="E216" s="58" t="s">
        <v>956</v>
      </c>
      <c r="F216" s="24" t="s">
        <v>957</v>
      </c>
      <c r="G216" s="24" t="str">
        <f t="shared" si="9"/>
        <v>6.41/km</v>
      </c>
      <c r="H216" s="30">
        <f t="shared" si="10"/>
        <v>0.0815277777777778</v>
      </c>
      <c r="I216" s="25">
        <f>F216-INDEX($F$5:$F$337,MATCH(D216,$D$5:$D$337,0))</f>
        <v>0.06364583333333335</v>
      </c>
    </row>
    <row r="217" spans="1:9" ht="18" customHeight="1">
      <c r="A217" s="23" t="s">
        <v>378</v>
      </c>
      <c r="B217" s="58" t="s">
        <v>958</v>
      </c>
      <c r="C217" s="58" t="s">
        <v>959</v>
      </c>
      <c r="D217" s="24" t="s">
        <v>756</v>
      </c>
      <c r="E217" s="58" t="s">
        <v>256</v>
      </c>
      <c r="F217" s="24" t="s">
        <v>960</v>
      </c>
      <c r="G217" s="24" t="str">
        <f t="shared" si="9"/>
        <v>6.43/km</v>
      </c>
      <c r="H217" s="30">
        <f t="shared" si="10"/>
        <v>0.08229166666666664</v>
      </c>
      <c r="I217" s="25">
        <f>F217-INDEX($F$5:$F$337,MATCH(D217,$D$5:$D$337,0))</f>
        <v>0.030416666666666647</v>
      </c>
    </row>
    <row r="218" spans="1:9" ht="18" customHeight="1">
      <c r="A218" s="23" t="s">
        <v>379</v>
      </c>
      <c r="B218" s="58" t="s">
        <v>961</v>
      </c>
      <c r="C218" s="58" t="s">
        <v>191</v>
      </c>
      <c r="D218" s="24" t="s">
        <v>493</v>
      </c>
      <c r="E218" s="58" t="s">
        <v>699</v>
      </c>
      <c r="F218" s="24" t="s">
        <v>962</v>
      </c>
      <c r="G218" s="24" t="str">
        <f t="shared" si="9"/>
        <v>6.43/km</v>
      </c>
      <c r="H218" s="30">
        <f t="shared" si="10"/>
        <v>0.08248842592592594</v>
      </c>
      <c r="I218" s="25">
        <f>F218-INDEX($F$5:$F$337,MATCH(D218,$D$5:$D$337,0))</f>
        <v>0.06460648148148149</v>
      </c>
    </row>
    <row r="219" spans="1:9" ht="18" customHeight="1">
      <c r="A219" s="23" t="s">
        <v>380</v>
      </c>
      <c r="B219" s="58" t="s">
        <v>222</v>
      </c>
      <c r="C219" s="58" t="s">
        <v>233</v>
      </c>
      <c r="D219" s="24" t="s">
        <v>483</v>
      </c>
      <c r="E219" s="58" t="s">
        <v>699</v>
      </c>
      <c r="F219" s="24" t="s">
        <v>962</v>
      </c>
      <c r="G219" s="24" t="str">
        <f t="shared" si="9"/>
        <v>6.43/km</v>
      </c>
      <c r="H219" s="30">
        <f t="shared" si="10"/>
        <v>0.08248842592592594</v>
      </c>
      <c r="I219" s="25">
        <f>F219-INDEX($F$5:$F$337,MATCH(D219,$D$5:$D$337,0))</f>
        <v>0.06560185185185186</v>
      </c>
    </row>
    <row r="220" spans="1:9" ht="18" customHeight="1">
      <c r="A220" s="23" t="s">
        <v>381</v>
      </c>
      <c r="B220" s="58" t="s">
        <v>963</v>
      </c>
      <c r="C220" s="58" t="s">
        <v>964</v>
      </c>
      <c r="D220" s="24" t="s">
        <v>564</v>
      </c>
      <c r="E220" s="58" t="s">
        <v>965</v>
      </c>
      <c r="F220" s="24" t="s">
        <v>966</v>
      </c>
      <c r="G220" s="24" t="str">
        <f t="shared" si="9"/>
        <v>6.43/km</v>
      </c>
      <c r="H220" s="30">
        <f t="shared" si="10"/>
        <v>0.08267361111111111</v>
      </c>
      <c r="I220" s="25">
        <f>F220-INDEX($F$5:$F$337,MATCH(D220,$D$5:$D$337,0))</f>
        <v>0.05568287037037037</v>
      </c>
    </row>
    <row r="221" spans="1:9" ht="18" customHeight="1">
      <c r="A221" s="23" t="s">
        <v>382</v>
      </c>
      <c r="B221" s="58" t="s">
        <v>967</v>
      </c>
      <c r="C221" s="58" t="s">
        <v>207</v>
      </c>
      <c r="D221" s="24" t="s">
        <v>483</v>
      </c>
      <c r="E221" s="58" t="s">
        <v>757</v>
      </c>
      <c r="F221" s="24" t="s">
        <v>968</v>
      </c>
      <c r="G221" s="24" t="str">
        <f t="shared" si="9"/>
        <v>6.48/km</v>
      </c>
      <c r="H221" s="30">
        <f t="shared" si="10"/>
        <v>0.08476851851851851</v>
      </c>
      <c r="I221" s="25">
        <f>F221-INDEX($F$5:$F$337,MATCH(D221,$D$5:$D$337,0))</f>
        <v>0.06788194444444443</v>
      </c>
    </row>
    <row r="222" spans="1:9" ht="18" customHeight="1">
      <c r="A222" s="23" t="s">
        <v>383</v>
      </c>
      <c r="B222" s="58" t="s">
        <v>969</v>
      </c>
      <c r="C222" s="58" t="s">
        <v>970</v>
      </c>
      <c r="D222" s="24" t="s">
        <v>483</v>
      </c>
      <c r="E222" s="58" t="s">
        <v>971</v>
      </c>
      <c r="F222" s="24" t="s">
        <v>972</v>
      </c>
      <c r="G222" s="24" t="str">
        <f t="shared" si="9"/>
        <v>6.51/km</v>
      </c>
      <c r="H222" s="30">
        <f t="shared" si="10"/>
        <v>0.0866087962962963</v>
      </c>
      <c r="I222" s="25">
        <f>F222-INDEX($F$5:$F$337,MATCH(D222,$D$5:$D$337,0))</f>
        <v>0.06972222222222221</v>
      </c>
    </row>
    <row r="223" spans="1:9" ht="18" customHeight="1">
      <c r="A223" s="23" t="s">
        <v>384</v>
      </c>
      <c r="B223" s="58" t="s">
        <v>973</v>
      </c>
      <c r="C223" s="58" t="s">
        <v>254</v>
      </c>
      <c r="D223" s="24" t="s">
        <v>461</v>
      </c>
      <c r="E223" s="58" t="s">
        <v>974</v>
      </c>
      <c r="F223" s="24" t="s">
        <v>975</v>
      </c>
      <c r="G223" s="24" t="str">
        <f t="shared" si="9"/>
        <v>6.54/km</v>
      </c>
      <c r="H223" s="30">
        <f t="shared" si="10"/>
        <v>0.08798611111111108</v>
      </c>
      <c r="I223" s="25">
        <f>F223-INDEX($F$5:$F$337,MATCH(D223,$D$5:$D$337,0))</f>
        <v>0.0766782407407407</v>
      </c>
    </row>
    <row r="224" spans="1:9" ht="18" customHeight="1">
      <c r="A224" s="23" t="s">
        <v>385</v>
      </c>
      <c r="B224" s="58" t="s">
        <v>976</v>
      </c>
      <c r="C224" s="58" t="s">
        <v>977</v>
      </c>
      <c r="D224" s="24" t="s">
        <v>461</v>
      </c>
      <c r="E224" s="58" t="s">
        <v>435</v>
      </c>
      <c r="F224" s="24" t="s">
        <v>978</v>
      </c>
      <c r="G224" s="24" t="str">
        <f t="shared" si="9"/>
        <v>6.56/km</v>
      </c>
      <c r="H224" s="30">
        <f t="shared" si="10"/>
        <v>0.08877314814814814</v>
      </c>
      <c r="I224" s="25">
        <f>F224-INDEX($F$5:$F$337,MATCH(D224,$D$5:$D$337,0))</f>
        <v>0.07746527777777776</v>
      </c>
    </row>
    <row r="225" spans="1:9" ht="18" customHeight="1">
      <c r="A225" s="23" t="s">
        <v>386</v>
      </c>
      <c r="B225" s="58" t="s">
        <v>284</v>
      </c>
      <c r="C225" s="58" t="s">
        <v>164</v>
      </c>
      <c r="D225" s="24" t="s">
        <v>461</v>
      </c>
      <c r="E225" s="58" t="s">
        <v>979</v>
      </c>
      <c r="F225" s="24" t="s">
        <v>980</v>
      </c>
      <c r="G225" s="24" t="str">
        <f t="shared" si="9"/>
        <v>6.56/km</v>
      </c>
      <c r="H225" s="30">
        <f t="shared" si="10"/>
        <v>0.08894675925925928</v>
      </c>
      <c r="I225" s="25">
        <f>F225-INDEX($F$5:$F$337,MATCH(D225,$D$5:$D$337,0))</f>
        <v>0.0776388888888889</v>
      </c>
    </row>
    <row r="226" spans="1:9" ht="18" customHeight="1">
      <c r="A226" s="23" t="s">
        <v>387</v>
      </c>
      <c r="B226" s="58" t="s">
        <v>981</v>
      </c>
      <c r="C226" s="58" t="s">
        <v>219</v>
      </c>
      <c r="D226" s="24" t="s">
        <v>841</v>
      </c>
      <c r="E226" s="58" t="s">
        <v>523</v>
      </c>
      <c r="F226" s="24" t="s">
        <v>982</v>
      </c>
      <c r="G226" s="24" t="str">
        <f t="shared" si="9"/>
        <v>6.57/km</v>
      </c>
      <c r="H226" s="30">
        <f t="shared" si="10"/>
        <v>0.08917824074074072</v>
      </c>
      <c r="I226" s="25">
        <f>F226-INDEX($F$5:$F$337,MATCH(D226,$D$5:$D$337,0))</f>
        <v>0.024363425925925913</v>
      </c>
    </row>
    <row r="227" spans="1:9" ht="18" customHeight="1">
      <c r="A227" s="23" t="s">
        <v>388</v>
      </c>
      <c r="B227" s="58" t="s">
        <v>983</v>
      </c>
      <c r="C227" s="58" t="s">
        <v>984</v>
      </c>
      <c r="D227" s="24" t="s">
        <v>564</v>
      </c>
      <c r="E227" s="58" t="s">
        <v>985</v>
      </c>
      <c r="F227" s="24" t="s">
        <v>986</v>
      </c>
      <c r="G227" s="24" t="str">
        <f t="shared" si="9"/>
        <v>6.57/km</v>
      </c>
      <c r="H227" s="30">
        <f t="shared" si="10"/>
        <v>0.08922453703703702</v>
      </c>
      <c r="I227" s="25">
        <f>F227-INDEX($F$5:$F$337,MATCH(D227,$D$5:$D$337,0))</f>
        <v>0.06223379629629627</v>
      </c>
    </row>
    <row r="228" spans="1:9" ht="18" customHeight="1">
      <c r="A228" s="23" t="s">
        <v>389</v>
      </c>
      <c r="B228" s="58" t="s">
        <v>987</v>
      </c>
      <c r="C228" s="58" t="s">
        <v>166</v>
      </c>
      <c r="D228" s="24" t="s">
        <v>564</v>
      </c>
      <c r="E228" s="58" t="s">
        <v>523</v>
      </c>
      <c r="F228" s="24" t="s">
        <v>986</v>
      </c>
      <c r="G228" s="24" t="str">
        <f t="shared" si="9"/>
        <v>6.57/km</v>
      </c>
      <c r="H228" s="30">
        <f t="shared" si="10"/>
        <v>0.08922453703703702</v>
      </c>
      <c r="I228" s="25">
        <f>F228-INDEX($F$5:$F$337,MATCH(D228,$D$5:$D$337,0))</f>
        <v>0.06223379629629627</v>
      </c>
    </row>
    <row r="229" spans="1:9" ht="18" customHeight="1">
      <c r="A229" s="23" t="s">
        <v>390</v>
      </c>
      <c r="B229" s="58" t="s">
        <v>988</v>
      </c>
      <c r="C229" s="58" t="s">
        <v>268</v>
      </c>
      <c r="D229" s="24" t="s">
        <v>483</v>
      </c>
      <c r="E229" s="58" t="s">
        <v>523</v>
      </c>
      <c r="F229" s="24" t="s">
        <v>989</v>
      </c>
      <c r="G229" s="24" t="str">
        <f t="shared" si="9"/>
        <v>7.01/km</v>
      </c>
      <c r="H229" s="30">
        <f t="shared" si="10"/>
        <v>0.0911574074074074</v>
      </c>
      <c r="I229" s="25">
        <f>F229-INDEX($F$5:$F$337,MATCH(D229,$D$5:$D$337,0))</f>
        <v>0.07427083333333331</v>
      </c>
    </row>
    <row r="230" spans="1:9" ht="18" customHeight="1">
      <c r="A230" s="23" t="s">
        <v>391</v>
      </c>
      <c r="B230" s="58" t="s">
        <v>990</v>
      </c>
      <c r="C230" s="58" t="s">
        <v>812</v>
      </c>
      <c r="D230" s="24" t="s">
        <v>813</v>
      </c>
      <c r="E230" s="58" t="s">
        <v>550</v>
      </c>
      <c r="F230" s="24" t="s">
        <v>991</v>
      </c>
      <c r="G230" s="24" t="str">
        <f t="shared" si="9"/>
        <v>7.02/km</v>
      </c>
      <c r="H230" s="30">
        <f t="shared" si="10"/>
        <v>0.09157407407407407</v>
      </c>
      <c r="I230" s="25">
        <f>F230-INDEX($F$5:$F$337,MATCH(D230,$D$5:$D$337,0))</f>
        <v>0.030347222222222192</v>
      </c>
    </row>
    <row r="231" spans="1:9" ht="18" customHeight="1">
      <c r="A231" s="23" t="s">
        <v>392</v>
      </c>
      <c r="B231" s="58" t="s">
        <v>992</v>
      </c>
      <c r="C231" s="58" t="s">
        <v>172</v>
      </c>
      <c r="D231" s="24" t="s">
        <v>756</v>
      </c>
      <c r="E231" s="58" t="s">
        <v>725</v>
      </c>
      <c r="F231" s="24" t="s">
        <v>304</v>
      </c>
      <c r="G231" s="24" t="str">
        <f t="shared" si="9"/>
        <v>7.02/km</v>
      </c>
      <c r="H231" s="30">
        <f t="shared" si="10"/>
        <v>0.09172453703703705</v>
      </c>
      <c r="I231" s="25">
        <f>F231-INDEX($F$5:$F$337,MATCH(D231,$D$5:$D$337,0))</f>
        <v>0.03984953703703706</v>
      </c>
    </row>
    <row r="232" spans="1:9" ht="18" customHeight="1">
      <c r="A232" s="23" t="s">
        <v>393</v>
      </c>
      <c r="B232" s="58" t="s">
        <v>993</v>
      </c>
      <c r="C232" s="58" t="s">
        <v>205</v>
      </c>
      <c r="D232" s="24" t="s">
        <v>564</v>
      </c>
      <c r="E232" s="58" t="s">
        <v>994</v>
      </c>
      <c r="F232" s="24" t="s">
        <v>995</v>
      </c>
      <c r="G232" s="24" t="str">
        <f t="shared" si="9"/>
        <v>7.03/km</v>
      </c>
      <c r="H232" s="30">
        <f t="shared" si="10"/>
        <v>0.09248842592592592</v>
      </c>
      <c r="I232" s="25">
        <f>F232-INDEX($F$5:$F$337,MATCH(D232,$D$5:$D$337,0))</f>
        <v>0.06549768518518517</v>
      </c>
    </row>
    <row r="233" spans="1:9" ht="18" customHeight="1">
      <c r="A233" s="23" t="s">
        <v>394</v>
      </c>
      <c r="B233" s="58" t="s">
        <v>996</v>
      </c>
      <c r="C233" s="58" t="s">
        <v>217</v>
      </c>
      <c r="D233" s="24" t="s">
        <v>564</v>
      </c>
      <c r="E233" s="58" t="s">
        <v>263</v>
      </c>
      <c r="F233" s="24" t="s">
        <v>997</v>
      </c>
      <c r="G233" s="24" t="str">
        <f t="shared" si="9"/>
        <v>7.05/km</v>
      </c>
      <c r="H233" s="30">
        <f t="shared" si="10"/>
        <v>0.09328703703703704</v>
      </c>
      <c r="I233" s="25">
        <f>F233-INDEX($F$5:$F$337,MATCH(D233,$D$5:$D$337,0))</f>
        <v>0.0662962962962963</v>
      </c>
    </row>
    <row r="234" spans="1:9" ht="18" customHeight="1">
      <c r="A234" s="23" t="s">
        <v>395</v>
      </c>
      <c r="B234" s="58" t="s">
        <v>274</v>
      </c>
      <c r="C234" s="58" t="s">
        <v>998</v>
      </c>
      <c r="D234" s="24" t="s">
        <v>756</v>
      </c>
      <c r="E234" s="58" t="s">
        <v>283</v>
      </c>
      <c r="F234" s="24" t="s">
        <v>999</v>
      </c>
      <c r="G234" s="24" t="str">
        <f t="shared" si="9"/>
        <v>7.06/km</v>
      </c>
      <c r="H234" s="30">
        <f t="shared" si="10"/>
        <v>0.09354166666666668</v>
      </c>
      <c r="I234" s="25">
        <f>F234-INDEX($F$5:$F$337,MATCH(D234,$D$5:$D$337,0))</f>
        <v>0.041666666666666685</v>
      </c>
    </row>
    <row r="235" spans="1:9" ht="18" customHeight="1">
      <c r="A235" s="23" t="s">
        <v>396</v>
      </c>
      <c r="B235" s="58" t="s">
        <v>1000</v>
      </c>
      <c r="C235" s="58" t="s">
        <v>302</v>
      </c>
      <c r="D235" s="24" t="s">
        <v>703</v>
      </c>
      <c r="E235" s="58" t="s">
        <v>283</v>
      </c>
      <c r="F235" s="24" t="s">
        <v>1001</v>
      </c>
      <c r="G235" s="24" t="str">
        <f t="shared" si="9"/>
        <v>7.06/km</v>
      </c>
      <c r="H235" s="30">
        <f t="shared" si="10"/>
        <v>0.09355324074074074</v>
      </c>
      <c r="I235" s="25">
        <f>F235-INDEX($F$5:$F$337,MATCH(D235,$D$5:$D$337,0))</f>
        <v>0.05054398148148148</v>
      </c>
    </row>
    <row r="236" spans="1:9" ht="18" customHeight="1">
      <c r="A236" s="23" t="s">
        <v>397</v>
      </c>
      <c r="B236" s="58" t="s">
        <v>1002</v>
      </c>
      <c r="C236" s="58" t="s">
        <v>1003</v>
      </c>
      <c r="D236" s="24" t="s">
        <v>493</v>
      </c>
      <c r="E236" s="58" t="s">
        <v>523</v>
      </c>
      <c r="F236" s="24" t="s">
        <v>305</v>
      </c>
      <c r="G236" s="24" t="str">
        <f t="shared" si="9"/>
        <v>7.11/km</v>
      </c>
      <c r="H236" s="30">
        <f t="shared" si="10"/>
        <v>0.0963888888888889</v>
      </c>
      <c r="I236" s="25">
        <f>F236-INDEX($F$5:$F$337,MATCH(D236,$D$5:$D$337,0))</f>
        <v>0.07850694444444445</v>
      </c>
    </row>
    <row r="237" spans="1:9" ht="18" customHeight="1">
      <c r="A237" s="23" t="s">
        <v>398</v>
      </c>
      <c r="B237" s="58" t="s">
        <v>1004</v>
      </c>
      <c r="C237" s="58" t="s">
        <v>214</v>
      </c>
      <c r="D237" s="24" t="s">
        <v>483</v>
      </c>
      <c r="E237" s="58" t="s">
        <v>523</v>
      </c>
      <c r="F237" s="24" t="s">
        <v>1005</v>
      </c>
      <c r="G237" s="24" t="str">
        <f t="shared" si="9"/>
        <v>7.12/km</v>
      </c>
      <c r="H237" s="30">
        <f t="shared" si="10"/>
        <v>0.09642361111111113</v>
      </c>
      <c r="I237" s="25">
        <f>F237-INDEX($F$5:$F$337,MATCH(D237,$D$5:$D$337,0))</f>
        <v>0.07953703703703704</v>
      </c>
    </row>
    <row r="238" spans="1:9" ht="18" customHeight="1">
      <c r="A238" s="23" t="s">
        <v>399</v>
      </c>
      <c r="B238" s="58" t="s">
        <v>1006</v>
      </c>
      <c r="C238" s="58" t="s">
        <v>257</v>
      </c>
      <c r="D238" s="24" t="s">
        <v>756</v>
      </c>
      <c r="E238" s="58" t="s">
        <v>654</v>
      </c>
      <c r="F238" s="24" t="s">
        <v>1007</v>
      </c>
      <c r="G238" s="24" t="str">
        <f t="shared" si="9"/>
        <v>7.13/km</v>
      </c>
      <c r="H238" s="30">
        <f t="shared" si="10"/>
        <v>0.09704861111111111</v>
      </c>
      <c r="I238" s="25">
        <f>F238-INDEX($F$5:$F$337,MATCH(D238,$D$5:$D$337,0))</f>
        <v>0.04517361111111112</v>
      </c>
    </row>
    <row r="239" spans="1:9" ht="18" customHeight="1">
      <c r="A239" s="23" t="s">
        <v>400</v>
      </c>
      <c r="B239" s="58" t="s">
        <v>1008</v>
      </c>
      <c r="C239" s="58" t="s">
        <v>881</v>
      </c>
      <c r="D239" s="24" t="s">
        <v>813</v>
      </c>
      <c r="E239" s="58" t="s">
        <v>1009</v>
      </c>
      <c r="F239" s="24" t="s">
        <v>1010</v>
      </c>
      <c r="G239" s="24" t="str">
        <f t="shared" si="9"/>
        <v>7.13/km</v>
      </c>
      <c r="H239" s="30">
        <f t="shared" si="10"/>
        <v>0.09717592592592593</v>
      </c>
      <c r="I239" s="25">
        <f>F239-INDEX($F$5:$F$337,MATCH(D239,$D$5:$D$337,0))</f>
        <v>0.03594907407407405</v>
      </c>
    </row>
    <row r="240" spans="1:9" ht="18" customHeight="1">
      <c r="A240" s="23" t="s">
        <v>401</v>
      </c>
      <c r="B240" s="58" t="s">
        <v>1011</v>
      </c>
      <c r="C240" s="58" t="s">
        <v>1012</v>
      </c>
      <c r="D240" s="24" t="s">
        <v>756</v>
      </c>
      <c r="E240" s="58" t="s">
        <v>743</v>
      </c>
      <c r="F240" s="24" t="s">
        <v>1013</v>
      </c>
      <c r="G240" s="24" t="str">
        <f t="shared" si="9"/>
        <v>7.18/km</v>
      </c>
      <c r="H240" s="30">
        <f t="shared" si="10"/>
        <v>0.0994212962962963</v>
      </c>
      <c r="I240" s="25">
        <f>F240-INDEX($F$5:$F$337,MATCH(D240,$D$5:$D$337,0))</f>
        <v>0.04754629629629631</v>
      </c>
    </row>
    <row r="241" spans="1:9" ht="18" customHeight="1">
      <c r="A241" s="23" t="s">
        <v>402</v>
      </c>
      <c r="B241" s="58" t="s">
        <v>1014</v>
      </c>
      <c r="C241" s="58" t="s">
        <v>193</v>
      </c>
      <c r="D241" s="24" t="s">
        <v>493</v>
      </c>
      <c r="E241" s="58" t="s">
        <v>1015</v>
      </c>
      <c r="F241" s="24" t="s">
        <v>1016</v>
      </c>
      <c r="G241" s="24" t="str">
        <f t="shared" si="9"/>
        <v>7.25/km</v>
      </c>
      <c r="H241" s="30">
        <f t="shared" si="10"/>
        <v>0.10278935185185185</v>
      </c>
      <c r="I241" s="25">
        <f>F241-INDEX($F$5:$F$337,MATCH(D241,$D$5:$D$337,0))</f>
        <v>0.0849074074074074</v>
      </c>
    </row>
    <row r="242" spans="1:9" ht="18" customHeight="1">
      <c r="A242" s="23" t="s">
        <v>403</v>
      </c>
      <c r="B242" s="58" t="s">
        <v>1017</v>
      </c>
      <c r="C242" s="58" t="s">
        <v>219</v>
      </c>
      <c r="D242" s="24" t="s">
        <v>564</v>
      </c>
      <c r="E242" s="58" t="s">
        <v>979</v>
      </c>
      <c r="F242" s="24" t="s">
        <v>1018</v>
      </c>
      <c r="G242" s="24" t="str">
        <f t="shared" si="9"/>
        <v>7.25/km</v>
      </c>
      <c r="H242" s="30">
        <f t="shared" si="10"/>
        <v>0.10311342592592594</v>
      </c>
      <c r="I242" s="25">
        <f>F242-INDEX($F$5:$F$337,MATCH(D242,$D$5:$D$337,0))</f>
        <v>0.0761226851851852</v>
      </c>
    </row>
    <row r="243" spans="1:9" ht="18" customHeight="1">
      <c r="A243" s="23" t="s">
        <v>404</v>
      </c>
      <c r="B243" s="58" t="s">
        <v>1019</v>
      </c>
      <c r="C243" s="58" t="s">
        <v>1020</v>
      </c>
      <c r="D243" s="24" t="s">
        <v>831</v>
      </c>
      <c r="E243" s="58" t="s">
        <v>523</v>
      </c>
      <c r="F243" s="24" t="s">
        <v>1018</v>
      </c>
      <c r="G243" s="24" t="str">
        <f t="shared" si="9"/>
        <v>7.25/km</v>
      </c>
      <c r="H243" s="30">
        <f t="shared" si="10"/>
        <v>0.10311342592592594</v>
      </c>
      <c r="I243" s="25">
        <f>F243-INDEX($F$5:$F$337,MATCH(D243,$D$5:$D$337,0))</f>
        <v>0.03984953703703706</v>
      </c>
    </row>
    <row r="244" spans="1:9" ht="18" customHeight="1">
      <c r="A244" s="23" t="s">
        <v>405</v>
      </c>
      <c r="B244" s="58" t="s">
        <v>281</v>
      </c>
      <c r="C244" s="58" t="s">
        <v>1021</v>
      </c>
      <c r="D244" s="24" t="s">
        <v>660</v>
      </c>
      <c r="E244" s="58" t="s">
        <v>497</v>
      </c>
      <c r="F244" s="24" t="s">
        <v>1022</v>
      </c>
      <c r="G244" s="24" t="str">
        <f t="shared" si="9"/>
        <v>7.29/km</v>
      </c>
      <c r="H244" s="30">
        <f t="shared" si="10"/>
        <v>0.10509259259259258</v>
      </c>
      <c r="I244" s="25">
        <f>F244-INDEX($F$5:$F$337,MATCH(D244,$D$5:$D$337,0))</f>
        <v>0.06668981481481481</v>
      </c>
    </row>
    <row r="245" spans="1:9" ht="18" customHeight="1">
      <c r="A245" s="23" t="s">
        <v>406</v>
      </c>
      <c r="B245" s="58" t="s">
        <v>1023</v>
      </c>
      <c r="C245" s="58" t="s">
        <v>286</v>
      </c>
      <c r="D245" s="24" t="s">
        <v>715</v>
      </c>
      <c r="E245" s="58" t="s">
        <v>497</v>
      </c>
      <c r="F245" s="24" t="s">
        <v>1024</v>
      </c>
      <c r="G245" s="24" t="str">
        <f t="shared" si="9"/>
        <v>7.29/km</v>
      </c>
      <c r="H245" s="30">
        <f t="shared" si="10"/>
        <v>0.10510416666666665</v>
      </c>
      <c r="I245" s="25">
        <f>F245-INDEX($F$5:$F$337,MATCH(D245,$D$5:$D$337,0))</f>
        <v>0.05915509259259258</v>
      </c>
    </row>
    <row r="246" spans="1:9" ht="18" customHeight="1">
      <c r="A246" s="23" t="s">
        <v>407</v>
      </c>
      <c r="B246" s="58" t="s">
        <v>1025</v>
      </c>
      <c r="C246" s="58" t="s">
        <v>184</v>
      </c>
      <c r="D246" s="24" t="s">
        <v>461</v>
      </c>
      <c r="E246" s="58" t="s">
        <v>505</v>
      </c>
      <c r="F246" s="24" t="s">
        <v>1024</v>
      </c>
      <c r="G246" s="24" t="str">
        <f t="shared" si="9"/>
        <v>7.29/km</v>
      </c>
      <c r="H246" s="30">
        <f t="shared" si="10"/>
        <v>0.10510416666666665</v>
      </c>
      <c r="I246" s="25">
        <f>F246-INDEX($F$5:$F$337,MATCH(D246,$D$5:$D$337,0))</f>
        <v>0.09379629629629627</v>
      </c>
    </row>
    <row r="247" spans="1:9" ht="18" customHeight="1">
      <c r="A247" s="23" t="s">
        <v>408</v>
      </c>
      <c r="B247" s="58" t="s">
        <v>1026</v>
      </c>
      <c r="C247" s="58" t="s">
        <v>243</v>
      </c>
      <c r="D247" s="24" t="s">
        <v>756</v>
      </c>
      <c r="E247" s="58" t="s">
        <v>269</v>
      </c>
      <c r="F247" s="24" t="s">
        <v>1027</v>
      </c>
      <c r="G247" s="24" t="str">
        <f t="shared" si="9"/>
        <v>7.34/km</v>
      </c>
      <c r="H247" s="30">
        <f t="shared" si="10"/>
        <v>0.1075</v>
      </c>
      <c r="I247" s="25">
        <f>F247-INDEX($F$5:$F$337,MATCH(D247,$D$5:$D$337,0))</f>
        <v>0.05562500000000001</v>
      </c>
    </row>
    <row r="248" spans="1:9" ht="18" customHeight="1">
      <c r="A248" s="23" t="s">
        <v>409</v>
      </c>
      <c r="B248" s="58" t="s">
        <v>1028</v>
      </c>
      <c r="C248" s="58" t="s">
        <v>257</v>
      </c>
      <c r="D248" s="24" t="s">
        <v>493</v>
      </c>
      <c r="E248" s="58" t="s">
        <v>550</v>
      </c>
      <c r="F248" s="24" t="s">
        <v>1029</v>
      </c>
      <c r="G248" s="24" t="str">
        <f t="shared" si="9"/>
        <v>7.34/km</v>
      </c>
      <c r="H248" s="30">
        <f t="shared" si="10"/>
        <v>0.10751157407407406</v>
      </c>
      <c r="I248" s="25">
        <f>F248-INDEX($F$5:$F$337,MATCH(D248,$D$5:$D$337,0))</f>
        <v>0.08962962962962961</v>
      </c>
    </row>
    <row r="249" spans="1:9" ht="18" customHeight="1">
      <c r="A249" s="23" t="s">
        <v>410</v>
      </c>
      <c r="B249" s="58" t="s">
        <v>1030</v>
      </c>
      <c r="C249" s="58" t="s">
        <v>260</v>
      </c>
      <c r="D249" s="24" t="s">
        <v>483</v>
      </c>
      <c r="E249" s="58" t="s">
        <v>500</v>
      </c>
      <c r="F249" s="24" t="s">
        <v>1031</v>
      </c>
      <c r="G249" s="24" t="str">
        <f t="shared" si="9"/>
        <v>7.35/km</v>
      </c>
      <c r="H249" s="30">
        <f t="shared" si="10"/>
        <v>0.10805555555555556</v>
      </c>
      <c r="I249" s="25">
        <f>F249-INDEX($F$5:$F$337,MATCH(D249,$D$5:$D$337,0))</f>
        <v>0.09116898148148148</v>
      </c>
    </row>
    <row r="250" spans="1:9" ht="18" customHeight="1">
      <c r="A250" s="23" t="s">
        <v>411</v>
      </c>
      <c r="B250" s="58" t="s">
        <v>183</v>
      </c>
      <c r="C250" s="58" t="s">
        <v>310</v>
      </c>
      <c r="D250" s="24" t="s">
        <v>715</v>
      </c>
      <c r="E250" s="58" t="s">
        <v>1032</v>
      </c>
      <c r="F250" s="24" t="s">
        <v>1033</v>
      </c>
      <c r="G250" s="24" t="str">
        <f t="shared" si="9"/>
        <v>7.35/km</v>
      </c>
      <c r="H250" s="30">
        <f t="shared" si="10"/>
        <v>0.10806712962962965</v>
      </c>
      <c r="I250" s="25">
        <f>F250-INDEX($F$5:$F$337,MATCH(D250,$D$5:$D$337,0))</f>
        <v>0.06211805555555558</v>
      </c>
    </row>
    <row r="251" spans="1:9" ht="18" customHeight="1">
      <c r="A251" s="23" t="s">
        <v>412</v>
      </c>
      <c r="B251" s="58" t="s">
        <v>1034</v>
      </c>
      <c r="C251" s="58" t="s">
        <v>1035</v>
      </c>
      <c r="D251" s="24" t="s">
        <v>479</v>
      </c>
      <c r="E251" s="58" t="s">
        <v>1032</v>
      </c>
      <c r="F251" s="24" t="s">
        <v>1036</v>
      </c>
      <c r="G251" s="24" t="str">
        <f t="shared" si="9"/>
        <v>7.35/km</v>
      </c>
      <c r="H251" s="30">
        <f t="shared" si="10"/>
        <v>0.10809027777777779</v>
      </c>
      <c r="I251" s="25">
        <f>F251-INDEX($F$5:$F$337,MATCH(D251,$D$5:$D$337,0))</f>
        <v>0.09251157407407407</v>
      </c>
    </row>
    <row r="252" spans="1:9" ht="18" customHeight="1">
      <c r="A252" s="23" t="s">
        <v>413</v>
      </c>
      <c r="B252" s="58" t="s">
        <v>1037</v>
      </c>
      <c r="C252" s="58" t="s">
        <v>210</v>
      </c>
      <c r="D252" s="24" t="s">
        <v>669</v>
      </c>
      <c r="E252" s="58" t="s">
        <v>523</v>
      </c>
      <c r="F252" s="24" t="s">
        <v>307</v>
      </c>
      <c r="G252" s="24" t="str">
        <f t="shared" si="9"/>
        <v>7.39/km</v>
      </c>
      <c r="H252" s="30">
        <f t="shared" si="10"/>
        <v>0.10965277777777778</v>
      </c>
      <c r="I252" s="25">
        <f>F252-INDEX($F$5:$F$337,MATCH(D252,$D$5:$D$337,0))</f>
        <v>0.0698148148148148</v>
      </c>
    </row>
    <row r="253" spans="1:9" ht="18" customHeight="1">
      <c r="A253" s="23" t="s">
        <v>414</v>
      </c>
      <c r="B253" s="58" t="s">
        <v>1038</v>
      </c>
      <c r="C253" s="58" t="s">
        <v>188</v>
      </c>
      <c r="D253" s="24" t="s">
        <v>564</v>
      </c>
      <c r="E253" s="58" t="s">
        <v>626</v>
      </c>
      <c r="F253" s="24" t="s">
        <v>1039</v>
      </c>
      <c r="G253" s="24" t="str">
        <f t="shared" si="9"/>
        <v>7.44/km</v>
      </c>
      <c r="H253" s="30">
        <f t="shared" si="10"/>
        <v>0.11217592592592592</v>
      </c>
      <c r="I253" s="25">
        <f>F253-INDEX($F$5:$F$337,MATCH(D253,$D$5:$D$337,0))</f>
        <v>0.08518518518518517</v>
      </c>
    </row>
    <row r="254" spans="1:9" ht="18" customHeight="1">
      <c r="A254" s="23" t="s">
        <v>415</v>
      </c>
      <c r="B254" s="58" t="s">
        <v>308</v>
      </c>
      <c r="C254" s="58" t="s">
        <v>197</v>
      </c>
      <c r="D254" s="24" t="s">
        <v>493</v>
      </c>
      <c r="E254" s="58" t="s">
        <v>626</v>
      </c>
      <c r="F254" s="24" t="s">
        <v>1040</v>
      </c>
      <c r="G254" s="24" t="str">
        <f t="shared" si="9"/>
        <v>7.44/km</v>
      </c>
      <c r="H254" s="30">
        <f t="shared" si="10"/>
        <v>0.11218749999999998</v>
      </c>
      <c r="I254" s="25">
        <f>F254-INDEX($F$5:$F$337,MATCH(D254,$D$5:$D$337,0))</f>
        <v>0.09430555555555553</v>
      </c>
    </row>
    <row r="255" spans="1:9" ht="18" customHeight="1">
      <c r="A255" s="23" t="s">
        <v>416</v>
      </c>
      <c r="B255" s="58" t="s">
        <v>1041</v>
      </c>
      <c r="C255" s="58" t="s">
        <v>1042</v>
      </c>
      <c r="D255" s="24" t="s">
        <v>756</v>
      </c>
      <c r="E255" s="58" t="s">
        <v>654</v>
      </c>
      <c r="F255" s="24" t="s">
        <v>1043</v>
      </c>
      <c r="G255" s="24" t="str">
        <f t="shared" si="9"/>
        <v>7.47/km</v>
      </c>
      <c r="H255" s="30">
        <f t="shared" si="10"/>
        <v>0.11357638888888887</v>
      </c>
      <c r="I255" s="25">
        <f>F255-INDEX($F$5:$F$337,MATCH(D255,$D$5:$D$337,0))</f>
        <v>0.061701388888888875</v>
      </c>
    </row>
    <row r="256" spans="1:9" ht="18" customHeight="1">
      <c r="A256" s="23" t="s">
        <v>417</v>
      </c>
      <c r="B256" s="58" t="s">
        <v>1044</v>
      </c>
      <c r="C256" s="58" t="s">
        <v>1045</v>
      </c>
      <c r="D256" s="24" t="s">
        <v>703</v>
      </c>
      <c r="E256" s="58" t="s">
        <v>565</v>
      </c>
      <c r="F256" s="24" t="s">
        <v>1046</v>
      </c>
      <c r="G256" s="24" t="str">
        <f t="shared" si="9"/>
        <v>7.57/km</v>
      </c>
      <c r="H256" s="30">
        <f t="shared" si="10"/>
        <v>0.1188310185185185</v>
      </c>
      <c r="I256" s="25">
        <f>F256-INDEX($F$5:$F$337,MATCH(D256,$D$5:$D$337,0))</f>
        <v>0.07582175925925924</v>
      </c>
    </row>
    <row r="257" spans="1:9" ht="18" customHeight="1">
      <c r="A257" s="23" t="s">
        <v>418</v>
      </c>
      <c r="B257" s="58" t="s">
        <v>1047</v>
      </c>
      <c r="C257" s="58" t="s">
        <v>165</v>
      </c>
      <c r="D257" s="24" t="s">
        <v>493</v>
      </c>
      <c r="E257" s="58" t="s">
        <v>523</v>
      </c>
      <c r="F257" s="24" t="s">
        <v>1048</v>
      </c>
      <c r="G257" s="24" t="str">
        <f t="shared" si="9"/>
        <v>7.57/km</v>
      </c>
      <c r="H257" s="30">
        <f t="shared" si="10"/>
        <v>0.1188425925925926</v>
      </c>
      <c r="I257" s="25">
        <f>F257-INDEX($F$5:$F$337,MATCH(D257,$D$5:$D$337,0))</f>
        <v>0.10096064814814815</v>
      </c>
    </row>
    <row r="258" spans="1:9" ht="18" customHeight="1">
      <c r="A258" s="23" t="s">
        <v>419</v>
      </c>
      <c r="B258" s="58" t="s">
        <v>1049</v>
      </c>
      <c r="C258" s="58" t="s">
        <v>232</v>
      </c>
      <c r="D258" s="24" t="s">
        <v>756</v>
      </c>
      <c r="E258" s="58" t="s">
        <v>1050</v>
      </c>
      <c r="F258" s="24" t="s">
        <v>1051</v>
      </c>
      <c r="G258" s="24" t="str">
        <f t="shared" si="9"/>
        <v>7.60/km</v>
      </c>
      <c r="H258" s="30">
        <f t="shared" si="10"/>
        <v>0.11990740740740742</v>
      </c>
      <c r="I258" s="25">
        <f>F258-INDEX($F$5:$F$337,MATCH(D258,$D$5:$D$337,0))</f>
        <v>0.06803240740740743</v>
      </c>
    </row>
    <row r="259" spans="1:9" ht="18" customHeight="1">
      <c r="A259" s="23" t="s">
        <v>420</v>
      </c>
      <c r="B259" s="58" t="s">
        <v>1052</v>
      </c>
      <c r="C259" s="58" t="s">
        <v>1053</v>
      </c>
      <c r="D259" s="24" t="s">
        <v>703</v>
      </c>
      <c r="E259" s="58" t="s">
        <v>805</v>
      </c>
      <c r="F259" s="24" t="s">
        <v>1054</v>
      </c>
      <c r="G259" s="24" t="str">
        <f t="shared" si="9"/>
        <v>8.06/km</v>
      </c>
      <c r="H259" s="30">
        <f t="shared" si="10"/>
        <v>0.12289351851851853</v>
      </c>
      <c r="I259" s="25">
        <f>F259-INDEX($F$5:$F$337,MATCH(D259,$D$5:$D$337,0))</f>
        <v>0.07988425925925927</v>
      </c>
    </row>
    <row r="260" spans="1:9" ht="18" customHeight="1">
      <c r="A260" s="23" t="s">
        <v>421</v>
      </c>
      <c r="B260" s="58" t="s">
        <v>1055</v>
      </c>
      <c r="C260" s="58" t="s">
        <v>219</v>
      </c>
      <c r="D260" s="24" t="s">
        <v>564</v>
      </c>
      <c r="E260" s="58" t="s">
        <v>805</v>
      </c>
      <c r="F260" s="24" t="s">
        <v>1054</v>
      </c>
      <c r="G260" s="24" t="str">
        <f t="shared" si="9"/>
        <v>8.06/km</v>
      </c>
      <c r="H260" s="30">
        <f t="shared" si="10"/>
        <v>0.12289351851851853</v>
      </c>
      <c r="I260" s="25">
        <f>F260-INDEX($F$5:$F$337,MATCH(D260,$D$5:$D$337,0))</f>
        <v>0.09590277777777778</v>
      </c>
    </row>
    <row r="261" spans="1:9" ht="18" customHeight="1">
      <c r="A261" s="23" t="s">
        <v>422</v>
      </c>
      <c r="B261" s="58" t="s">
        <v>1056</v>
      </c>
      <c r="C261" s="58" t="s">
        <v>171</v>
      </c>
      <c r="D261" s="24" t="s">
        <v>493</v>
      </c>
      <c r="E261" s="58" t="s">
        <v>1057</v>
      </c>
      <c r="F261" s="24" t="s">
        <v>1058</v>
      </c>
      <c r="G261" s="24" t="str">
        <f t="shared" si="9"/>
        <v>8.06/km</v>
      </c>
      <c r="H261" s="30">
        <f t="shared" si="10"/>
        <v>0.12295138888888889</v>
      </c>
      <c r="I261" s="25">
        <f>F261-INDEX($F$5:$F$337,MATCH(D261,$D$5:$D$337,0))</f>
        <v>0.10506944444444444</v>
      </c>
    </row>
    <row r="262" spans="1:9" ht="18" customHeight="1">
      <c r="A262" s="23" t="s">
        <v>423</v>
      </c>
      <c r="B262" s="58" t="s">
        <v>1059</v>
      </c>
      <c r="C262" s="58" t="s">
        <v>177</v>
      </c>
      <c r="D262" s="24" t="s">
        <v>564</v>
      </c>
      <c r="E262" s="58" t="s">
        <v>1060</v>
      </c>
      <c r="F262" s="24" t="s">
        <v>1061</v>
      </c>
      <c r="G262" s="24" t="str">
        <f t="shared" si="9"/>
        <v>8.19/km</v>
      </c>
      <c r="H262" s="30">
        <f t="shared" si="10"/>
        <v>0.12943287037037038</v>
      </c>
      <c r="I262" s="25">
        <f>F262-INDEX($F$5:$F$337,MATCH(D262,$D$5:$D$337,0))</f>
        <v>0.10244212962962962</v>
      </c>
    </row>
    <row r="263" spans="1:9" ht="18" customHeight="1">
      <c r="A263" s="23" t="s">
        <v>424</v>
      </c>
      <c r="B263" s="58" t="s">
        <v>1062</v>
      </c>
      <c r="C263" s="58" t="s">
        <v>211</v>
      </c>
      <c r="D263" s="24" t="s">
        <v>461</v>
      </c>
      <c r="E263" s="58" t="s">
        <v>1063</v>
      </c>
      <c r="F263" s="24" t="s">
        <v>1061</v>
      </c>
      <c r="G263" s="24" t="str">
        <f t="shared" si="9"/>
        <v>8.19/km</v>
      </c>
      <c r="H263" s="30">
        <f t="shared" si="10"/>
        <v>0.12943287037037038</v>
      </c>
      <c r="I263" s="25">
        <f>F263-INDEX($F$5:$F$337,MATCH(D263,$D$5:$D$337,0))</f>
        <v>0.11812499999999998</v>
      </c>
    </row>
    <row r="264" spans="1:9" ht="18" customHeight="1">
      <c r="A264" s="23" t="s">
        <v>425</v>
      </c>
      <c r="B264" s="58" t="s">
        <v>1064</v>
      </c>
      <c r="C264" s="58" t="s">
        <v>213</v>
      </c>
      <c r="D264" s="24" t="s">
        <v>831</v>
      </c>
      <c r="E264" s="58" t="s">
        <v>523</v>
      </c>
      <c r="F264" s="24" t="s">
        <v>1065</v>
      </c>
      <c r="G264" s="24" t="str">
        <f t="shared" si="9"/>
        <v>8.20/km</v>
      </c>
      <c r="H264" s="30">
        <f t="shared" si="10"/>
        <v>0.1297800925925926</v>
      </c>
      <c r="I264" s="25">
        <f>F264-INDEX($F$5:$F$337,MATCH(D264,$D$5:$D$337,0))</f>
        <v>0.0665162037037037</v>
      </c>
    </row>
    <row r="265" spans="1:9" ht="18" customHeight="1">
      <c r="A265" s="23" t="s">
        <v>426</v>
      </c>
      <c r="B265" s="58" t="s">
        <v>1066</v>
      </c>
      <c r="C265" s="58" t="s">
        <v>205</v>
      </c>
      <c r="D265" s="24" t="s">
        <v>841</v>
      </c>
      <c r="E265" s="58" t="s">
        <v>1067</v>
      </c>
      <c r="F265" s="24" t="s">
        <v>1065</v>
      </c>
      <c r="G265" s="24" t="str">
        <f t="shared" si="9"/>
        <v>8.20/km</v>
      </c>
      <c r="H265" s="30">
        <f t="shared" si="10"/>
        <v>0.1297800925925926</v>
      </c>
      <c r="I265" s="25">
        <f>F265-INDEX($F$5:$F$337,MATCH(D265,$D$5:$D$337,0))</f>
        <v>0.06496527777777777</v>
      </c>
    </row>
    <row r="266" spans="1:9" ht="18" customHeight="1">
      <c r="A266" s="23" t="s">
        <v>427</v>
      </c>
      <c r="B266" s="58" t="s">
        <v>249</v>
      </c>
      <c r="C266" s="58" t="s">
        <v>208</v>
      </c>
      <c r="D266" s="24" t="s">
        <v>483</v>
      </c>
      <c r="E266" s="58" t="s">
        <v>1068</v>
      </c>
      <c r="F266" s="24" t="s">
        <v>1069</v>
      </c>
      <c r="G266" s="24" t="str">
        <f t="shared" si="9"/>
        <v>8.27/km</v>
      </c>
      <c r="H266" s="30">
        <f t="shared" si="10"/>
        <v>0.13337962962962963</v>
      </c>
      <c r="I266" s="25">
        <f>F266-INDEX($F$5:$F$337,MATCH(D266,$D$5:$D$337,0))</f>
        <v>0.11649305555555556</v>
      </c>
    </row>
    <row r="267" spans="1:9" ht="18" customHeight="1">
      <c r="A267" s="26" t="s">
        <v>428</v>
      </c>
      <c r="B267" s="59" t="s">
        <v>1070</v>
      </c>
      <c r="C267" s="59" t="s">
        <v>257</v>
      </c>
      <c r="D267" s="27" t="s">
        <v>564</v>
      </c>
      <c r="E267" s="59" t="s">
        <v>505</v>
      </c>
      <c r="F267" s="27" t="s">
        <v>1071</v>
      </c>
      <c r="G267" s="27" t="str">
        <f t="shared" si="9"/>
        <v>8.59/km</v>
      </c>
      <c r="H267" s="32">
        <f t="shared" si="10"/>
        <v>0.1488310185185185</v>
      </c>
      <c r="I267" s="28">
        <f>F267-INDEX($F$5:$F$337,MATCH(D267,$D$5:$D$337,0))</f>
        <v>0.12184027777777776</v>
      </c>
    </row>
  </sheetData>
  <sheetProtection/>
  <autoFilter ref="A4:I267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3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1" t="str">
        <f>Individuale!A1</f>
        <v>Maratona D’Annunziana</v>
      </c>
      <c r="B1" s="52"/>
      <c r="C1" s="53"/>
    </row>
    <row r="2" spans="1:3" ht="24" customHeight="1">
      <c r="A2" s="54" t="str">
        <f>Individuale!B3</f>
        <v>Pescara (Pe) Italia</v>
      </c>
      <c r="B2" s="55"/>
      <c r="C2" s="56"/>
    </row>
    <row r="3" spans="1:3" ht="24" customHeight="1">
      <c r="A3" s="17"/>
      <c r="B3" s="18" t="s">
        <v>11</v>
      </c>
      <c r="C3" s="19">
        <f>SUM(C5:C198)</f>
        <v>263</v>
      </c>
    </row>
    <row r="4" spans="1:3" ht="24" customHeight="1">
      <c r="A4" s="20" t="s">
        <v>1</v>
      </c>
      <c r="B4" s="21" t="s">
        <v>5</v>
      </c>
      <c r="C4" s="22" t="s">
        <v>10</v>
      </c>
    </row>
    <row r="5" spans="1:3" ht="18" customHeight="1">
      <c r="A5" s="10">
        <v>1</v>
      </c>
      <c r="B5" s="35" t="s">
        <v>523</v>
      </c>
      <c r="C5" s="37">
        <v>15</v>
      </c>
    </row>
    <row r="6" spans="1:3" ht="18" customHeight="1">
      <c r="A6" s="11">
        <v>2</v>
      </c>
      <c r="B6" s="12" t="s">
        <v>550</v>
      </c>
      <c r="C6" s="38">
        <v>15</v>
      </c>
    </row>
    <row r="7" spans="1:3" ht="18" customHeight="1">
      <c r="A7" s="11">
        <v>3</v>
      </c>
      <c r="B7" s="12" t="s">
        <v>641</v>
      </c>
      <c r="C7" s="38">
        <v>12</v>
      </c>
    </row>
    <row r="8" spans="1:3" ht="18" customHeight="1">
      <c r="A8" s="11">
        <v>4</v>
      </c>
      <c r="B8" s="12" t="s">
        <v>435</v>
      </c>
      <c r="C8" s="38">
        <v>12</v>
      </c>
    </row>
    <row r="9" spans="1:3" ht="18" customHeight="1">
      <c r="A9" s="11">
        <v>5</v>
      </c>
      <c r="B9" s="12" t="s">
        <v>256</v>
      </c>
      <c r="C9" s="38">
        <v>9</v>
      </c>
    </row>
    <row r="10" spans="1:3" ht="18" customHeight="1">
      <c r="A10" s="33">
        <v>6</v>
      </c>
      <c r="B10" s="34" t="s">
        <v>159</v>
      </c>
      <c r="C10" s="40">
        <v>7</v>
      </c>
    </row>
    <row r="11" spans="1:3" ht="18" customHeight="1">
      <c r="A11" s="11">
        <v>7</v>
      </c>
      <c r="B11" s="12" t="s">
        <v>699</v>
      </c>
      <c r="C11" s="38">
        <v>5</v>
      </c>
    </row>
    <row r="12" spans="1:3" ht="18" customHeight="1">
      <c r="A12" s="11">
        <v>8</v>
      </c>
      <c r="B12" s="12" t="s">
        <v>497</v>
      </c>
      <c r="C12" s="38">
        <v>5</v>
      </c>
    </row>
    <row r="13" spans="1:3" ht="18" customHeight="1">
      <c r="A13" s="11">
        <v>9</v>
      </c>
      <c r="B13" s="12" t="s">
        <v>520</v>
      </c>
      <c r="C13" s="38">
        <v>5</v>
      </c>
    </row>
    <row r="14" spans="1:3" ht="18" customHeight="1">
      <c r="A14" s="11">
        <v>10</v>
      </c>
      <c r="B14" s="12" t="s">
        <v>626</v>
      </c>
      <c r="C14" s="38">
        <v>5</v>
      </c>
    </row>
    <row r="15" spans="1:3" ht="18" customHeight="1">
      <c r="A15" s="11">
        <v>11</v>
      </c>
      <c r="B15" s="12" t="s">
        <v>725</v>
      </c>
      <c r="C15" s="38">
        <v>4</v>
      </c>
    </row>
    <row r="16" spans="1:3" ht="18" customHeight="1">
      <c r="A16" s="11">
        <v>12</v>
      </c>
      <c r="B16" s="12" t="s">
        <v>500</v>
      </c>
      <c r="C16" s="38">
        <v>4</v>
      </c>
    </row>
    <row r="17" spans="1:3" ht="18" customHeight="1">
      <c r="A17" s="11">
        <v>13</v>
      </c>
      <c r="B17" s="12" t="s">
        <v>560</v>
      </c>
      <c r="C17" s="38">
        <v>4</v>
      </c>
    </row>
    <row r="18" spans="1:3" ht="18" customHeight="1">
      <c r="A18" s="11">
        <v>14</v>
      </c>
      <c r="B18" s="12" t="s">
        <v>654</v>
      </c>
      <c r="C18" s="38">
        <v>4</v>
      </c>
    </row>
    <row r="19" spans="1:3" ht="18" customHeight="1">
      <c r="A19" s="11">
        <v>15</v>
      </c>
      <c r="B19" s="12" t="s">
        <v>615</v>
      </c>
      <c r="C19" s="38">
        <v>4</v>
      </c>
    </row>
    <row r="20" spans="1:3" ht="18" customHeight="1">
      <c r="A20" s="11">
        <v>16</v>
      </c>
      <c r="B20" s="12" t="s">
        <v>505</v>
      </c>
      <c r="C20" s="38">
        <v>4</v>
      </c>
    </row>
    <row r="21" spans="1:3" ht="18" customHeight="1">
      <c r="A21" s="11">
        <v>17</v>
      </c>
      <c r="B21" s="12" t="s">
        <v>432</v>
      </c>
      <c r="C21" s="38">
        <v>3</v>
      </c>
    </row>
    <row r="22" spans="1:3" ht="18" customHeight="1">
      <c r="A22" s="11">
        <v>18</v>
      </c>
      <c r="B22" s="12" t="s">
        <v>490</v>
      </c>
      <c r="C22" s="38">
        <v>3</v>
      </c>
    </row>
    <row r="23" spans="1:3" ht="18" customHeight="1">
      <c r="A23" s="11">
        <v>19</v>
      </c>
      <c r="B23" s="12" t="s">
        <v>578</v>
      </c>
      <c r="C23" s="38">
        <v>3</v>
      </c>
    </row>
    <row r="24" spans="1:3" ht="18" customHeight="1">
      <c r="A24" s="11">
        <v>20</v>
      </c>
      <c r="B24" s="12" t="s">
        <v>637</v>
      </c>
      <c r="C24" s="38">
        <v>3</v>
      </c>
    </row>
    <row r="25" spans="1:3" ht="18" customHeight="1">
      <c r="A25" s="11">
        <v>21</v>
      </c>
      <c r="B25" s="12" t="s">
        <v>533</v>
      </c>
      <c r="C25" s="38">
        <v>3</v>
      </c>
    </row>
    <row r="26" spans="1:3" ht="18" customHeight="1">
      <c r="A26" s="11">
        <v>22</v>
      </c>
      <c r="B26" s="12" t="s">
        <v>686</v>
      </c>
      <c r="C26" s="38">
        <v>3</v>
      </c>
    </row>
    <row r="27" spans="1:3" ht="18" customHeight="1">
      <c r="A27" s="11">
        <v>23</v>
      </c>
      <c r="B27" s="12" t="s">
        <v>269</v>
      </c>
      <c r="C27" s="38">
        <v>3</v>
      </c>
    </row>
    <row r="28" spans="1:3" ht="18" customHeight="1">
      <c r="A28" s="11">
        <v>24</v>
      </c>
      <c r="B28" s="12" t="s">
        <v>805</v>
      </c>
      <c r="C28" s="38">
        <v>3</v>
      </c>
    </row>
    <row r="29" spans="1:3" ht="18" customHeight="1">
      <c r="A29" s="11">
        <v>25</v>
      </c>
      <c r="B29" s="12" t="s">
        <v>515</v>
      </c>
      <c r="C29" s="38">
        <v>2</v>
      </c>
    </row>
    <row r="30" spans="1:3" ht="18" customHeight="1">
      <c r="A30" s="11">
        <v>26</v>
      </c>
      <c r="B30" s="12" t="s">
        <v>1032</v>
      </c>
      <c r="C30" s="38">
        <v>2</v>
      </c>
    </row>
    <row r="31" spans="1:3" ht="18" customHeight="1">
      <c r="A31" s="11">
        <v>27</v>
      </c>
      <c r="B31" s="12" t="s">
        <v>441</v>
      </c>
      <c r="C31" s="38">
        <v>2</v>
      </c>
    </row>
    <row r="32" spans="1:3" ht="18" customHeight="1">
      <c r="A32" s="11">
        <v>28</v>
      </c>
      <c r="B32" s="12" t="s">
        <v>283</v>
      </c>
      <c r="C32" s="38">
        <v>2</v>
      </c>
    </row>
    <row r="33" spans="1:3" ht="18" customHeight="1">
      <c r="A33" s="11">
        <v>29</v>
      </c>
      <c r="B33" s="12" t="s">
        <v>821</v>
      </c>
      <c r="C33" s="38">
        <v>2</v>
      </c>
    </row>
    <row r="34" spans="1:3" ht="18" customHeight="1">
      <c r="A34" s="11">
        <v>30</v>
      </c>
      <c r="B34" s="12" t="s">
        <v>477</v>
      </c>
      <c r="C34" s="38">
        <v>2</v>
      </c>
    </row>
    <row r="35" spans="1:3" ht="18" customHeight="1">
      <c r="A35" s="11">
        <v>31</v>
      </c>
      <c r="B35" s="12" t="s">
        <v>512</v>
      </c>
      <c r="C35" s="38">
        <v>2</v>
      </c>
    </row>
    <row r="36" spans="1:3" ht="18" customHeight="1">
      <c r="A36" s="11">
        <v>32</v>
      </c>
      <c r="B36" s="12" t="s">
        <v>530</v>
      </c>
      <c r="C36" s="38">
        <v>2</v>
      </c>
    </row>
    <row r="37" spans="1:3" ht="18" customHeight="1">
      <c r="A37" s="11">
        <v>33</v>
      </c>
      <c r="B37" s="12" t="s">
        <v>757</v>
      </c>
      <c r="C37" s="38">
        <v>2</v>
      </c>
    </row>
    <row r="38" spans="1:3" ht="18" customHeight="1">
      <c r="A38" s="11">
        <v>34</v>
      </c>
      <c r="B38" s="12" t="s">
        <v>743</v>
      </c>
      <c r="C38" s="38">
        <v>2</v>
      </c>
    </row>
    <row r="39" spans="1:3" ht="18" customHeight="1">
      <c r="A39" s="11">
        <v>35</v>
      </c>
      <c r="B39" s="12" t="s">
        <v>736</v>
      </c>
      <c r="C39" s="38">
        <v>2</v>
      </c>
    </row>
    <row r="40" spans="1:3" ht="18" customHeight="1">
      <c r="A40" s="11">
        <v>36</v>
      </c>
      <c r="B40" s="12" t="s">
        <v>565</v>
      </c>
      <c r="C40" s="38">
        <v>2</v>
      </c>
    </row>
    <row r="41" spans="1:3" ht="18" customHeight="1">
      <c r="A41" s="11">
        <v>37</v>
      </c>
      <c r="B41" s="12" t="s">
        <v>941</v>
      </c>
      <c r="C41" s="38">
        <v>2</v>
      </c>
    </row>
    <row r="42" spans="1:3" ht="18" customHeight="1">
      <c r="A42" s="11">
        <v>38</v>
      </c>
      <c r="B42" s="12" t="s">
        <v>764</v>
      </c>
      <c r="C42" s="38">
        <v>2</v>
      </c>
    </row>
    <row r="43" spans="1:3" ht="18" customHeight="1">
      <c r="A43" s="11">
        <v>39</v>
      </c>
      <c r="B43" s="12" t="s">
        <v>773</v>
      </c>
      <c r="C43" s="38">
        <v>2</v>
      </c>
    </row>
    <row r="44" spans="1:3" ht="18" customHeight="1">
      <c r="A44" s="11">
        <v>40</v>
      </c>
      <c r="B44" s="12" t="s">
        <v>586</v>
      </c>
      <c r="C44" s="38">
        <v>2</v>
      </c>
    </row>
    <row r="45" spans="1:3" ht="18" customHeight="1">
      <c r="A45" s="11">
        <v>41</v>
      </c>
      <c r="B45" s="12" t="s">
        <v>613</v>
      </c>
      <c r="C45" s="38">
        <v>2</v>
      </c>
    </row>
    <row r="46" spans="1:3" ht="18" customHeight="1">
      <c r="A46" s="11">
        <v>42</v>
      </c>
      <c r="B46" s="12" t="s">
        <v>979</v>
      </c>
      <c r="C46" s="38">
        <v>2</v>
      </c>
    </row>
    <row r="47" spans="1:3" ht="18" customHeight="1">
      <c r="A47" s="11">
        <v>43</v>
      </c>
      <c r="B47" s="12" t="s">
        <v>832</v>
      </c>
      <c r="C47" s="38">
        <v>1</v>
      </c>
    </row>
    <row r="48" spans="1:3" ht="18" customHeight="1">
      <c r="A48" s="11">
        <v>44</v>
      </c>
      <c r="B48" s="12" t="s">
        <v>921</v>
      </c>
      <c r="C48" s="38">
        <v>1</v>
      </c>
    </row>
    <row r="49" spans="1:3" ht="18" customHeight="1">
      <c r="A49" s="11">
        <v>45</v>
      </c>
      <c r="B49" s="12" t="s">
        <v>160</v>
      </c>
      <c r="C49" s="38">
        <v>1</v>
      </c>
    </row>
    <row r="50" spans="1:3" ht="18" customHeight="1">
      <c r="A50" s="11">
        <v>46</v>
      </c>
      <c r="B50" s="12" t="s">
        <v>827</v>
      </c>
      <c r="C50" s="38">
        <v>1</v>
      </c>
    </row>
    <row r="51" spans="1:3" ht="18" customHeight="1">
      <c r="A51" s="11">
        <v>47</v>
      </c>
      <c r="B51" s="12" t="s">
        <v>796</v>
      </c>
      <c r="C51" s="38">
        <v>1</v>
      </c>
    </row>
    <row r="52" spans="1:3" ht="18" customHeight="1">
      <c r="A52" s="11">
        <v>48</v>
      </c>
      <c r="B52" s="12" t="s">
        <v>974</v>
      </c>
      <c r="C52" s="38">
        <v>1</v>
      </c>
    </row>
    <row r="53" spans="1:3" ht="18" customHeight="1">
      <c r="A53" s="11">
        <v>49</v>
      </c>
      <c r="B53" s="12" t="s">
        <v>763</v>
      </c>
      <c r="C53" s="38">
        <v>1</v>
      </c>
    </row>
    <row r="54" spans="1:3" ht="18" customHeight="1">
      <c r="A54" s="11">
        <v>50</v>
      </c>
      <c r="B54" s="12" t="s">
        <v>175</v>
      </c>
      <c r="C54" s="38">
        <v>1</v>
      </c>
    </row>
    <row r="55" spans="1:3" ht="18" customHeight="1">
      <c r="A55" s="11">
        <v>51</v>
      </c>
      <c r="B55" s="12" t="s">
        <v>221</v>
      </c>
      <c r="C55" s="38">
        <v>1</v>
      </c>
    </row>
    <row r="56" spans="1:3" ht="18" customHeight="1">
      <c r="A56" s="11">
        <v>52</v>
      </c>
      <c r="B56" s="12" t="s">
        <v>901</v>
      </c>
      <c r="C56" s="38">
        <v>1</v>
      </c>
    </row>
    <row r="57" spans="1:3" ht="18" customHeight="1">
      <c r="A57" s="11">
        <v>53</v>
      </c>
      <c r="B57" s="12" t="s">
        <v>664</v>
      </c>
      <c r="C57" s="38">
        <v>1</v>
      </c>
    </row>
    <row r="58" spans="1:3" ht="18" customHeight="1">
      <c r="A58" s="11">
        <v>54</v>
      </c>
      <c r="B58" s="12" t="s">
        <v>311</v>
      </c>
      <c r="C58" s="38">
        <v>1</v>
      </c>
    </row>
    <row r="59" spans="1:3" ht="18" customHeight="1">
      <c r="A59" s="11">
        <v>55</v>
      </c>
      <c r="B59" s="12" t="s">
        <v>575</v>
      </c>
      <c r="C59" s="38">
        <v>1</v>
      </c>
    </row>
    <row r="60" spans="1:3" ht="18" customHeight="1">
      <c r="A60" s="11">
        <v>56</v>
      </c>
      <c r="B60" s="12" t="s">
        <v>617</v>
      </c>
      <c r="C60" s="38">
        <v>1</v>
      </c>
    </row>
    <row r="61" spans="1:3" ht="18" customHeight="1">
      <c r="A61" s="11">
        <v>57</v>
      </c>
      <c r="B61" s="12" t="s">
        <v>859</v>
      </c>
      <c r="C61" s="38">
        <v>1</v>
      </c>
    </row>
    <row r="62" spans="1:3" ht="18" customHeight="1">
      <c r="A62" s="11">
        <v>58</v>
      </c>
      <c r="B62" s="12" t="s">
        <v>596</v>
      </c>
      <c r="C62" s="38">
        <v>1</v>
      </c>
    </row>
    <row r="63" spans="1:3" ht="18" customHeight="1">
      <c r="A63" s="11">
        <v>59</v>
      </c>
      <c r="B63" s="12" t="s">
        <v>956</v>
      </c>
      <c r="C63" s="38">
        <v>1</v>
      </c>
    </row>
    <row r="64" spans="1:3" ht="18" customHeight="1">
      <c r="A64" s="11">
        <v>60</v>
      </c>
      <c r="B64" s="12" t="s">
        <v>1057</v>
      </c>
      <c r="C64" s="38">
        <v>1</v>
      </c>
    </row>
    <row r="65" spans="1:3" ht="18" customHeight="1">
      <c r="A65" s="11">
        <v>61</v>
      </c>
      <c r="B65" s="12" t="s">
        <v>706</v>
      </c>
      <c r="C65" s="38">
        <v>1</v>
      </c>
    </row>
    <row r="66" spans="1:3" ht="18" customHeight="1">
      <c r="A66" s="11">
        <v>62</v>
      </c>
      <c r="B66" s="12" t="s">
        <v>540</v>
      </c>
      <c r="C66" s="38">
        <v>1</v>
      </c>
    </row>
    <row r="67" spans="1:3" ht="18" customHeight="1">
      <c r="A67" s="11">
        <v>63</v>
      </c>
      <c r="B67" s="12" t="s">
        <v>674</v>
      </c>
      <c r="C67" s="38">
        <v>1</v>
      </c>
    </row>
    <row r="68" spans="1:3" ht="18" customHeight="1">
      <c r="A68" s="11">
        <v>64</v>
      </c>
      <c r="B68" s="12" t="s">
        <v>610</v>
      </c>
      <c r="C68" s="38">
        <v>1</v>
      </c>
    </row>
    <row r="69" spans="1:3" ht="18" customHeight="1">
      <c r="A69" s="11">
        <v>65</v>
      </c>
      <c r="B69" s="12" t="s">
        <v>651</v>
      </c>
      <c r="C69" s="38">
        <v>1</v>
      </c>
    </row>
    <row r="70" spans="1:3" ht="18" customHeight="1">
      <c r="A70" s="11">
        <v>66</v>
      </c>
      <c r="B70" s="12" t="s">
        <v>462</v>
      </c>
      <c r="C70" s="38">
        <v>1</v>
      </c>
    </row>
    <row r="71" spans="1:3" ht="18" customHeight="1">
      <c r="A71" s="11">
        <v>67</v>
      </c>
      <c r="B71" s="12" t="s">
        <v>713</v>
      </c>
      <c r="C71" s="38">
        <v>1</v>
      </c>
    </row>
    <row r="72" spans="1:3" ht="18" customHeight="1">
      <c r="A72" s="11">
        <v>68</v>
      </c>
      <c r="B72" s="12" t="s">
        <v>602</v>
      </c>
      <c r="C72" s="38">
        <v>1</v>
      </c>
    </row>
    <row r="73" spans="1:3" ht="18" customHeight="1">
      <c r="A73" s="11">
        <v>69</v>
      </c>
      <c r="B73" s="12" t="s">
        <v>679</v>
      </c>
      <c r="C73" s="38">
        <v>1</v>
      </c>
    </row>
    <row r="74" spans="1:3" ht="18" customHeight="1">
      <c r="A74" s="11">
        <v>70</v>
      </c>
      <c r="B74" s="12" t="s">
        <v>444</v>
      </c>
      <c r="C74" s="38">
        <v>1</v>
      </c>
    </row>
    <row r="75" spans="1:3" ht="18" customHeight="1">
      <c r="A75" s="11">
        <v>71</v>
      </c>
      <c r="B75" s="12" t="s">
        <v>631</v>
      </c>
      <c r="C75" s="38">
        <v>1</v>
      </c>
    </row>
    <row r="76" spans="1:3" ht="18" customHeight="1">
      <c r="A76" s="11">
        <v>72</v>
      </c>
      <c r="B76" s="12" t="s">
        <v>953</v>
      </c>
      <c r="C76" s="38">
        <v>1</v>
      </c>
    </row>
    <row r="77" spans="1:3" ht="18" customHeight="1">
      <c r="A77" s="11">
        <v>73</v>
      </c>
      <c r="B77" s="12" t="s">
        <v>266</v>
      </c>
      <c r="C77" s="38">
        <v>1</v>
      </c>
    </row>
    <row r="78" spans="1:3" ht="18" customHeight="1">
      <c r="A78" s="11">
        <v>74</v>
      </c>
      <c r="B78" s="12" t="s">
        <v>525</v>
      </c>
      <c r="C78" s="38">
        <v>1</v>
      </c>
    </row>
    <row r="79" spans="1:3" ht="18" customHeight="1">
      <c r="A79" s="11">
        <v>75</v>
      </c>
      <c r="B79" s="12" t="s">
        <v>784</v>
      </c>
      <c r="C79" s="38">
        <v>1</v>
      </c>
    </row>
    <row r="80" spans="1:3" ht="18" customHeight="1">
      <c r="A80" s="11">
        <v>76</v>
      </c>
      <c r="B80" s="12" t="s">
        <v>760</v>
      </c>
      <c r="C80" s="38">
        <v>1</v>
      </c>
    </row>
    <row r="81" spans="1:3" ht="18" customHeight="1">
      <c r="A81" s="11">
        <v>77</v>
      </c>
      <c r="B81" s="12" t="s">
        <v>607</v>
      </c>
      <c r="C81" s="38">
        <v>1</v>
      </c>
    </row>
    <row r="82" spans="1:3" ht="18" customHeight="1">
      <c r="A82" s="11">
        <v>78</v>
      </c>
      <c r="B82" s="12" t="s">
        <v>450</v>
      </c>
      <c r="C82" s="38">
        <v>1</v>
      </c>
    </row>
    <row r="83" spans="1:3" ht="18" customHeight="1">
      <c r="A83" s="11">
        <v>79</v>
      </c>
      <c r="B83" s="12" t="s">
        <v>598</v>
      </c>
      <c r="C83" s="38">
        <v>1</v>
      </c>
    </row>
    <row r="84" spans="1:3" ht="18" customHeight="1">
      <c r="A84" s="11">
        <v>80</v>
      </c>
      <c r="B84" s="12" t="s">
        <v>965</v>
      </c>
      <c r="C84" s="38">
        <v>1</v>
      </c>
    </row>
    <row r="85" spans="1:3" ht="18" customHeight="1">
      <c r="A85" s="11">
        <v>81</v>
      </c>
      <c r="B85" s="12" t="s">
        <v>692</v>
      </c>
      <c r="C85" s="38">
        <v>1</v>
      </c>
    </row>
    <row r="86" spans="1:3" ht="18" customHeight="1">
      <c r="A86" s="11">
        <v>82</v>
      </c>
      <c r="B86" s="12" t="s">
        <v>945</v>
      </c>
      <c r="C86" s="38">
        <v>1</v>
      </c>
    </row>
    <row r="87" spans="1:3" ht="18" customHeight="1">
      <c r="A87" s="11">
        <v>83</v>
      </c>
      <c r="B87" s="12" t="s">
        <v>622</v>
      </c>
      <c r="C87" s="38">
        <v>1</v>
      </c>
    </row>
    <row r="88" spans="1:3" ht="18" customHeight="1">
      <c r="A88" s="11">
        <v>84</v>
      </c>
      <c r="B88" s="12" t="s">
        <v>842</v>
      </c>
      <c r="C88" s="38">
        <v>1</v>
      </c>
    </row>
    <row r="89" spans="1:3" ht="18" customHeight="1">
      <c r="A89" s="11">
        <v>85</v>
      </c>
      <c r="B89" s="12" t="s">
        <v>718</v>
      </c>
      <c r="C89" s="38">
        <v>1</v>
      </c>
    </row>
    <row r="90" spans="1:3" ht="18" customHeight="1">
      <c r="A90" s="11">
        <v>86</v>
      </c>
      <c r="B90" s="12" t="s">
        <v>781</v>
      </c>
      <c r="C90" s="38">
        <v>1</v>
      </c>
    </row>
    <row r="91" spans="1:3" ht="18" customHeight="1">
      <c r="A91" s="11">
        <v>87</v>
      </c>
      <c r="B91" s="12" t="s">
        <v>911</v>
      </c>
      <c r="C91" s="38">
        <v>1</v>
      </c>
    </row>
    <row r="92" spans="1:3" ht="18" customHeight="1">
      <c r="A92" s="11">
        <v>88</v>
      </c>
      <c r="B92" s="12" t="s">
        <v>662</v>
      </c>
      <c r="C92" s="38">
        <v>1</v>
      </c>
    </row>
    <row r="93" spans="1:3" ht="18" customHeight="1">
      <c r="A93" s="11">
        <v>89</v>
      </c>
      <c r="B93" s="12" t="s">
        <v>985</v>
      </c>
      <c r="C93" s="38">
        <v>1</v>
      </c>
    </row>
    <row r="94" spans="1:3" ht="18" customHeight="1">
      <c r="A94" s="11">
        <v>90</v>
      </c>
      <c r="B94" s="12" t="s">
        <v>741</v>
      </c>
      <c r="C94" s="38">
        <v>1</v>
      </c>
    </row>
    <row r="95" spans="1:3" ht="18" customHeight="1">
      <c r="A95" s="11">
        <v>91</v>
      </c>
      <c r="B95" s="12" t="s">
        <v>263</v>
      </c>
      <c r="C95" s="38">
        <v>1</v>
      </c>
    </row>
    <row r="96" spans="1:3" ht="18" customHeight="1">
      <c r="A96" s="11">
        <v>92</v>
      </c>
      <c r="B96" s="12" t="s">
        <v>438</v>
      </c>
      <c r="C96" s="38">
        <v>1</v>
      </c>
    </row>
    <row r="97" spans="1:3" ht="18" customHeight="1">
      <c r="A97" s="11">
        <v>93</v>
      </c>
      <c r="B97" s="12" t="s">
        <v>279</v>
      </c>
      <c r="C97" s="38">
        <v>1</v>
      </c>
    </row>
    <row r="98" spans="1:3" ht="18" customHeight="1">
      <c r="A98" s="11">
        <v>94</v>
      </c>
      <c r="B98" s="12" t="s">
        <v>242</v>
      </c>
      <c r="C98" s="38">
        <v>1</v>
      </c>
    </row>
    <row r="99" spans="1:3" ht="18" customHeight="1">
      <c r="A99" s="11">
        <v>95</v>
      </c>
      <c r="B99" s="12" t="s">
        <v>1060</v>
      </c>
      <c r="C99" s="38">
        <v>1</v>
      </c>
    </row>
    <row r="100" spans="1:3" ht="18" customHeight="1">
      <c r="A100" s="11">
        <v>96</v>
      </c>
      <c r="B100" s="12" t="s">
        <v>111</v>
      </c>
      <c r="C100" s="38">
        <v>1</v>
      </c>
    </row>
    <row r="101" spans="1:3" ht="18" customHeight="1">
      <c r="A101" s="11">
        <v>97</v>
      </c>
      <c r="B101" s="12" t="s">
        <v>909</v>
      </c>
      <c r="C101" s="38">
        <v>1</v>
      </c>
    </row>
    <row r="102" spans="1:3" ht="18" customHeight="1">
      <c r="A102" s="11">
        <v>98</v>
      </c>
      <c r="B102" s="12" t="s">
        <v>883</v>
      </c>
      <c r="C102" s="38">
        <v>1</v>
      </c>
    </row>
    <row r="103" spans="1:3" ht="18" customHeight="1">
      <c r="A103" s="11">
        <v>99</v>
      </c>
      <c r="B103" s="12" t="s">
        <v>1015</v>
      </c>
      <c r="C103" s="38">
        <v>1</v>
      </c>
    </row>
    <row r="104" spans="1:3" ht="18" customHeight="1">
      <c r="A104" s="11">
        <v>100</v>
      </c>
      <c r="B104" s="12" t="s">
        <v>309</v>
      </c>
      <c r="C104" s="38">
        <v>1</v>
      </c>
    </row>
    <row r="105" spans="1:3" ht="18" customHeight="1">
      <c r="A105" s="11">
        <v>101</v>
      </c>
      <c r="B105" s="12" t="s">
        <v>749</v>
      </c>
      <c r="C105" s="38">
        <v>1</v>
      </c>
    </row>
    <row r="106" spans="1:3" ht="18" customHeight="1">
      <c r="A106" s="11">
        <v>102</v>
      </c>
      <c r="B106" s="12" t="s">
        <v>1063</v>
      </c>
      <c r="C106" s="38">
        <v>1</v>
      </c>
    </row>
    <row r="107" spans="1:3" ht="18" customHeight="1">
      <c r="A107" s="11">
        <v>103</v>
      </c>
      <c r="B107" s="12" t="s">
        <v>457</v>
      </c>
      <c r="C107" s="38">
        <v>1</v>
      </c>
    </row>
    <row r="108" spans="1:3" ht="18" customHeight="1">
      <c r="A108" s="11">
        <v>104</v>
      </c>
      <c r="B108" s="12" t="s">
        <v>510</v>
      </c>
      <c r="C108" s="38">
        <v>1</v>
      </c>
    </row>
    <row r="109" spans="1:3" ht="18" customHeight="1">
      <c r="A109" s="11">
        <v>105</v>
      </c>
      <c r="B109" s="12" t="s">
        <v>887</v>
      </c>
      <c r="C109" s="38">
        <v>1</v>
      </c>
    </row>
    <row r="110" spans="1:3" ht="18" customHeight="1">
      <c r="A110" s="11">
        <v>106</v>
      </c>
      <c r="B110" s="12" t="s">
        <v>299</v>
      </c>
      <c r="C110" s="38">
        <v>1</v>
      </c>
    </row>
    <row r="111" spans="1:3" ht="18" customHeight="1">
      <c r="A111" s="11">
        <v>107</v>
      </c>
      <c r="B111" s="12" t="s">
        <v>1068</v>
      </c>
      <c r="C111" s="38">
        <v>1</v>
      </c>
    </row>
    <row r="112" spans="1:3" ht="18" customHeight="1">
      <c r="A112" s="11">
        <v>108</v>
      </c>
      <c r="B112" s="12" t="s">
        <v>926</v>
      </c>
      <c r="C112" s="38">
        <v>1</v>
      </c>
    </row>
    <row r="113" spans="1:3" ht="18" customHeight="1">
      <c r="A113" s="11">
        <v>109</v>
      </c>
      <c r="B113" s="12" t="s">
        <v>788</v>
      </c>
      <c r="C113" s="38">
        <v>1</v>
      </c>
    </row>
    <row r="114" spans="1:3" ht="18" customHeight="1">
      <c r="A114" s="11">
        <v>110</v>
      </c>
      <c r="B114" s="12" t="s">
        <v>1009</v>
      </c>
      <c r="C114" s="38">
        <v>1</v>
      </c>
    </row>
    <row r="115" spans="1:3" ht="18" customHeight="1">
      <c r="A115" s="11">
        <v>111</v>
      </c>
      <c r="B115" s="12" t="s">
        <v>571</v>
      </c>
      <c r="C115" s="38">
        <v>1</v>
      </c>
    </row>
    <row r="116" spans="1:3" ht="18" customHeight="1">
      <c r="A116" s="11">
        <v>112</v>
      </c>
      <c r="B116" s="12" t="s">
        <v>823</v>
      </c>
      <c r="C116" s="38">
        <v>1</v>
      </c>
    </row>
    <row r="117" spans="1:3" ht="18" customHeight="1">
      <c r="A117" s="11">
        <v>113</v>
      </c>
      <c r="B117" s="12" t="s">
        <v>192</v>
      </c>
      <c r="C117" s="38">
        <v>1</v>
      </c>
    </row>
    <row r="118" spans="1:3" ht="18" customHeight="1">
      <c r="A118" s="11">
        <v>114</v>
      </c>
      <c r="B118" s="12" t="s">
        <v>1067</v>
      </c>
      <c r="C118" s="38">
        <v>1</v>
      </c>
    </row>
    <row r="119" spans="1:3" ht="18" customHeight="1">
      <c r="A119" s="11">
        <v>115</v>
      </c>
      <c r="B119" s="12" t="s">
        <v>273</v>
      </c>
      <c r="C119" s="38">
        <v>1</v>
      </c>
    </row>
    <row r="120" spans="1:3" ht="18" customHeight="1">
      <c r="A120" s="11">
        <v>116</v>
      </c>
      <c r="B120" s="12" t="s">
        <v>733</v>
      </c>
      <c r="C120" s="38">
        <v>1</v>
      </c>
    </row>
    <row r="121" spans="1:3" ht="18" customHeight="1">
      <c r="A121" s="11">
        <v>117</v>
      </c>
      <c r="B121" s="12" t="s">
        <v>971</v>
      </c>
      <c r="C121" s="38">
        <v>1</v>
      </c>
    </row>
    <row r="122" spans="1:3" ht="18" customHeight="1">
      <c r="A122" s="11">
        <v>118</v>
      </c>
      <c r="B122" s="12" t="s">
        <v>746</v>
      </c>
      <c r="C122" s="38">
        <v>1</v>
      </c>
    </row>
    <row r="123" spans="1:3" ht="18" customHeight="1">
      <c r="A123" s="11">
        <v>119</v>
      </c>
      <c r="B123" s="12" t="s">
        <v>469</v>
      </c>
      <c r="C123" s="38">
        <v>1</v>
      </c>
    </row>
    <row r="124" spans="1:3" ht="18" customHeight="1">
      <c r="A124" s="11">
        <v>120</v>
      </c>
      <c r="B124" s="12" t="s">
        <v>778</v>
      </c>
      <c r="C124" s="38">
        <v>1</v>
      </c>
    </row>
    <row r="125" spans="1:3" ht="18" customHeight="1">
      <c r="A125" s="11">
        <v>121</v>
      </c>
      <c r="B125" s="12" t="s">
        <v>862</v>
      </c>
      <c r="C125" s="38">
        <v>1</v>
      </c>
    </row>
    <row r="126" spans="1:3" ht="18" customHeight="1">
      <c r="A126" s="11">
        <v>122</v>
      </c>
      <c r="B126" s="12" t="s">
        <v>527</v>
      </c>
      <c r="C126" s="38">
        <v>1</v>
      </c>
    </row>
    <row r="127" spans="1:3" ht="18" customHeight="1">
      <c r="A127" s="11">
        <v>123</v>
      </c>
      <c r="B127" s="12" t="s">
        <v>473</v>
      </c>
      <c r="C127" s="38">
        <v>1</v>
      </c>
    </row>
    <row r="128" spans="1:3" ht="18" customHeight="1">
      <c r="A128" s="11">
        <v>124</v>
      </c>
      <c r="B128" s="12" t="s">
        <v>465</v>
      </c>
      <c r="C128" s="38">
        <v>1</v>
      </c>
    </row>
    <row r="129" spans="1:3" ht="18" customHeight="1">
      <c r="A129" s="11">
        <v>125</v>
      </c>
      <c r="B129" s="12" t="s">
        <v>276</v>
      </c>
      <c r="C129" s="38">
        <v>1</v>
      </c>
    </row>
    <row r="130" spans="1:3" ht="18" customHeight="1">
      <c r="A130" s="11">
        <v>126</v>
      </c>
      <c r="B130" s="12" t="s">
        <v>994</v>
      </c>
      <c r="C130" s="38">
        <v>1</v>
      </c>
    </row>
    <row r="131" spans="1:3" ht="18" customHeight="1">
      <c r="A131" s="11">
        <v>127</v>
      </c>
      <c r="B131" s="12" t="s">
        <v>557</v>
      </c>
      <c r="C131" s="38">
        <v>1</v>
      </c>
    </row>
    <row r="132" spans="1:3" ht="18" customHeight="1">
      <c r="A132" s="11">
        <v>128</v>
      </c>
      <c r="B132" s="12" t="s">
        <v>1050</v>
      </c>
      <c r="C132" s="38">
        <v>1</v>
      </c>
    </row>
    <row r="133" spans="1:3" ht="18" customHeight="1">
      <c r="A133" s="11">
        <v>129</v>
      </c>
      <c r="B133" s="12" t="s">
        <v>727</v>
      </c>
      <c r="C133" s="38">
        <v>1</v>
      </c>
    </row>
    <row r="134" spans="1:3" ht="18" customHeight="1">
      <c r="A134" s="11">
        <v>130</v>
      </c>
      <c r="B134" s="12" t="s">
        <v>720</v>
      </c>
      <c r="C134" s="38">
        <v>1</v>
      </c>
    </row>
    <row r="135" spans="1:3" ht="18" customHeight="1">
      <c r="A135" s="13">
        <v>131</v>
      </c>
      <c r="B135" s="36" t="s">
        <v>868</v>
      </c>
      <c r="C135" s="39">
        <v>1</v>
      </c>
    </row>
  </sheetData>
  <sheetProtection/>
  <autoFilter ref="A4:C4">
    <sortState ref="A5:C135">
      <sortCondition descending="1" sortBy="value" ref="C5:C135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2017-10-18T10:21:19Z</dcterms:modified>
  <cp:category/>
  <cp:version/>
  <cp:contentType/>
  <cp:contentStatus/>
</cp:coreProperties>
</file>