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'Individuale'!$A$4:$I$110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<sst xmlns="http://schemas.openxmlformats.org/spreadsheetml/2006/main" count="457" uniqueCount="237">
  <si>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</si>
  <si>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</si>
  <si>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</si>
  <si>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</si>
  <si>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</si>
  <si>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</si>
  <si>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</si>
  <si>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</si>
  <si>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</si>
  <si>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</si>
  <si>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Massimo</t>
  </si>
  <si>
    <t>Marco</t>
  </si>
  <si>
    <t>Antonio</t>
  </si>
  <si>
    <t>Salvatore</t>
  </si>
  <si>
    <t>Alessandro</t>
  </si>
  <si>
    <t>David</t>
  </si>
  <si>
    <t>Cristina</t>
  </si>
  <si>
    <t>Luciano</t>
  </si>
  <si>
    <t>Fabio</t>
  </si>
  <si>
    <t>Fausto</t>
  </si>
  <si>
    <t>Laura</t>
  </si>
  <si>
    <t>BARNES</t>
  </si>
  <si>
    <t>Alan</t>
  </si>
  <si>
    <t>M1</t>
  </si>
  <si>
    <t>England</t>
  </si>
  <si>
    <t>BERNARDINI</t>
  </si>
  <si>
    <t>M2</t>
  </si>
  <si>
    <t>Italy</t>
  </si>
  <si>
    <t>RODRIGUEZ TENÉS</t>
  </si>
  <si>
    <t>Eduardo</t>
  </si>
  <si>
    <t>M3</t>
  </si>
  <si>
    <t>Spain</t>
  </si>
  <si>
    <t>REITER</t>
  </si>
  <si>
    <t>Christian</t>
  </si>
  <si>
    <t>Germany</t>
  </si>
  <si>
    <t>ANDRÉS SANTOS</t>
  </si>
  <si>
    <t>Ricardo</t>
  </si>
  <si>
    <t>HUTCHINSON</t>
  </si>
  <si>
    <t>John</t>
  </si>
  <si>
    <t>ECB</t>
  </si>
  <si>
    <t>TOMASSI</t>
  </si>
  <si>
    <t>IADELUCA</t>
  </si>
  <si>
    <t>Augusto</t>
  </si>
  <si>
    <t>MARTIN</t>
  </si>
  <si>
    <t>Pierre</t>
  </si>
  <si>
    <t>France</t>
  </si>
  <si>
    <t>SANTOPONTE</t>
  </si>
  <si>
    <t>Danilo</t>
  </si>
  <si>
    <t>PAGH MALTBAEK</t>
  </si>
  <si>
    <t>Jens</t>
  </si>
  <si>
    <t>Denmark</t>
  </si>
  <si>
    <t>SALVATORI</t>
  </si>
  <si>
    <t>KNUDSEN RASMUS</t>
  </si>
  <si>
    <t>Nybo</t>
  </si>
  <si>
    <t>GARZIA RUIZ</t>
  </si>
  <si>
    <t>Manuel</t>
  </si>
  <si>
    <t>MARCHESINI</t>
  </si>
  <si>
    <t>GÓMEZ JIMÉNEZ</t>
  </si>
  <si>
    <t>Angel Luis</t>
  </si>
  <si>
    <t>GIL SALDAÑA</t>
  </si>
  <si>
    <t>Alberto</t>
  </si>
  <si>
    <t>VERWAERDE</t>
  </si>
  <si>
    <t>Pascal</t>
  </si>
  <si>
    <t>SIMOES</t>
  </si>
  <si>
    <t>Antonio Pedro</t>
  </si>
  <si>
    <t>Portugal</t>
  </si>
  <si>
    <t>GANSEMAN</t>
  </si>
  <si>
    <t>Luc</t>
  </si>
  <si>
    <t>Belgium</t>
  </si>
  <si>
    <t>SCHMIDT</t>
  </si>
  <si>
    <t>Morten</t>
  </si>
  <si>
    <t>MARTINEZ</t>
  </si>
  <si>
    <t>Miguel</t>
  </si>
  <si>
    <t>ELLISON</t>
  </si>
  <si>
    <t>Karen</t>
  </si>
  <si>
    <t>W1</t>
  </si>
  <si>
    <t>SCHROTH</t>
  </si>
  <si>
    <t>Joachim</t>
  </si>
  <si>
    <t>FERNANDEZ LÓPEZ-MONÍS</t>
  </si>
  <si>
    <t>FRANCESCHINI</t>
  </si>
  <si>
    <t>Alessio</t>
  </si>
  <si>
    <t>BOZIC</t>
  </si>
  <si>
    <t>Renato</t>
  </si>
  <si>
    <t>Slovenia</t>
  </si>
  <si>
    <t>LEONHRDT</t>
  </si>
  <si>
    <t>Dirk</t>
  </si>
  <si>
    <t>CERAMI</t>
  </si>
  <si>
    <t>KRAGELUND</t>
  </si>
  <si>
    <t>Mikkel</t>
  </si>
  <si>
    <t>GOURIER</t>
  </si>
  <si>
    <t>Laurent</t>
  </si>
  <si>
    <t>MAGI CLAVE</t>
  </si>
  <si>
    <t>Badia</t>
  </si>
  <si>
    <t>IZQUIERDO PEREA</t>
  </si>
  <si>
    <t>Teofilo</t>
  </si>
  <si>
    <t>JONES</t>
  </si>
  <si>
    <t>Gwyn</t>
  </si>
  <si>
    <t>KRISTOFFERSEN</t>
  </si>
  <si>
    <t>Mads</t>
  </si>
  <si>
    <t>Jacques</t>
  </si>
  <si>
    <t>KADLETZ</t>
  </si>
  <si>
    <t>Stefan</t>
  </si>
  <si>
    <t>HOFER</t>
  </si>
  <si>
    <t>Christiane</t>
  </si>
  <si>
    <t>HUMBERTCLAUDE</t>
  </si>
  <si>
    <t>Frederic</t>
  </si>
  <si>
    <t>FUSARO</t>
  </si>
  <si>
    <t>Claudia</t>
  </si>
  <si>
    <t>LA TROFA</t>
  </si>
  <si>
    <t>FAYOLLE</t>
  </si>
  <si>
    <t>Gerard</t>
  </si>
  <si>
    <t>HOLLEMANS</t>
  </si>
  <si>
    <t>Marc</t>
  </si>
  <si>
    <t>NEUBOURG</t>
  </si>
  <si>
    <t>Jean-Paul</t>
  </si>
  <si>
    <t>RECHTEN</t>
  </si>
  <si>
    <t>Michael</t>
  </si>
  <si>
    <t>PIJL</t>
  </si>
  <si>
    <t>Hans</t>
  </si>
  <si>
    <t>Netherlands</t>
  </si>
  <si>
    <t>Heiko</t>
  </si>
  <si>
    <t>FROM</t>
  </si>
  <si>
    <t>Thomas</t>
  </si>
  <si>
    <t>LA FRATTA</t>
  </si>
  <si>
    <t>Marina</t>
  </si>
  <si>
    <t>W2</t>
  </si>
  <si>
    <t>MONTEIRO</t>
  </si>
  <si>
    <t>José</t>
  </si>
  <si>
    <t>FERRÃO</t>
  </si>
  <si>
    <t>SPELEERS</t>
  </si>
  <si>
    <t>Peter</t>
  </si>
  <si>
    <t>COLOMBIES</t>
  </si>
  <si>
    <t>Thierry</t>
  </si>
  <si>
    <t>BINZ</t>
  </si>
  <si>
    <t>Jacqueline</t>
  </si>
  <si>
    <t>CHEUK-ALAM</t>
  </si>
  <si>
    <t>Alam Marcel</t>
  </si>
  <si>
    <t>SWERTS</t>
  </si>
  <si>
    <t>Jean-Marie</t>
  </si>
  <si>
    <t>PITZNER-SCHMIDT</t>
  </si>
  <si>
    <t>Jeppe</t>
  </si>
  <si>
    <t>BATTISTELLI</t>
  </si>
  <si>
    <t>Liviano</t>
  </si>
  <si>
    <t>ANDERSEN NIELS</t>
  </si>
  <si>
    <t>VIOLETTE</t>
  </si>
  <si>
    <t>Sylvain</t>
  </si>
  <si>
    <t>ANDERSEN JENS</t>
  </si>
  <si>
    <t>Rambeck</t>
  </si>
  <si>
    <t>FONSECA</t>
  </si>
  <si>
    <t>Jose Manuel</t>
  </si>
  <si>
    <t>CALLEBAUL</t>
  </si>
  <si>
    <t>Griet</t>
  </si>
  <si>
    <t>KASSNER</t>
  </si>
  <si>
    <t>Jurgen</t>
  </si>
  <si>
    <t>PAXIA</t>
  </si>
  <si>
    <t>MEYLER</t>
  </si>
  <si>
    <t>Aidan</t>
  </si>
  <si>
    <t>DUCE HERNANDO</t>
  </si>
  <si>
    <t>Maitena</t>
  </si>
  <si>
    <t>HENZE</t>
  </si>
  <si>
    <t>Juliane</t>
  </si>
  <si>
    <t>VEREECKEN</t>
  </si>
  <si>
    <t>Jose</t>
  </si>
  <si>
    <t>SCHUTZ</t>
  </si>
  <si>
    <t>HARPER</t>
  </si>
  <si>
    <t>Gary</t>
  </si>
  <si>
    <t>KIEKENS</t>
  </si>
  <si>
    <t>Patrick</t>
  </si>
  <si>
    <t>SANTOS</t>
  </si>
  <si>
    <t>Bis, Basel</t>
  </si>
  <si>
    <t>DELIGIANNAKIS</t>
  </si>
  <si>
    <t>Konstantinov</t>
  </si>
  <si>
    <t>Greece</t>
  </si>
  <si>
    <t>SUTTON</t>
  </si>
  <si>
    <t>Edith</t>
  </si>
  <si>
    <t>VISSER</t>
  </si>
  <si>
    <t>O CONNOR</t>
  </si>
  <si>
    <t>Angela</t>
  </si>
  <si>
    <t>SFAKIANAKIS</t>
  </si>
  <si>
    <t>Myron</t>
  </si>
  <si>
    <t>CORD</t>
  </si>
  <si>
    <t>Susan</t>
  </si>
  <si>
    <t>W3</t>
  </si>
  <si>
    <t>PASQUIER</t>
  </si>
  <si>
    <t>Isabelle</t>
  </si>
  <si>
    <t>JACOBSEN HENNING</t>
  </si>
  <si>
    <t>Daniel</t>
  </si>
  <si>
    <t>VAN DER VLIET</t>
  </si>
  <si>
    <t>JEANNE</t>
  </si>
  <si>
    <t>Christine</t>
  </si>
  <si>
    <t>PSARRAS</t>
  </si>
  <si>
    <t>Vassilios</t>
  </si>
  <si>
    <t>TIBERTI</t>
  </si>
  <si>
    <t>Francesca</t>
  </si>
  <si>
    <t>NIJEMEISLAND</t>
  </si>
  <si>
    <t>Ina</t>
  </si>
  <si>
    <t>ZOSS</t>
  </si>
  <si>
    <t>FINK</t>
  </si>
  <si>
    <t>Andreas</t>
  </si>
  <si>
    <t>SCHELLER</t>
  </si>
  <si>
    <t>Yvette</t>
  </si>
  <si>
    <t>OPREA</t>
  </si>
  <si>
    <t>FRANCISCO</t>
  </si>
  <si>
    <t>URSILLO</t>
  </si>
  <si>
    <t>Armando</t>
  </si>
  <si>
    <t>ROM</t>
  </si>
  <si>
    <t>Robert</t>
  </si>
  <si>
    <t>KELLY</t>
  </si>
  <si>
    <t>Richard</t>
  </si>
  <si>
    <t>PEREIRA</t>
  </si>
  <si>
    <t>Antonio Anino</t>
  </si>
  <si>
    <t>PETROVICS</t>
  </si>
  <si>
    <t>Adrienn</t>
  </si>
  <si>
    <t>SAND</t>
  </si>
  <si>
    <t>Ulii</t>
  </si>
  <si>
    <t>ZOFIO DIAZ</t>
  </si>
  <si>
    <t>Monika</t>
  </si>
  <si>
    <t>MARINO</t>
  </si>
  <si>
    <t>Marvin</t>
  </si>
  <si>
    <t>CEPPI</t>
  </si>
  <si>
    <t>FAGHRI</t>
  </si>
  <si>
    <t>Shiva</t>
  </si>
  <si>
    <t>PETRY</t>
  </si>
  <si>
    <t>Sonja</t>
  </si>
  <si>
    <t>STONE</t>
  </si>
  <si>
    <t>VAN HIERDEN</t>
  </si>
  <si>
    <t>Jacobine</t>
  </si>
  <si>
    <t>COSTA</t>
  </si>
  <si>
    <t>Joao Silva Marques</t>
  </si>
  <si>
    <t>LEROUX</t>
  </si>
  <si>
    <t>Agnes</t>
  </si>
  <si>
    <t>BIS</t>
  </si>
  <si>
    <t>n.d.</t>
  </si>
  <si>
    <t>Tempo totale</t>
  </si>
  <si>
    <t>Distanza</t>
  </si>
  <si>
    <t>Eurocross 2012</t>
  </si>
  <si>
    <t>Basilea (Svizzera) Italia - Domenica 02/06/2012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</si>
</sst>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name val="Verdana"/>
      <family val="2"/>
    </font>
    <font>
      <b/>
      <i/>
      <sz val="10"/>
      <color indexed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vertical="center"/>
    </xf>
    <xf numFmtId="0" fontId="15" fillId="4" borderId="4" xfId="0" applyFont="1" applyFill="1" applyBorder="1" applyAlignment="1">
      <alignment horizontal="center" vertical="center"/>
    </xf>
    <xf numFmtId="21" fontId="15" fillId="4" borderId="4" xfId="0" applyNumberFormat="1" applyFont="1" applyFill="1" applyBorder="1" applyAlignment="1">
      <alignment horizontal="center" vertical="center"/>
    </xf>
    <xf numFmtId="165" fontId="15" fillId="4" borderId="4" xfId="0" applyNumberFormat="1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vertical="center"/>
    </xf>
    <xf numFmtId="21" fontId="14" fillId="5" borderId="4" xfId="0" applyNumberFormat="1" applyFont="1" applyFill="1" applyBorder="1" applyAlignment="1">
      <alignment horizontal="center" vertical="center"/>
    </xf>
    <xf numFmtId="165" fontId="14" fillId="5" borderId="4" xfId="0" applyNumberFormat="1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vertical="center"/>
    </xf>
    <xf numFmtId="21" fontId="14" fillId="5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5" t="s">
        <v>235</v>
      </c>
      <c r="B1" s="25"/>
      <c r="C1" s="25"/>
      <c r="D1" s="25"/>
      <c r="E1" s="25"/>
      <c r="F1" s="25"/>
      <c r="G1" s="25"/>
      <c r="H1" s="25"/>
      <c r="I1" s="25"/>
    </row>
    <row r="2" spans="1:9" ht="24" customHeight="1">
      <c r="A2" s="26"/>
      <c r="B2" s="26"/>
      <c r="C2" s="26"/>
      <c r="D2" s="26"/>
      <c r="E2" s="26"/>
      <c r="F2" s="26"/>
      <c r="G2" s="26"/>
      <c r="H2" s="26"/>
      <c r="I2" s="26"/>
    </row>
    <row r="3" spans="1:9" ht="24" customHeight="1">
      <c r="A3" s="27" t="s">
        <v>236</v>
      </c>
      <c r="B3" s="27"/>
      <c r="C3" s="27"/>
      <c r="D3" s="27"/>
      <c r="E3" s="27"/>
      <c r="F3" s="27"/>
      <c r="G3" s="27"/>
      <c r="H3" s="3" t="s">
        <v>0</v>
      </c>
      <c r="I3" s="4">
        <v>9.9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7</v>
      </c>
      <c r="H4" s="9" t="s">
        <v>8</v>
      </c>
      <c r="I4" s="9" t="s">
        <v>9</v>
      </c>
    </row>
    <row r="5" spans="1:9" s="12" customFormat="1" ht="15" customHeight="1">
      <c r="A5" s="10">
        <v>1</v>
      </c>
      <c r="B5" s="19" t="s">
        <v>21</v>
      </c>
      <c r="C5" s="19" t="s">
        <v>22</v>
      </c>
      <c r="D5" s="22" t="s">
        <v>23</v>
      </c>
      <c r="E5" s="19" t="s">
        <v>24</v>
      </c>
      <c r="F5" s="28">
        <v>0.023414351851851853</v>
      </c>
      <c r="G5" s="10" t="str">
        <f aca="true" t="shared" si="0" ref="G5:G68">TEXT(INT((HOUR(F5)*3600+MINUTE(F5)*60+SECOND(F5))/$I$3/60),"0")&amp;"."&amp;TEXT(MOD((HOUR(F5)*3600+MINUTE(F5)*60+SECOND(F5))/$I$3,60),"00")&amp;"/km"</f>
        <v>3.24/km</v>
      </c>
      <c r="H5" s="11">
        <f aca="true" t="shared" si="1" ref="H5:H68">F5-$F$5</f>
        <v>0</v>
      </c>
      <c r="I5" s="11">
        <f>F5-INDEX($F$5:$F$555,MATCH(D5,$D$5:$D$555,0))</f>
        <v>0</v>
      </c>
    </row>
    <row r="6" spans="1:9" s="12" customFormat="1" ht="15" customHeight="1">
      <c r="A6" s="40">
        <v>2</v>
      </c>
      <c r="B6" s="41" t="s">
        <v>25</v>
      </c>
      <c r="C6" s="41" t="s">
        <v>17</v>
      </c>
      <c r="D6" s="40" t="s">
        <v>26</v>
      </c>
      <c r="E6" s="41" t="s">
        <v>27</v>
      </c>
      <c r="F6" s="42">
        <v>0.025057870370370373</v>
      </c>
      <c r="G6" s="40" t="str">
        <f t="shared" si="0"/>
        <v>3.39/km</v>
      </c>
      <c r="H6" s="43">
        <f t="shared" si="1"/>
        <v>0.0016435185185185198</v>
      </c>
      <c r="I6" s="43">
        <f>F6-INDEX($F$5:$F$555,MATCH(D6,$D$5:$D$555,0))</f>
        <v>0</v>
      </c>
    </row>
    <row r="7" spans="1:9" s="12" customFormat="1" ht="15" customHeight="1">
      <c r="A7" s="13">
        <v>3</v>
      </c>
      <c r="B7" s="20" t="s">
        <v>28</v>
      </c>
      <c r="C7" s="20" t="s">
        <v>29</v>
      </c>
      <c r="D7" s="23" t="s">
        <v>30</v>
      </c>
      <c r="E7" s="20" t="s">
        <v>31</v>
      </c>
      <c r="F7" s="29">
        <v>0.025370370370370366</v>
      </c>
      <c r="G7" s="13" t="str">
        <f t="shared" si="0"/>
        <v>3.41/km</v>
      </c>
      <c r="H7" s="14">
        <f t="shared" si="1"/>
        <v>0.001956018518518513</v>
      </c>
      <c r="I7" s="14">
        <f>F7-INDEX($F$5:$F$555,MATCH(D7,$D$5:$D$555,0))</f>
        <v>0</v>
      </c>
    </row>
    <row r="8" spans="1:9" s="12" customFormat="1" ht="15" customHeight="1">
      <c r="A8" s="13">
        <v>4</v>
      </c>
      <c r="B8" s="20" t="s">
        <v>32</v>
      </c>
      <c r="C8" s="20" t="s">
        <v>33</v>
      </c>
      <c r="D8" s="23" t="s">
        <v>23</v>
      </c>
      <c r="E8" s="20" t="s">
        <v>34</v>
      </c>
      <c r="F8" s="29">
        <v>0.025740740740740745</v>
      </c>
      <c r="G8" s="13" t="str">
        <f t="shared" si="0"/>
        <v>3.45/km</v>
      </c>
      <c r="H8" s="14">
        <f t="shared" si="1"/>
        <v>0.0023263888888888917</v>
      </c>
      <c r="I8" s="14">
        <f>F8-INDEX($F$5:$F$555,MATCH(D8,$D$5:$D$555,0))</f>
        <v>0.0023263888888888917</v>
      </c>
    </row>
    <row r="9" spans="1:9" s="12" customFormat="1" ht="15" customHeight="1">
      <c r="A9" s="13">
        <v>5</v>
      </c>
      <c r="B9" s="20" t="s">
        <v>35</v>
      </c>
      <c r="C9" s="20" t="s">
        <v>36</v>
      </c>
      <c r="D9" s="23" t="s">
        <v>26</v>
      </c>
      <c r="E9" s="20" t="s">
        <v>31</v>
      </c>
      <c r="F9" s="29">
        <v>0.025949074074074072</v>
      </c>
      <c r="G9" s="13" t="str">
        <f t="shared" si="0"/>
        <v>3.46/km</v>
      </c>
      <c r="H9" s="14">
        <f t="shared" si="1"/>
        <v>0.0025347222222222195</v>
      </c>
      <c r="I9" s="14">
        <f>F9-INDEX($F$5:$F$555,MATCH(D9,$D$5:$D$555,0))</f>
        <v>0.0008912037037036996</v>
      </c>
    </row>
    <row r="10" spans="1:9" s="12" customFormat="1" ht="15" customHeight="1">
      <c r="A10" s="13">
        <v>6</v>
      </c>
      <c r="B10" s="20" t="s">
        <v>37</v>
      </c>
      <c r="C10" s="20" t="s">
        <v>38</v>
      </c>
      <c r="D10" s="23" t="s">
        <v>23</v>
      </c>
      <c r="E10" s="20" t="s">
        <v>39</v>
      </c>
      <c r="F10" s="29">
        <v>0.026087962962962966</v>
      </c>
      <c r="G10" s="13" t="str">
        <f t="shared" si="0"/>
        <v>3.48/km</v>
      </c>
      <c r="H10" s="14">
        <f t="shared" si="1"/>
        <v>0.0026736111111111127</v>
      </c>
      <c r="I10" s="14">
        <f>F10-INDEX($F$5:$F$555,MATCH(D10,$D$5:$D$555,0))</f>
        <v>0.0026736111111111127</v>
      </c>
    </row>
    <row r="11" spans="1:9" s="12" customFormat="1" ht="15" customHeight="1">
      <c r="A11" s="35">
        <v>7</v>
      </c>
      <c r="B11" s="36" t="s">
        <v>40</v>
      </c>
      <c r="C11" s="36" t="s">
        <v>11</v>
      </c>
      <c r="D11" s="37" t="s">
        <v>23</v>
      </c>
      <c r="E11" s="36" t="s">
        <v>27</v>
      </c>
      <c r="F11" s="38">
        <v>0.026087962962962966</v>
      </c>
      <c r="G11" s="35" t="str">
        <f t="shared" si="0"/>
        <v>3.48/km</v>
      </c>
      <c r="H11" s="39">
        <f t="shared" si="1"/>
        <v>0.0026736111111111127</v>
      </c>
      <c r="I11" s="39">
        <f>F11-INDEX($F$5:$F$555,MATCH(D11,$D$5:$D$555,0))</f>
        <v>0.0026736111111111127</v>
      </c>
    </row>
    <row r="12" spans="1:9" s="12" customFormat="1" ht="15" customHeight="1">
      <c r="A12" s="35">
        <v>8</v>
      </c>
      <c r="B12" s="36" t="s">
        <v>41</v>
      </c>
      <c r="C12" s="36" t="s">
        <v>42</v>
      </c>
      <c r="D12" s="37" t="s">
        <v>26</v>
      </c>
      <c r="E12" s="36" t="s">
        <v>27</v>
      </c>
      <c r="F12" s="38">
        <v>0.026099537037037036</v>
      </c>
      <c r="G12" s="35" t="str">
        <f t="shared" si="0"/>
        <v>3.48/km</v>
      </c>
      <c r="H12" s="39">
        <f t="shared" si="1"/>
        <v>0.002685185185185183</v>
      </c>
      <c r="I12" s="39">
        <f>F12-INDEX($F$5:$F$555,MATCH(D12,$D$5:$D$555,0))</f>
        <v>0.001041666666666663</v>
      </c>
    </row>
    <row r="13" spans="1:9" s="12" customFormat="1" ht="15" customHeight="1">
      <c r="A13" s="13">
        <v>9</v>
      </c>
      <c r="B13" s="20" t="s">
        <v>43</v>
      </c>
      <c r="C13" s="20" t="s">
        <v>44</v>
      </c>
      <c r="D13" s="23" t="s">
        <v>26</v>
      </c>
      <c r="E13" s="20" t="s">
        <v>45</v>
      </c>
      <c r="F13" s="29">
        <v>0.02614583333333333</v>
      </c>
      <c r="G13" s="13" t="str">
        <f t="shared" si="0"/>
        <v>3.48/km</v>
      </c>
      <c r="H13" s="14">
        <f t="shared" si="1"/>
        <v>0.002731481481481477</v>
      </c>
      <c r="I13" s="14">
        <f>F13-INDEX($F$5:$F$555,MATCH(D13,$D$5:$D$555,0))</f>
        <v>0.0010879629629629572</v>
      </c>
    </row>
    <row r="14" spans="1:9" s="12" customFormat="1" ht="15" customHeight="1">
      <c r="A14" s="35">
        <v>10</v>
      </c>
      <c r="B14" s="36" t="s">
        <v>46</v>
      </c>
      <c r="C14" s="36" t="s">
        <v>47</v>
      </c>
      <c r="D14" s="37" t="s">
        <v>23</v>
      </c>
      <c r="E14" s="36" t="s">
        <v>27</v>
      </c>
      <c r="F14" s="38">
        <v>0.026203703703703705</v>
      </c>
      <c r="G14" s="35" t="str">
        <f t="shared" si="0"/>
        <v>3.49/km</v>
      </c>
      <c r="H14" s="39">
        <f t="shared" si="1"/>
        <v>0.002789351851851852</v>
      </c>
      <c r="I14" s="39">
        <f>F14-INDEX($F$5:$F$555,MATCH(D14,$D$5:$D$555,0))</f>
        <v>0.002789351851851852</v>
      </c>
    </row>
    <row r="15" spans="1:9" s="12" customFormat="1" ht="15" customHeight="1">
      <c r="A15" s="13">
        <v>11</v>
      </c>
      <c r="B15" s="20" t="s">
        <v>48</v>
      </c>
      <c r="C15" s="20" t="s">
        <v>49</v>
      </c>
      <c r="D15" s="23" t="s">
        <v>23</v>
      </c>
      <c r="E15" s="20" t="s">
        <v>50</v>
      </c>
      <c r="F15" s="29">
        <v>0.02621527777777778</v>
      </c>
      <c r="G15" s="13" t="str">
        <f t="shared" si="0"/>
        <v>3.49/km</v>
      </c>
      <c r="H15" s="14">
        <f t="shared" si="1"/>
        <v>0.0028009259259259255</v>
      </c>
      <c r="I15" s="14">
        <f>F15-INDEX($F$5:$F$555,MATCH(D15,$D$5:$D$555,0))</f>
        <v>0.0028009259259259255</v>
      </c>
    </row>
    <row r="16" spans="1:9" s="12" customFormat="1" ht="15" customHeight="1">
      <c r="A16" s="35">
        <v>12</v>
      </c>
      <c r="B16" s="36" t="s">
        <v>51</v>
      </c>
      <c r="C16" s="36" t="s">
        <v>14</v>
      </c>
      <c r="D16" s="37" t="s">
        <v>23</v>
      </c>
      <c r="E16" s="36" t="s">
        <v>27</v>
      </c>
      <c r="F16" s="38">
        <v>0.026261574074074076</v>
      </c>
      <c r="G16" s="35" t="str">
        <f t="shared" si="0"/>
        <v>3.49/km</v>
      </c>
      <c r="H16" s="39">
        <f t="shared" si="1"/>
        <v>0.002847222222222223</v>
      </c>
      <c r="I16" s="39">
        <f>F16-INDEX($F$5:$F$555,MATCH(D16,$D$5:$D$555,0))</f>
        <v>0.002847222222222223</v>
      </c>
    </row>
    <row r="17" spans="1:9" s="12" customFormat="1" ht="15" customHeight="1">
      <c r="A17" s="13">
        <v>13</v>
      </c>
      <c r="B17" s="20" t="s">
        <v>52</v>
      </c>
      <c r="C17" s="20" t="s">
        <v>53</v>
      </c>
      <c r="D17" s="23" t="s">
        <v>23</v>
      </c>
      <c r="E17" s="20" t="s">
        <v>50</v>
      </c>
      <c r="F17" s="29">
        <v>0.026504629629629628</v>
      </c>
      <c r="G17" s="13" t="str">
        <f t="shared" si="0"/>
        <v>3.51/km</v>
      </c>
      <c r="H17" s="14">
        <f t="shared" si="1"/>
        <v>0.003090277777777775</v>
      </c>
      <c r="I17" s="14">
        <f>F17-INDEX($F$5:$F$555,MATCH(D17,$D$5:$D$555,0))</f>
        <v>0.003090277777777775</v>
      </c>
    </row>
    <row r="18" spans="1:9" s="12" customFormat="1" ht="15" customHeight="1">
      <c r="A18" s="13">
        <v>14</v>
      </c>
      <c r="B18" s="20" t="s">
        <v>54</v>
      </c>
      <c r="C18" s="20" t="s">
        <v>55</v>
      </c>
      <c r="D18" s="23" t="s">
        <v>23</v>
      </c>
      <c r="E18" s="20" t="s">
        <v>31</v>
      </c>
      <c r="F18" s="29">
        <v>0.026712962962962966</v>
      </c>
      <c r="G18" s="13" t="str">
        <f t="shared" si="0"/>
        <v>3.53/km</v>
      </c>
      <c r="H18" s="14">
        <f t="shared" si="1"/>
        <v>0.0032986111111111133</v>
      </c>
      <c r="I18" s="14">
        <f>F18-INDEX($F$5:$F$555,MATCH(D18,$D$5:$D$555,0))</f>
        <v>0.0032986111111111133</v>
      </c>
    </row>
    <row r="19" spans="1:9" s="12" customFormat="1" ht="15" customHeight="1">
      <c r="A19" s="40">
        <v>15</v>
      </c>
      <c r="B19" s="41" t="s">
        <v>56</v>
      </c>
      <c r="C19" s="41" t="s">
        <v>10</v>
      </c>
      <c r="D19" s="40" t="s">
        <v>23</v>
      </c>
      <c r="E19" s="41" t="s">
        <v>27</v>
      </c>
      <c r="F19" s="42">
        <v>0.026805555555555555</v>
      </c>
      <c r="G19" s="40" t="str">
        <f t="shared" si="0"/>
        <v>3.54/km</v>
      </c>
      <c r="H19" s="43">
        <f t="shared" si="1"/>
        <v>0.003391203703703702</v>
      </c>
      <c r="I19" s="43">
        <f>F19-INDEX($F$5:$F$555,MATCH(D19,$D$5:$D$555,0))</f>
        <v>0.003391203703703702</v>
      </c>
    </row>
    <row r="20" spans="1:9" s="12" customFormat="1" ht="15" customHeight="1">
      <c r="A20" s="13">
        <v>16</v>
      </c>
      <c r="B20" s="20" t="s">
        <v>57</v>
      </c>
      <c r="C20" s="20" t="s">
        <v>58</v>
      </c>
      <c r="D20" s="23" t="s">
        <v>26</v>
      </c>
      <c r="E20" s="20" t="s">
        <v>31</v>
      </c>
      <c r="F20" s="29">
        <v>0.02684027777777778</v>
      </c>
      <c r="G20" s="13" t="str">
        <f t="shared" si="0"/>
        <v>3.54/km</v>
      </c>
      <c r="H20" s="14">
        <f t="shared" si="1"/>
        <v>0.003425925925925926</v>
      </c>
      <c r="I20" s="14">
        <f>F20-INDEX($F$5:$F$555,MATCH(D20,$D$5:$D$555,0))</f>
        <v>0.0017824074074074062</v>
      </c>
    </row>
    <row r="21" spans="1:9" s="12" customFormat="1" ht="15" customHeight="1">
      <c r="A21" s="13">
        <v>17</v>
      </c>
      <c r="B21" s="20" t="s">
        <v>59</v>
      </c>
      <c r="C21" s="20" t="s">
        <v>60</v>
      </c>
      <c r="D21" s="23" t="s">
        <v>23</v>
      </c>
      <c r="E21" s="20" t="s">
        <v>31</v>
      </c>
      <c r="F21" s="29">
        <v>0.02695601851851852</v>
      </c>
      <c r="G21" s="13" t="str">
        <f t="shared" si="0"/>
        <v>3.55/km</v>
      </c>
      <c r="H21" s="14">
        <f t="shared" si="1"/>
        <v>0.0035416666666666687</v>
      </c>
      <c r="I21" s="14">
        <f>F21-INDEX($F$5:$F$555,MATCH(D21,$D$5:$D$555,0))</f>
        <v>0.0035416666666666687</v>
      </c>
    </row>
    <row r="22" spans="1:9" s="12" customFormat="1" ht="15" customHeight="1">
      <c r="A22" s="13">
        <v>18</v>
      </c>
      <c r="B22" s="20" t="s">
        <v>61</v>
      </c>
      <c r="C22" s="20" t="s">
        <v>62</v>
      </c>
      <c r="D22" s="23" t="s">
        <v>30</v>
      </c>
      <c r="E22" s="20" t="s">
        <v>45</v>
      </c>
      <c r="F22" s="29">
        <v>0.027094907407407404</v>
      </c>
      <c r="G22" s="13" t="str">
        <f t="shared" si="0"/>
        <v>3.56/km</v>
      </c>
      <c r="H22" s="14">
        <f t="shared" si="1"/>
        <v>0.0036805555555555515</v>
      </c>
      <c r="I22" s="14">
        <f>F22-INDEX($F$5:$F$555,MATCH(D22,$D$5:$D$555,0))</f>
        <v>0.0017245370370370383</v>
      </c>
    </row>
    <row r="23" spans="1:9" s="12" customFormat="1" ht="15" customHeight="1">
      <c r="A23" s="13">
        <v>19</v>
      </c>
      <c r="B23" s="20" t="s">
        <v>63</v>
      </c>
      <c r="C23" s="20" t="s">
        <v>64</v>
      </c>
      <c r="D23" s="23" t="s">
        <v>23</v>
      </c>
      <c r="E23" s="20" t="s">
        <v>65</v>
      </c>
      <c r="F23" s="29">
        <v>0.027407407407407408</v>
      </c>
      <c r="G23" s="13" t="str">
        <f t="shared" si="0"/>
        <v>3.59/km</v>
      </c>
      <c r="H23" s="14">
        <f t="shared" si="1"/>
        <v>0.003993055555555555</v>
      </c>
      <c r="I23" s="14">
        <f>F23-INDEX($F$5:$F$555,MATCH(D23,$D$5:$D$555,0))</f>
        <v>0.003993055555555555</v>
      </c>
    </row>
    <row r="24" spans="1:9" s="12" customFormat="1" ht="15" customHeight="1">
      <c r="A24" s="13">
        <v>20</v>
      </c>
      <c r="B24" s="20" t="s">
        <v>66</v>
      </c>
      <c r="C24" s="20" t="s">
        <v>67</v>
      </c>
      <c r="D24" s="23" t="s">
        <v>26</v>
      </c>
      <c r="E24" s="20" t="s">
        <v>68</v>
      </c>
      <c r="F24" s="29">
        <v>0.027488425925925927</v>
      </c>
      <c r="G24" s="13" t="str">
        <f t="shared" si="0"/>
        <v>3.60/km</v>
      </c>
      <c r="H24" s="14">
        <f t="shared" si="1"/>
        <v>0.004074074074074074</v>
      </c>
      <c r="I24" s="14">
        <f>F24-INDEX($F$5:$F$555,MATCH(D24,$D$5:$D$555,0))</f>
        <v>0.002430555555555554</v>
      </c>
    </row>
    <row r="25" spans="1:9" s="12" customFormat="1" ht="15" customHeight="1">
      <c r="A25" s="13">
        <v>21</v>
      </c>
      <c r="B25" s="20" t="s">
        <v>69</v>
      </c>
      <c r="C25" s="20" t="s">
        <v>70</v>
      </c>
      <c r="D25" s="23" t="s">
        <v>23</v>
      </c>
      <c r="E25" s="20" t="s">
        <v>50</v>
      </c>
      <c r="F25" s="29">
        <v>0.02770833333333333</v>
      </c>
      <c r="G25" s="13" t="str">
        <f t="shared" si="0"/>
        <v>4.02/km</v>
      </c>
      <c r="H25" s="14">
        <f t="shared" si="1"/>
        <v>0.0042939814814814785</v>
      </c>
      <c r="I25" s="14">
        <f>F25-INDEX($F$5:$F$555,MATCH(D25,$D$5:$D$555,0))</f>
        <v>0.0042939814814814785</v>
      </c>
    </row>
    <row r="26" spans="1:9" s="12" customFormat="1" ht="15" customHeight="1">
      <c r="A26" s="13">
        <v>22</v>
      </c>
      <c r="B26" s="20" t="s">
        <v>71</v>
      </c>
      <c r="C26" s="20" t="s">
        <v>72</v>
      </c>
      <c r="D26" s="23" t="s">
        <v>23</v>
      </c>
      <c r="E26" s="20" t="s">
        <v>31</v>
      </c>
      <c r="F26" s="29">
        <v>0.027881944444444445</v>
      </c>
      <c r="G26" s="13" t="str">
        <f t="shared" si="0"/>
        <v>4.03/km</v>
      </c>
      <c r="H26" s="14">
        <f t="shared" si="1"/>
        <v>0.0044675925925925924</v>
      </c>
      <c r="I26" s="14">
        <f>F26-INDEX($F$5:$F$555,MATCH(D26,$D$5:$D$555,0))</f>
        <v>0.0044675925925925924</v>
      </c>
    </row>
    <row r="27" spans="1:9" s="12" customFormat="1" ht="15" customHeight="1">
      <c r="A27" s="13">
        <v>23</v>
      </c>
      <c r="B27" s="20" t="s">
        <v>73</v>
      </c>
      <c r="C27" s="20" t="s">
        <v>74</v>
      </c>
      <c r="D27" s="23" t="s">
        <v>75</v>
      </c>
      <c r="E27" s="20" t="s">
        <v>24</v>
      </c>
      <c r="F27" s="29">
        <v>0.027893518518518515</v>
      </c>
      <c r="G27" s="13" t="str">
        <f t="shared" si="0"/>
        <v>4.03/km</v>
      </c>
      <c r="H27" s="14">
        <f t="shared" si="1"/>
        <v>0.0044791666666666625</v>
      </c>
      <c r="I27" s="14">
        <f>F27-INDEX($F$5:$F$555,MATCH(D27,$D$5:$D$555,0))</f>
        <v>0</v>
      </c>
    </row>
    <row r="28" spans="1:9" s="15" customFormat="1" ht="15" customHeight="1">
      <c r="A28" s="13">
        <v>24</v>
      </c>
      <c r="B28" s="20" t="s">
        <v>76</v>
      </c>
      <c r="C28" s="20" t="s">
        <v>77</v>
      </c>
      <c r="D28" s="23" t="s">
        <v>23</v>
      </c>
      <c r="E28" s="20" t="s">
        <v>39</v>
      </c>
      <c r="F28" s="29">
        <v>0.027939814814814817</v>
      </c>
      <c r="G28" s="13" t="str">
        <f t="shared" si="0"/>
        <v>4.04/km</v>
      </c>
      <c r="H28" s="14">
        <f t="shared" si="1"/>
        <v>0.004525462962962964</v>
      </c>
      <c r="I28" s="14">
        <f>F28-INDEX($F$5:$F$555,MATCH(D28,$D$5:$D$555,0))</f>
        <v>0.004525462962962964</v>
      </c>
    </row>
    <row r="29" spans="1:9" ht="15" customHeight="1">
      <c r="A29" s="13">
        <v>25</v>
      </c>
      <c r="B29" s="20" t="s">
        <v>78</v>
      </c>
      <c r="C29" s="20" t="s">
        <v>12</v>
      </c>
      <c r="D29" s="23" t="s">
        <v>26</v>
      </c>
      <c r="E29" s="20" t="s">
        <v>31</v>
      </c>
      <c r="F29" s="29">
        <v>0.028449074074074075</v>
      </c>
      <c r="G29" s="13" t="str">
        <f t="shared" si="0"/>
        <v>4.08/km</v>
      </c>
      <c r="H29" s="14">
        <f t="shared" si="1"/>
        <v>0.005034722222222222</v>
      </c>
      <c r="I29" s="14">
        <f>F29-INDEX($F$5:$F$555,MATCH(D29,$D$5:$D$555,0))</f>
        <v>0.003391203703703702</v>
      </c>
    </row>
    <row r="30" spans="1:9" ht="15" customHeight="1">
      <c r="A30" s="40">
        <v>26</v>
      </c>
      <c r="B30" s="41" t="s">
        <v>79</v>
      </c>
      <c r="C30" s="41" t="s">
        <v>80</v>
      </c>
      <c r="D30" s="40" t="s">
        <v>30</v>
      </c>
      <c r="E30" s="41" t="s">
        <v>27</v>
      </c>
      <c r="F30" s="42">
        <v>0.028969907407407406</v>
      </c>
      <c r="G30" s="40" t="str">
        <f t="shared" si="0"/>
        <v>4.13/km</v>
      </c>
      <c r="H30" s="43">
        <f t="shared" si="1"/>
        <v>0.005555555555555553</v>
      </c>
      <c r="I30" s="43">
        <f>F30-INDEX($F$5:$F$555,MATCH(D30,$D$5:$D$555,0))</f>
        <v>0.00359953703703704</v>
      </c>
    </row>
    <row r="31" spans="1:9" ht="15" customHeight="1">
      <c r="A31" s="13">
        <v>27</v>
      </c>
      <c r="B31" s="20" t="s">
        <v>81</v>
      </c>
      <c r="C31" s="20" t="s">
        <v>82</v>
      </c>
      <c r="D31" s="23" t="s">
        <v>23</v>
      </c>
      <c r="E31" s="20" t="s">
        <v>83</v>
      </c>
      <c r="F31" s="29">
        <v>0.028993055555555553</v>
      </c>
      <c r="G31" s="13" t="str">
        <f t="shared" si="0"/>
        <v>4.13/km</v>
      </c>
      <c r="H31" s="14">
        <f t="shared" si="1"/>
        <v>0.0055787037037037</v>
      </c>
      <c r="I31" s="14">
        <f>F31-INDEX($F$5:$F$555,MATCH(D31,$D$5:$D$555,0))</f>
        <v>0.0055787037037037</v>
      </c>
    </row>
    <row r="32" spans="1:9" ht="15" customHeight="1">
      <c r="A32" s="13">
        <v>28</v>
      </c>
      <c r="B32" s="20" t="s">
        <v>84</v>
      </c>
      <c r="C32" s="20" t="s">
        <v>85</v>
      </c>
      <c r="D32" s="23" t="s">
        <v>23</v>
      </c>
      <c r="E32" s="20" t="s">
        <v>34</v>
      </c>
      <c r="F32" s="29">
        <v>0.029074074074074075</v>
      </c>
      <c r="G32" s="13" t="str">
        <f t="shared" si="0"/>
        <v>4.14/km</v>
      </c>
      <c r="H32" s="14">
        <f t="shared" si="1"/>
        <v>0.005659722222222222</v>
      </c>
      <c r="I32" s="14">
        <f>F32-INDEX($F$5:$F$555,MATCH(D32,$D$5:$D$555,0))</f>
        <v>0.005659722222222222</v>
      </c>
    </row>
    <row r="33" spans="1:9" ht="15" customHeight="1">
      <c r="A33" s="35">
        <v>29</v>
      </c>
      <c r="B33" s="36" t="s">
        <v>86</v>
      </c>
      <c r="C33" s="36" t="s">
        <v>20</v>
      </c>
      <c r="D33" s="37" t="s">
        <v>75</v>
      </c>
      <c r="E33" s="36" t="s">
        <v>27</v>
      </c>
      <c r="F33" s="38">
        <v>0.029131944444444446</v>
      </c>
      <c r="G33" s="35" t="str">
        <f t="shared" si="0"/>
        <v>4.14/km</v>
      </c>
      <c r="H33" s="39">
        <f t="shared" si="1"/>
        <v>0.0057175925925925936</v>
      </c>
      <c r="I33" s="39">
        <f>F33-INDEX($F$5:$F$555,MATCH(D33,$D$5:$D$555,0))</f>
        <v>0.001238425925925931</v>
      </c>
    </row>
    <row r="34" spans="1:9" ht="15" customHeight="1">
      <c r="A34" s="13">
        <v>30</v>
      </c>
      <c r="B34" s="20" t="s">
        <v>87</v>
      </c>
      <c r="C34" s="20" t="s">
        <v>88</v>
      </c>
      <c r="D34" s="23" t="s">
        <v>23</v>
      </c>
      <c r="E34" s="20" t="s">
        <v>50</v>
      </c>
      <c r="F34" s="29">
        <v>0.02918981481481481</v>
      </c>
      <c r="G34" s="13" t="str">
        <f t="shared" si="0"/>
        <v>4.15/km</v>
      </c>
      <c r="H34" s="14">
        <f t="shared" si="1"/>
        <v>0.005775462962962958</v>
      </c>
      <c r="I34" s="14">
        <f>F34-INDEX($F$5:$F$555,MATCH(D34,$D$5:$D$555,0))</f>
        <v>0.005775462962962958</v>
      </c>
    </row>
    <row r="35" spans="1:9" ht="15" customHeight="1">
      <c r="A35" s="13">
        <v>31</v>
      </c>
      <c r="B35" s="20" t="s">
        <v>89</v>
      </c>
      <c r="C35" s="20" t="s">
        <v>90</v>
      </c>
      <c r="D35" s="23" t="s">
        <v>23</v>
      </c>
      <c r="E35" s="20" t="s">
        <v>45</v>
      </c>
      <c r="F35" s="29">
        <v>0.029212962962962965</v>
      </c>
      <c r="G35" s="13" t="str">
        <f t="shared" si="0"/>
        <v>4.15/km</v>
      </c>
      <c r="H35" s="14">
        <f t="shared" si="1"/>
        <v>0.005798611111111112</v>
      </c>
      <c r="I35" s="14">
        <f>F35-INDEX($F$5:$F$555,MATCH(D35,$D$5:$D$555,0))</f>
        <v>0.005798611111111112</v>
      </c>
    </row>
    <row r="36" spans="1:9" ht="15" customHeight="1">
      <c r="A36" s="13">
        <v>32</v>
      </c>
      <c r="B36" s="20" t="s">
        <v>91</v>
      </c>
      <c r="C36" s="20" t="s">
        <v>92</v>
      </c>
      <c r="D36" s="23" t="s">
        <v>26</v>
      </c>
      <c r="E36" s="20" t="s">
        <v>39</v>
      </c>
      <c r="F36" s="29">
        <v>0.029375</v>
      </c>
      <c r="G36" s="13" t="str">
        <f t="shared" si="0"/>
        <v>4.16/km</v>
      </c>
      <c r="H36" s="14">
        <f t="shared" si="1"/>
        <v>0.0059606481481481455</v>
      </c>
      <c r="I36" s="14">
        <f>F36-INDEX($F$5:$F$555,MATCH(D36,$D$5:$D$555,0))</f>
        <v>0.004317129629629626</v>
      </c>
    </row>
    <row r="37" spans="1:9" ht="15" customHeight="1">
      <c r="A37" s="13">
        <v>33</v>
      </c>
      <c r="B37" s="20" t="s">
        <v>93</v>
      </c>
      <c r="C37" s="20" t="s">
        <v>94</v>
      </c>
      <c r="D37" s="23" t="s">
        <v>30</v>
      </c>
      <c r="E37" s="20" t="s">
        <v>31</v>
      </c>
      <c r="F37" s="29">
        <v>0.029456018518518517</v>
      </c>
      <c r="G37" s="13" t="str">
        <f t="shared" si="0"/>
        <v>4.17/km</v>
      </c>
      <c r="H37" s="14">
        <f t="shared" si="1"/>
        <v>0.006041666666666664</v>
      </c>
      <c r="I37" s="14">
        <f>F37-INDEX($F$5:$F$555,MATCH(D37,$D$5:$D$555,0))</f>
        <v>0.004085648148148151</v>
      </c>
    </row>
    <row r="38" spans="1:9" ht="15" customHeight="1">
      <c r="A38" s="13">
        <v>34</v>
      </c>
      <c r="B38" s="20" t="s">
        <v>95</v>
      </c>
      <c r="C38" s="20" t="s">
        <v>96</v>
      </c>
      <c r="D38" s="23" t="s">
        <v>30</v>
      </c>
      <c r="E38" s="20" t="s">
        <v>24</v>
      </c>
      <c r="F38" s="29">
        <v>0.029490740740740744</v>
      </c>
      <c r="G38" s="13" t="str">
        <f t="shared" si="0"/>
        <v>4.17/km</v>
      </c>
      <c r="H38" s="14">
        <f t="shared" si="1"/>
        <v>0.006076388888888892</v>
      </c>
      <c r="I38" s="14">
        <f>F38-INDEX($F$5:$F$555,MATCH(D38,$D$5:$D$555,0))</f>
        <v>0.004120370370370378</v>
      </c>
    </row>
    <row r="39" spans="1:9" ht="15" customHeight="1">
      <c r="A39" s="13">
        <v>35</v>
      </c>
      <c r="B39" s="20" t="s">
        <v>97</v>
      </c>
      <c r="C39" s="20" t="s">
        <v>98</v>
      </c>
      <c r="D39" s="23" t="s">
        <v>23</v>
      </c>
      <c r="E39" s="20" t="s">
        <v>50</v>
      </c>
      <c r="F39" s="29">
        <v>0.02956018518518519</v>
      </c>
      <c r="G39" s="13" t="str">
        <f t="shared" si="0"/>
        <v>4.18/km</v>
      </c>
      <c r="H39" s="14">
        <f t="shared" si="1"/>
        <v>0.0061458333333333365</v>
      </c>
      <c r="I39" s="14">
        <f>F39-INDEX($F$5:$F$555,MATCH(D39,$D$5:$D$555,0))</f>
        <v>0.0061458333333333365</v>
      </c>
    </row>
    <row r="40" spans="1:9" ht="15" customHeight="1">
      <c r="A40" s="13">
        <v>36</v>
      </c>
      <c r="B40" s="20" t="s">
        <v>32</v>
      </c>
      <c r="C40" s="20" t="s">
        <v>99</v>
      </c>
      <c r="D40" s="23" t="s">
        <v>30</v>
      </c>
      <c r="E40" s="20" t="s">
        <v>45</v>
      </c>
      <c r="F40" s="29">
        <v>0.029675925925925925</v>
      </c>
      <c r="G40" s="13" t="str">
        <f t="shared" si="0"/>
        <v>4.19/km</v>
      </c>
      <c r="H40" s="14">
        <f t="shared" si="1"/>
        <v>0.006261574074074072</v>
      </c>
      <c r="I40" s="14">
        <f>F40-INDEX($F$5:$F$555,MATCH(D40,$D$5:$D$555,0))</f>
        <v>0.004305555555555559</v>
      </c>
    </row>
    <row r="41" spans="1:9" ht="15" customHeight="1">
      <c r="A41" s="13">
        <v>37</v>
      </c>
      <c r="B41" s="20" t="s">
        <v>100</v>
      </c>
      <c r="C41" s="20" t="s">
        <v>101</v>
      </c>
      <c r="D41" s="23" t="s">
        <v>26</v>
      </c>
      <c r="E41" s="20" t="s">
        <v>34</v>
      </c>
      <c r="F41" s="29">
        <v>0.0297337962962963</v>
      </c>
      <c r="G41" s="13" t="str">
        <f t="shared" si="0"/>
        <v>4.19/km</v>
      </c>
      <c r="H41" s="14">
        <f t="shared" si="1"/>
        <v>0.006319444444444447</v>
      </c>
      <c r="I41" s="14">
        <f>F41-INDEX($F$5:$F$555,MATCH(D41,$D$5:$D$555,0))</f>
        <v>0.004675925925925927</v>
      </c>
    </row>
    <row r="42" spans="1:9" ht="15" customHeight="1">
      <c r="A42" s="13">
        <v>38</v>
      </c>
      <c r="B42" s="20" t="s">
        <v>102</v>
      </c>
      <c r="C42" s="20" t="s">
        <v>103</v>
      </c>
      <c r="D42" s="23" t="s">
        <v>75</v>
      </c>
      <c r="E42" s="20" t="s">
        <v>34</v>
      </c>
      <c r="F42" s="29">
        <v>0.02989583333333333</v>
      </c>
      <c r="G42" s="13" t="str">
        <f t="shared" si="0"/>
        <v>4.21/km</v>
      </c>
      <c r="H42" s="14">
        <f t="shared" si="1"/>
        <v>0.006481481481481477</v>
      </c>
      <c r="I42" s="14">
        <f>F42-INDEX($F$5:$F$555,MATCH(D42,$D$5:$D$555,0))</f>
        <v>0.0020023148148148144</v>
      </c>
    </row>
    <row r="43" spans="1:9" ht="15" customHeight="1">
      <c r="A43" s="13">
        <v>39</v>
      </c>
      <c r="B43" s="20" t="s">
        <v>104</v>
      </c>
      <c r="C43" s="20" t="s">
        <v>105</v>
      </c>
      <c r="D43" s="23" t="s">
        <v>26</v>
      </c>
      <c r="E43" s="20" t="s">
        <v>45</v>
      </c>
      <c r="F43" s="29">
        <v>0.03002314814814815</v>
      </c>
      <c r="G43" s="13" t="str">
        <f t="shared" si="0"/>
        <v>4.22/km</v>
      </c>
      <c r="H43" s="14">
        <f t="shared" si="1"/>
        <v>0.006608796296296297</v>
      </c>
      <c r="I43" s="14">
        <f>F43-INDEX($F$5:$F$555,MATCH(D43,$D$5:$D$555,0))</f>
        <v>0.004965277777777777</v>
      </c>
    </row>
    <row r="44" spans="1:9" ht="15" customHeight="1">
      <c r="A44" s="40">
        <v>40</v>
      </c>
      <c r="B44" s="41" t="s">
        <v>106</v>
      </c>
      <c r="C44" s="41" t="s">
        <v>107</v>
      </c>
      <c r="D44" s="40" t="s">
        <v>75</v>
      </c>
      <c r="E44" s="41" t="s">
        <v>27</v>
      </c>
      <c r="F44" s="42">
        <v>0.03037037037037037</v>
      </c>
      <c r="G44" s="40" t="str">
        <f t="shared" si="0"/>
        <v>4.25/km</v>
      </c>
      <c r="H44" s="43">
        <f t="shared" si="1"/>
        <v>0.006956018518518518</v>
      </c>
      <c r="I44" s="43">
        <f>F44-INDEX($F$5:$F$555,MATCH(D44,$D$5:$D$555,0))</f>
        <v>0.002476851851851855</v>
      </c>
    </row>
    <row r="45" spans="1:9" ht="15" customHeight="1">
      <c r="A45" s="40">
        <v>41</v>
      </c>
      <c r="B45" s="41" t="s">
        <v>108</v>
      </c>
      <c r="C45" s="41" t="s">
        <v>18</v>
      </c>
      <c r="D45" s="40" t="s">
        <v>23</v>
      </c>
      <c r="E45" s="41" t="s">
        <v>27</v>
      </c>
      <c r="F45" s="42">
        <v>0.03040509259259259</v>
      </c>
      <c r="G45" s="40" t="str">
        <f t="shared" si="0"/>
        <v>4.25/km</v>
      </c>
      <c r="H45" s="43">
        <f t="shared" si="1"/>
        <v>0.006990740740740738</v>
      </c>
      <c r="I45" s="43">
        <f>F45-INDEX($F$5:$F$555,MATCH(D45,$D$5:$D$555,0))</f>
        <v>0.006990740740740738</v>
      </c>
    </row>
    <row r="46" spans="1:9" ht="15" customHeight="1">
      <c r="A46" s="13">
        <v>42</v>
      </c>
      <c r="B46" s="20" t="s">
        <v>109</v>
      </c>
      <c r="C46" s="20" t="s">
        <v>110</v>
      </c>
      <c r="D46" s="23" t="s">
        <v>26</v>
      </c>
      <c r="E46" s="20" t="s">
        <v>45</v>
      </c>
      <c r="F46" s="29">
        <v>0.030497685185185183</v>
      </c>
      <c r="G46" s="13" t="str">
        <f t="shared" si="0"/>
        <v>4.26/km</v>
      </c>
      <c r="H46" s="14">
        <f t="shared" si="1"/>
        <v>0.00708333333333333</v>
      </c>
      <c r="I46" s="14">
        <f>F46-INDEX($F$5:$F$555,MATCH(D46,$D$5:$D$555,0))</f>
        <v>0.0054398148148148105</v>
      </c>
    </row>
    <row r="47" spans="1:9" ht="15" customHeight="1">
      <c r="A47" s="13">
        <v>43</v>
      </c>
      <c r="B47" s="20" t="s">
        <v>111</v>
      </c>
      <c r="C47" s="20" t="s">
        <v>112</v>
      </c>
      <c r="D47" s="23" t="s">
        <v>30</v>
      </c>
      <c r="E47" s="20" t="s">
        <v>68</v>
      </c>
      <c r="F47" s="29">
        <v>0.030844907407407404</v>
      </c>
      <c r="G47" s="13" t="str">
        <f t="shared" si="0"/>
        <v>4.29/km</v>
      </c>
      <c r="H47" s="14">
        <f t="shared" si="1"/>
        <v>0.007430555555555551</v>
      </c>
      <c r="I47" s="14">
        <f>F47-INDEX($F$5:$F$555,MATCH(D47,$D$5:$D$555,0))</f>
        <v>0.005474537037037038</v>
      </c>
    </row>
    <row r="48" spans="1:9" ht="15" customHeight="1">
      <c r="A48" s="13">
        <v>44</v>
      </c>
      <c r="B48" s="20" t="s">
        <v>113</v>
      </c>
      <c r="C48" s="20" t="s">
        <v>114</v>
      </c>
      <c r="D48" s="23" t="s">
        <v>26</v>
      </c>
      <c r="E48" s="20" t="s">
        <v>68</v>
      </c>
      <c r="F48" s="29">
        <v>0.031215277777777783</v>
      </c>
      <c r="G48" s="13" t="str">
        <f t="shared" si="0"/>
        <v>4.32/km</v>
      </c>
      <c r="H48" s="14">
        <f t="shared" si="1"/>
        <v>0.00780092592592593</v>
      </c>
      <c r="I48" s="14">
        <f>F48-INDEX($F$5:$F$555,MATCH(D48,$D$5:$D$555,0))</f>
        <v>0.00615740740740741</v>
      </c>
    </row>
    <row r="49" spans="1:9" ht="15" customHeight="1">
      <c r="A49" s="13">
        <v>45</v>
      </c>
      <c r="B49" s="20" t="s">
        <v>115</v>
      </c>
      <c r="C49" s="20" t="s">
        <v>116</v>
      </c>
      <c r="D49" s="23" t="s">
        <v>23</v>
      </c>
      <c r="E49" s="20" t="s">
        <v>34</v>
      </c>
      <c r="F49" s="29">
        <v>0.03140046296296296</v>
      </c>
      <c r="G49" s="13" t="str">
        <f t="shared" si="0"/>
        <v>4.34/km</v>
      </c>
      <c r="H49" s="14">
        <f t="shared" si="1"/>
        <v>0.00798611111111111</v>
      </c>
      <c r="I49" s="14">
        <f>F49-INDEX($F$5:$F$555,MATCH(D49,$D$5:$D$555,0))</f>
        <v>0.00798611111111111</v>
      </c>
    </row>
    <row r="50" spans="1:9" ht="15" customHeight="1">
      <c r="A50" s="13">
        <v>46</v>
      </c>
      <c r="B50" s="20" t="s">
        <v>117</v>
      </c>
      <c r="C50" s="20" t="s">
        <v>118</v>
      </c>
      <c r="D50" s="23" t="s">
        <v>23</v>
      </c>
      <c r="E50" s="20" t="s">
        <v>119</v>
      </c>
      <c r="F50" s="29">
        <v>0.031516203703703706</v>
      </c>
      <c r="G50" s="13" t="str">
        <f t="shared" si="0"/>
        <v>4.35/km</v>
      </c>
      <c r="H50" s="14">
        <f t="shared" si="1"/>
        <v>0.008101851851851853</v>
      </c>
      <c r="I50" s="14">
        <f>F50-INDEX($F$5:$F$555,MATCH(D50,$D$5:$D$555,0))</f>
        <v>0.008101851851851853</v>
      </c>
    </row>
    <row r="51" spans="1:9" ht="15" customHeight="1">
      <c r="A51" s="13">
        <v>47</v>
      </c>
      <c r="B51" s="20" t="s">
        <v>102</v>
      </c>
      <c r="C51" s="20" t="s">
        <v>120</v>
      </c>
      <c r="D51" s="23" t="s">
        <v>23</v>
      </c>
      <c r="E51" s="20" t="s">
        <v>34</v>
      </c>
      <c r="F51" s="29">
        <v>0.0315625</v>
      </c>
      <c r="G51" s="13" t="str">
        <f t="shared" si="0"/>
        <v>4.35/km</v>
      </c>
      <c r="H51" s="14">
        <f t="shared" si="1"/>
        <v>0.008148148148148147</v>
      </c>
      <c r="I51" s="14">
        <f>F51-INDEX($F$5:$F$555,MATCH(D51,$D$5:$D$555,0))</f>
        <v>0.008148148148148147</v>
      </c>
    </row>
    <row r="52" spans="1:9" ht="15" customHeight="1">
      <c r="A52" s="13">
        <v>48</v>
      </c>
      <c r="B52" s="20" t="s">
        <v>121</v>
      </c>
      <c r="C52" s="20" t="s">
        <v>122</v>
      </c>
      <c r="D52" s="23" t="s">
        <v>26</v>
      </c>
      <c r="E52" s="20" t="s">
        <v>50</v>
      </c>
      <c r="F52" s="29">
        <v>0.031574074074074074</v>
      </c>
      <c r="G52" s="13" t="str">
        <f t="shared" si="0"/>
        <v>4.36/km</v>
      </c>
      <c r="H52" s="14">
        <f t="shared" si="1"/>
        <v>0.008159722222222221</v>
      </c>
      <c r="I52" s="14">
        <f>F52-INDEX($F$5:$F$555,MATCH(D52,$D$5:$D$555,0))</f>
        <v>0.006516203703703701</v>
      </c>
    </row>
    <row r="53" spans="1:9" ht="15" customHeight="1">
      <c r="A53" s="35">
        <v>49</v>
      </c>
      <c r="B53" s="36" t="s">
        <v>123</v>
      </c>
      <c r="C53" s="36" t="s">
        <v>124</v>
      </c>
      <c r="D53" s="37" t="s">
        <v>125</v>
      </c>
      <c r="E53" s="36" t="s">
        <v>27</v>
      </c>
      <c r="F53" s="38">
        <v>0.03162037037037037</v>
      </c>
      <c r="G53" s="35" t="str">
        <f t="shared" si="0"/>
        <v>4.36/km</v>
      </c>
      <c r="H53" s="39">
        <f t="shared" si="1"/>
        <v>0.008206018518518515</v>
      </c>
      <c r="I53" s="39">
        <f>F53-INDEX($F$5:$F$555,MATCH(D53,$D$5:$D$555,0))</f>
        <v>0</v>
      </c>
    </row>
    <row r="54" spans="1:9" ht="15" customHeight="1">
      <c r="A54" s="13">
        <v>50</v>
      </c>
      <c r="B54" s="20" t="s">
        <v>126</v>
      </c>
      <c r="C54" s="20" t="s">
        <v>127</v>
      </c>
      <c r="D54" s="23" t="s">
        <v>30</v>
      </c>
      <c r="E54" s="20" t="s">
        <v>65</v>
      </c>
      <c r="F54" s="29">
        <v>0.03162037037037037</v>
      </c>
      <c r="G54" s="13" t="str">
        <f t="shared" si="0"/>
        <v>4.36/km</v>
      </c>
      <c r="H54" s="14">
        <f t="shared" si="1"/>
        <v>0.008206018518518515</v>
      </c>
      <c r="I54" s="14">
        <f>F54-INDEX($F$5:$F$555,MATCH(D54,$D$5:$D$555,0))</f>
        <v>0.006250000000000002</v>
      </c>
    </row>
    <row r="55" spans="1:9" ht="15" customHeight="1">
      <c r="A55" s="13">
        <v>51</v>
      </c>
      <c r="B55" s="20" t="s">
        <v>128</v>
      </c>
      <c r="C55" s="20" t="s">
        <v>77</v>
      </c>
      <c r="D55" s="23" t="s">
        <v>26</v>
      </c>
      <c r="E55" s="20" t="s">
        <v>65</v>
      </c>
      <c r="F55" s="29">
        <v>0.03163194444444444</v>
      </c>
      <c r="G55" s="13" t="str">
        <f t="shared" si="0"/>
        <v>4.36/km</v>
      </c>
      <c r="H55" s="14">
        <f t="shared" si="1"/>
        <v>0.008217592592592589</v>
      </c>
      <c r="I55" s="14">
        <f>F55-INDEX($F$5:$F$555,MATCH(D55,$D$5:$D$555,0))</f>
        <v>0.006574074074074069</v>
      </c>
    </row>
    <row r="56" spans="1:9" ht="15" customHeight="1">
      <c r="A56" s="13">
        <v>52</v>
      </c>
      <c r="B56" s="20" t="s">
        <v>129</v>
      </c>
      <c r="C56" s="20" t="s">
        <v>130</v>
      </c>
      <c r="D56" s="23" t="s">
        <v>26</v>
      </c>
      <c r="E56" s="20" t="s">
        <v>68</v>
      </c>
      <c r="F56" s="29">
        <v>0.03184027777777778</v>
      </c>
      <c r="G56" s="13" t="str">
        <f t="shared" si="0"/>
        <v>4.38/km</v>
      </c>
      <c r="H56" s="14">
        <f t="shared" si="1"/>
        <v>0.008425925925925927</v>
      </c>
      <c r="I56" s="14">
        <f>F56-INDEX($F$5:$F$555,MATCH(D56,$D$5:$D$555,0))</f>
        <v>0.006782407407407407</v>
      </c>
    </row>
    <row r="57" spans="1:9" ht="15" customHeight="1">
      <c r="A57" s="13">
        <v>53</v>
      </c>
      <c r="B57" s="20" t="s">
        <v>131</v>
      </c>
      <c r="C57" s="20" t="s">
        <v>132</v>
      </c>
      <c r="D57" s="23" t="s">
        <v>23</v>
      </c>
      <c r="E57" s="20" t="s">
        <v>45</v>
      </c>
      <c r="F57" s="29">
        <v>0.03186342592592593</v>
      </c>
      <c r="G57" s="13" t="str">
        <f t="shared" si="0"/>
        <v>4.38/km</v>
      </c>
      <c r="H57" s="14">
        <f t="shared" si="1"/>
        <v>0.008449074074074074</v>
      </c>
      <c r="I57" s="14">
        <f>F57-INDEX($F$5:$F$555,MATCH(D57,$D$5:$D$555,0))</f>
        <v>0.008449074074074074</v>
      </c>
    </row>
    <row r="58" spans="1:9" ht="15" customHeight="1">
      <c r="A58" s="13">
        <v>54</v>
      </c>
      <c r="B58" s="20" t="s">
        <v>133</v>
      </c>
      <c r="C58" s="20" t="s">
        <v>134</v>
      </c>
      <c r="D58" s="23" t="s">
        <v>125</v>
      </c>
      <c r="E58" s="20" t="s">
        <v>34</v>
      </c>
      <c r="F58" s="29">
        <v>0.031875</v>
      </c>
      <c r="G58" s="13" t="str">
        <f t="shared" si="0"/>
        <v>4.38/km</v>
      </c>
      <c r="H58" s="14">
        <f t="shared" si="1"/>
        <v>0.008460648148148148</v>
      </c>
      <c r="I58" s="14">
        <f>F58-INDEX($F$5:$F$555,MATCH(D58,$D$5:$D$555,0))</f>
        <v>0.0002546296296296324</v>
      </c>
    </row>
    <row r="59" spans="1:9" ht="15" customHeight="1">
      <c r="A59" s="13">
        <v>55</v>
      </c>
      <c r="B59" s="20" t="s">
        <v>135</v>
      </c>
      <c r="C59" s="20" t="s">
        <v>136</v>
      </c>
      <c r="D59" s="23" t="s">
        <v>30</v>
      </c>
      <c r="E59" s="20" t="s">
        <v>119</v>
      </c>
      <c r="F59" s="29">
        <v>0.03208333333333333</v>
      </c>
      <c r="G59" s="13" t="str">
        <f t="shared" si="0"/>
        <v>4.40/km</v>
      </c>
      <c r="H59" s="14">
        <f t="shared" si="1"/>
        <v>0.008668981481481479</v>
      </c>
      <c r="I59" s="14">
        <f>F59-INDEX($F$5:$F$555,MATCH(D59,$D$5:$D$555,0))</f>
        <v>0.006712962962962966</v>
      </c>
    </row>
    <row r="60" spans="1:9" ht="15" customHeight="1">
      <c r="A60" s="13">
        <v>56</v>
      </c>
      <c r="B60" s="20" t="s">
        <v>137</v>
      </c>
      <c r="C60" s="20" t="s">
        <v>138</v>
      </c>
      <c r="D60" s="23" t="s">
        <v>30</v>
      </c>
      <c r="E60" s="20" t="s">
        <v>68</v>
      </c>
      <c r="F60" s="29">
        <v>0.03210648148148148</v>
      </c>
      <c r="G60" s="13" t="str">
        <f t="shared" si="0"/>
        <v>4.40/km</v>
      </c>
      <c r="H60" s="14">
        <f t="shared" si="1"/>
        <v>0.008692129629629626</v>
      </c>
      <c r="I60" s="14">
        <f>F60-INDEX($F$5:$F$555,MATCH(D60,$D$5:$D$555,0))</f>
        <v>0.006736111111111113</v>
      </c>
    </row>
    <row r="61" spans="1:9" ht="15" customHeight="1">
      <c r="A61" s="13">
        <v>57</v>
      </c>
      <c r="B61" s="20" t="s">
        <v>139</v>
      </c>
      <c r="C61" s="20" t="s">
        <v>140</v>
      </c>
      <c r="D61" s="23" t="s">
        <v>26</v>
      </c>
      <c r="E61" s="20" t="s">
        <v>50</v>
      </c>
      <c r="F61" s="29">
        <v>0.03246527777777778</v>
      </c>
      <c r="G61" s="13" t="str">
        <f t="shared" si="0"/>
        <v>4.43/km</v>
      </c>
      <c r="H61" s="14">
        <f t="shared" si="1"/>
        <v>0.009050925925925928</v>
      </c>
      <c r="I61" s="14">
        <f>F61-INDEX($F$5:$F$555,MATCH(D61,$D$5:$D$555,0))</f>
        <v>0.007407407407407408</v>
      </c>
    </row>
    <row r="62" spans="1:9" ht="15" customHeight="1">
      <c r="A62" s="40">
        <v>58</v>
      </c>
      <c r="B62" s="41" t="s">
        <v>141</v>
      </c>
      <c r="C62" s="41" t="s">
        <v>142</v>
      </c>
      <c r="D62" s="40" t="s">
        <v>30</v>
      </c>
      <c r="E62" s="41" t="s">
        <v>27</v>
      </c>
      <c r="F62" s="42">
        <v>0.0330787037037037</v>
      </c>
      <c r="G62" s="40" t="str">
        <f t="shared" si="0"/>
        <v>4.49/km</v>
      </c>
      <c r="H62" s="43">
        <f t="shared" si="1"/>
        <v>0.009664351851851848</v>
      </c>
      <c r="I62" s="43">
        <f>F62-INDEX($F$5:$F$555,MATCH(D62,$D$5:$D$555,0))</f>
        <v>0.007708333333333334</v>
      </c>
    </row>
    <row r="63" spans="1:9" ht="15" customHeight="1">
      <c r="A63" s="13">
        <v>59</v>
      </c>
      <c r="B63" s="20" t="s">
        <v>143</v>
      </c>
      <c r="C63" s="20" t="s">
        <v>33</v>
      </c>
      <c r="D63" s="23" t="s">
        <v>23</v>
      </c>
      <c r="E63" s="20" t="s">
        <v>50</v>
      </c>
      <c r="F63" s="29">
        <v>0.033136574074074075</v>
      </c>
      <c r="G63" s="13" t="str">
        <f t="shared" si="0"/>
        <v>4.49/km</v>
      </c>
      <c r="H63" s="14">
        <f t="shared" si="1"/>
        <v>0.009722222222222222</v>
      </c>
      <c r="I63" s="14">
        <f>F63-INDEX($F$5:$F$555,MATCH(D63,$D$5:$D$555,0))</f>
        <v>0.009722222222222222</v>
      </c>
    </row>
    <row r="64" spans="1:9" ht="15" customHeight="1">
      <c r="A64" s="13">
        <v>60</v>
      </c>
      <c r="B64" s="20" t="s">
        <v>144</v>
      </c>
      <c r="C64" s="20" t="s">
        <v>145</v>
      </c>
      <c r="D64" s="23" t="s">
        <v>23</v>
      </c>
      <c r="E64" s="20" t="s">
        <v>45</v>
      </c>
      <c r="F64" s="29">
        <v>0.033344907407407406</v>
      </c>
      <c r="G64" s="13" t="str">
        <f t="shared" si="0"/>
        <v>4.51/km</v>
      </c>
      <c r="H64" s="14">
        <f t="shared" si="1"/>
        <v>0.009930555555555554</v>
      </c>
      <c r="I64" s="14">
        <f>F64-INDEX($F$5:$F$555,MATCH(D64,$D$5:$D$555,0))</f>
        <v>0.009930555555555554</v>
      </c>
    </row>
    <row r="65" spans="1:9" ht="15" customHeight="1">
      <c r="A65" s="13">
        <v>61</v>
      </c>
      <c r="B65" s="20" t="s">
        <v>146</v>
      </c>
      <c r="C65" s="20" t="s">
        <v>147</v>
      </c>
      <c r="D65" s="23" t="s">
        <v>23</v>
      </c>
      <c r="E65" s="20" t="s">
        <v>50</v>
      </c>
      <c r="F65" s="29">
        <v>0.033368055555555554</v>
      </c>
      <c r="G65" s="13" t="str">
        <f t="shared" si="0"/>
        <v>4.51/km</v>
      </c>
      <c r="H65" s="14">
        <f t="shared" si="1"/>
        <v>0.0099537037037037</v>
      </c>
      <c r="I65" s="14">
        <f>F65-INDEX($F$5:$F$555,MATCH(D65,$D$5:$D$555,0))</f>
        <v>0.0099537037037037</v>
      </c>
    </row>
    <row r="66" spans="1:9" ht="15" customHeight="1">
      <c r="A66" s="13">
        <v>62</v>
      </c>
      <c r="B66" s="20" t="s">
        <v>148</v>
      </c>
      <c r="C66" s="20" t="s">
        <v>149</v>
      </c>
      <c r="D66" s="23" t="s">
        <v>26</v>
      </c>
      <c r="E66" s="20" t="s">
        <v>65</v>
      </c>
      <c r="F66" s="29">
        <v>0.03363425925925926</v>
      </c>
      <c r="G66" s="13" t="str">
        <f t="shared" si="0"/>
        <v>4.54/km</v>
      </c>
      <c r="H66" s="14">
        <f t="shared" si="1"/>
        <v>0.010219907407407407</v>
      </c>
      <c r="I66" s="14">
        <f>F66-INDEX($F$5:$F$555,MATCH(D66,$D$5:$D$555,0))</f>
        <v>0.008576388888888887</v>
      </c>
    </row>
    <row r="67" spans="1:9" ht="15" customHeight="1">
      <c r="A67" s="13">
        <v>63</v>
      </c>
      <c r="B67" s="20" t="s">
        <v>150</v>
      </c>
      <c r="C67" s="20" t="s">
        <v>151</v>
      </c>
      <c r="D67" s="23" t="s">
        <v>75</v>
      </c>
      <c r="E67" s="20" t="s">
        <v>68</v>
      </c>
      <c r="F67" s="29">
        <v>0.033900462962962966</v>
      </c>
      <c r="G67" s="13" t="str">
        <f t="shared" si="0"/>
        <v>4.56/km</v>
      </c>
      <c r="H67" s="14">
        <f t="shared" si="1"/>
        <v>0.010486111111111113</v>
      </c>
      <c r="I67" s="14">
        <f>F67-INDEX($F$5:$F$555,MATCH(D67,$D$5:$D$555,0))</f>
        <v>0.00600694444444445</v>
      </c>
    </row>
    <row r="68" spans="1:9" ht="15" customHeight="1">
      <c r="A68" s="13">
        <v>64</v>
      </c>
      <c r="B68" s="20" t="s">
        <v>152</v>
      </c>
      <c r="C68" s="20" t="s">
        <v>153</v>
      </c>
      <c r="D68" s="23" t="s">
        <v>30</v>
      </c>
      <c r="E68" s="20" t="s">
        <v>34</v>
      </c>
      <c r="F68" s="29">
        <v>0.03394675925925926</v>
      </c>
      <c r="G68" s="13" t="str">
        <f t="shared" si="0"/>
        <v>4.56/km</v>
      </c>
      <c r="H68" s="14">
        <f t="shared" si="1"/>
        <v>0.010532407407407407</v>
      </c>
      <c r="I68" s="14">
        <f>F68-INDEX($F$5:$F$555,MATCH(D68,$D$5:$D$555,0))</f>
        <v>0.008576388888888894</v>
      </c>
    </row>
    <row r="69" spans="1:9" ht="15" customHeight="1">
      <c r="A69" s="35">
        <v>65</v>
      </c>
      <c r="B69" s="36" t="s">
        <v>154</v>
      </c>
      <c r="C69" s="36" t="s">
        <v>13</v>
      </c>
      <c r="D69" s="37" t="s">
        <v>23</v>
      </c>
      <c r="E69" s="36" t="s">
        <v>27</v>
      </c>
      <c r="F69" s="38">
        <v>0.03416666666666667</v>
      </c>
      <c r="G69" s="35" t="str">
        <f aca="true" t="shared" si="2" ref="G69:G110">TEXT(INT((HOUR(F69)*3600+MINUTE(F69)*60+SECOND(F69))/$I$3/60),"0")&amp;"."&amp;TEXT(MOD((HOUR(F69)*3600+MINUTE(F69)*60+SECOND(F69))/$I$3,60),"00")&amp;"/km"</f>
        <v>4.58/km</v>
      </c>
      <c r="H69" s="39">
        <f aca="true" t="shared" si="3" ref="H69:H110">F69-$F$5</f>
        <v>0.010752314814814819</v>
      </c>
      <c r="I69" s="39">
        <f>F69-INDEX($F$5:$F$555,MATCH(D69,$D$5:$D$555,0))</f>
        <v>0.010752314814814819</v>
      </c>
    </row>
    <row r="70" spans="1:9" ht="15" customHeight="1">
      <c r="A70" s="13">
        <v>66</v>
      </c>
      <c r="B70" s="20" t="s">
        <v>155</v>
      </c>
      <c r="C70" s="20" t="s">
        <v>156</v>
      </c>
      <c r="D70" s="23" t="s">
        <v>23</v>
      </c>
      <c r="E70" s="20" t="s">
        <v>39</v>
      </c>
      <c r="F70" s="29">
        <v>0.03425925925925926</v>
      </c>
      <c r="G70" s="13" t="str">
        <f t="shared" si="2"/>
        <v>4.59/km</v>
      </c>
      <c r="H70" s="14">
        <f t="shared" si="3"/>
        <v>0.010844907407407407</v>
      </c>
      <c r="I70" s="14">
        <f>F70-INDEX($F$5:$F$555,MATCH(D70,$D$5:$D$555,0))</f>
        <v>0.010844907407407407</v>
      </c>
    </row>
    <row r="71" spans="1:9" ht="15" customHeight="1">
      <c r="A71" s="13">
        <v>67</v>
      </c>
      <c r="B71" s="20" t="s">
        <v>157</v>
      </c>
      <c r="C71" s="20" t="s">
        <v>158</v>
      </c>
      <c r="D71" s="23" t="s">
        <v>125</v>
      </c>
      <c r="E71" s="20" t="s">
        <v>31</v>
      </c>
      <c r="F71" s="29">
        <v>0.03436342592592593</v>
      </c>
      <c r="G71" s="13" t="str">
        <f t="shared" si="2"/>
        <v>4.60/km</v>
      </c>
      <c r="H71" s="14">
        <f t="shared" si="3"/>
        <v>0.010949074074074076</v>
      </c>
      <c r="I71" s="14">
        <f>F71-INDEX($F$5:$F$555,MATCH(D71,$D$5:$D$555,0))</f>
        <v>0.002743055555555561</v>
      </c>
    </row>
    <row r="72" spans="1:9" ht="15" customHeight="1">
      <c r="A72" s="13">
        <v>68</v>
      </c>
      <c r="B72" s="20" t="s">
        <v>159</v>
      </c>
      <c r="C72" s="20" t="s">
        <v>160</v>
      </c>
      <c r="D72" s="23" t="s">
        <v>75</v>
      </c>
      <c r="E72" s="20" t="s">
        <v>34</v>
      </c>
      <c r="F72" s="29">
        <v>0.034444444444444444</v>
      </c>
      <c r="G72" s="13" t="str">
        <f t="shared" si="2"/>
        <v>5.01/km</v>
      </c>
      <c r="H72" s="14">
        <f t="shared" si="3"/>
        <v>0.011030092592592591</v>
      </c>
      <c r="I72" s="14">
        <f>F72-INDEX($F$5:$F$555,MATCH(D72,$D$5:$D$555,0))</f>
        <v>0.006550925925925929</v>
      </c>
    </row>
    <row r="73" spans="1:9" ht="15" customHeight="1">
      <c r="A73" s="13">
        <v>69</v>
      </c>
      <c r="B73" s="20" t="s">
        <v>161</v>
      </c>
      <c r="C73" s="20" t="s">
        <v>162</v>
      </c>
      <c r="D73" s="23" t="s">
        <v>26</v>
      </c>
      <c r="E73" s="20" t="s">
        <v>68</v>
      </c>
      <c r="F73" s="29">
        <v>0.03445601851851852</v>
      </c>
      <c r="G73" s="13" t="str">
        <f t="shared" si="2"/>
        <v>5.01/km</v>
      </c>
      <c r="H73" s="14">
        <f t="shared" si="3"/>
        <v>0.011041666666666665</v>
      </c>
      <c r="I73" s="14">
        <f>F73-INDEX($F$5:$F$555,MATCH(D73,$D$5:$D$555,0))</f>
        <v>0.009398148148148145</v>
      </c>
    </row>
    <row r="74" spans="1:9" ht="15" customHeight="1">
      <c r="A74" s="13">
        <v>70</v>
      </c>
      <c r="B74" s="20" t="s">
        <v>163</v>
      </c>
      <c r="C74" s="20" t="s">
        <v>151</v>
      </c>
      <c r="D74" s="23" t="s">
        <v>125</v>
      </c>
      <c r="E74" s="20" t="s">
        <v>68</v>
      </c>
      <c r="F74" s="29">
        <v>0.034618055555555555</v>
      </c>
      <c r="G74" s="13" t="str">
        <f t="shared" si="2"/>
        <v>5.02/km</v>
      </c>
      <c r="H74" s="14">
        <f t="shared" si="3"/>
        <v>0.011203703703703702</v>
      </c>
      <c r="I74" s="14">
        <f>F74-INDEX($F$5:$F$555,MATCH(D74,$D$5:$D$555,0))</f>
        <v>0.0029976851851851866</v>
      </c>
    </row>
    <row r="75" spans="1:9" ht="15" customHeight="1">
      <c r="A75" s="13">
        <v>71</v>
      </c>
      <c r="B75" s="20" t="s">
        <v>164</v>
      </c>
      <c r="C75" s="20" t="s">
        <v>165</v>
      </c>
      <c r="D75" s="23" t="s">
        <v>23</v>
      </c>
      <c r="E75" s="20" t="s">
        <v>24</v>
      </c>
      <c r="F75" s="29">
        <v>0.034756944444444444</v>
      </c>
      <c r="G75" s="13" t="str">
        <f t="shared" si="2"/>
        <v>5.03/km</v>
      </c>
      <c r="H75" s="14">
        <f t="shared" si="3"/>
        <v>0.011342592592592592</v>
      </c>
      <c r="I75" s="14">
        <f>F75-INDEX($F$5:$F$555,MATCH(D75,$D$5:$D$555,0))</f>
        <v>0.011342592592592592</v>
      </c>
    </row>
    <row r="76" spans="1:9" ht="15" customHeight="1">
      <c r="A76" s="13">
        <v>72</v>
      </c>
      <c r="B76" s="20" t="s">
        <v>166</v>
      </c>
      <c r="C76" s="20" t="s">
        <v>167</v>
      </c>
      <c r="D76" s="23" t="s">
        <v>26</v>
      </c>
      <c r="E76" s="20" t="s">
        <v>68</v>
      </c>
      <c r="F76" s="29">
        <v>0.03481481481481481</v>
      </c>
      <c r="G76" s="13" t="str">
        <f t="shared" si="2"/>
        <v>5.04/km</v>
      </c>
      <c r="H76" s="14">
        <f t="shared" si="3"/>
        <v>0.01140046296296296</v>
      </c>
      <c r="I76" s="14">
        <f>F76-INDEX($F$5:$F$555,MATCH(D76,$D$5:$D$555,0))</f>
        <v>0.00975694444444444</v>
      </c>
    </row>
    <row r="77" spans="1:9" ht="15" customHeight="1">
      <c r="A77" s="13">
        <v>73</v>
      </c>
      <c r="B77" s="20" t="s">
        <v>168</v>
      </c>
      <c r="C77" s="20" t="s">
        <v>162</v>
      </c>
      <c r="D77" s="23" t="s">
        <v>26</v>
      </c>
      <c r="E77" s="20" t="s">
        <v>169</v>
      </c>
      <c r="F77" s="29">
        <v>0.03487268518518519</v>
      </c>
      <c r="G77" s="13" t="str">
        <f t="shared" si="2"/>
        <v>5.04/km</v>
      </c>
      <c r="H77" s="14">
        <f t="shared" si="3"/>
        <v>0.011458333333333334</v>
      </c>
      <c r="I77" s="14">
        <f>F77-INDEX($F$5:$F$555,MATCH(D77,$D$5:$D$555,0))</f>
        <v>0.009814814814814814</v>
      </c>
    </row>
    <row r="78" spans="1:9" ht="15" customHeight="1">
      <c r="A78" s="13">
        <v>74</v>
      </c>
      <c r="B78" s="20" t="s">
        <v>170</v>
      </c>
      <c r="C78" s="20" t="s">
        <v>171</v>
      </c>
      <c r="D78" s="23" t="s">
        <v>30</v>
      </c>
      <c r="E78" s="20" t="s">
        <v>172</v>
      </c>
      <c r="F78" s="29">
        <v>0.035023148148148144</v>
      </c>
      <c r="G78" s="13" t="str">
        <f t="shared" si="2"/>
        <v>5.06/km</v>
      </c>
      <c r="H78" s="14">
        <f t="shared" si="3"/>
        <v>0.01160879629629629</v>
      </c>
      <c r="I78" s="14">
        <f>F78-INDEX($F$5:$F$555,MATCH(D78,$D$5:$D$555,0))</f>
        <v>0.009652777777777777</v>
      </c>
    </row>
    <row r="79" spans="1:9" ht="15" customHeight="1">
      <c r="A79" s="13">
        <v>75</v>
      </c>
      <c r="B79" s="20" t="s">
        <v>173</v>
      </c>
      <c r="C79" s="20" t="s">
        <v>174</v>
      </c>
      <c r="D79" s="23" t="s">
        <v>125</v>
      </c>
      <c r="E79" s="20" t="s">
        <v>169</v>
      </c>
      <c r="F79" s="29">
        <v>0.0353587962962963</v>
      </c>
      <c r="G79" s="13" t="str">
        <f t="shared" si="2"/>
        <v>5.09/km</v>
      </c>
      <c r="H79" s="14">
        <f t="shared" si="3"/>
        <v>0.011944444444444445</v>
      </c>
      <c r="I79" s="14">
        <f>F79-INDEX($F$5:$F$555,MATCH(D79,$D$5:$D$555,0))</f>
        <v>0.0037384259259259298</v>
      </c>
    </row>
    <row r="80" spans="1:9" ht="15" customHeight="1">
      <c r="A80" s="13">
        <v>76</v>
      </c>
      <c r="B80" s="20" t="s">
        <v>175</v>
      </c>
      <c r="C80" s="20" t="s">
        <v>99</v>
      </c>
      <c r="D80" s="23" t="s">
        <v>26</v>
      </c>
      <c r="E80" s="20" t="s">
        <v>119</v>
      </c>
      <c r="F80" s="29">
        <v>0.03561342592592592</v>
      </c>
      <c r="G80" s="13" t="str">
        <f t="shared" si="2"/>
        <v>5.11/km</v>
      </c>
      <c r="H80" s="14">
        <f t="shared" si="3"/>
        <v>0.01219907407407407</v>
      </c>
      <c r="I80" s="14">
        <f>F80-INDEX($F$5:$F$555,MATCH(D80,$D$5:$D$555,0))</f>
        <v>0.01055555555555555</v>
      </c>
    </row>
    <row r="81" spans="1:9" ht="15" customHeight="1">
      <c r="A81" s="13">
        <v>77</v>
      </c>
      <c r="B81" s="20" t="s">
        <v>176</v>
      </c>
      <c r="C81" s="20" t="s">
        <v>177</v>
      </c>
      <c r="D81" s="23" t="s">
        <v>75</v>
      </c>
      <c r="E81" s="20" t="s">
        <v>169</v>
      </c>
      <c r="F81" s="29">
        <v>0.03581018518518519</v>
      </c>
      <c r="G81" s="13" t="str">
        <f t="shared" si="2"/>
        <v>5.13/km</v>
      </c>
      <c r="H81" s="14">
        <f t="shared" si="3"/>
        <v>0.012395833333333335</v>
      </c>
      <c r="I81" s="14">
        <f>F81-INDEX($F$5:$F$555,MATCH(D81,$D$5:$D$555,0))</f>
        <v>0.007916666666666673</v>
      </c>
    </row>
    <row r="82" spans="1:9" ht="15" customHeight="1">
      <c r="A82" s="13">
        <v>78</v>
      </c>
      <c r="B82" s="20" t="s">
        <v>178</v>
      </c>
      <c r="C82" s="20" t="s">
        <v>179</v>
      </c>
      <c r="D82" s="23" t="s">
        <v>30</v>
      </c>
      <c r="E82" s="20" t="s">
        <v>172</v>
      </c>
      <c r="F82" s="29">
        <v>0.0359837962962963</v>
      </c>
      <c r="G82" s="13" t="str">
        <f t="shared" si="2"/>
        <v>5.14/km</v>
      </c>
      <c r="H82" s="14">
        <f t="shared" si="3"/>
        <v>0.012569444444444446</v>
      </c>
      <c r="I82" s="14">
        <f>F82-INDEX($F$5:$F$555,MATCH(D82,$D$5:$D$555,0))</f>
        <v>0.010613425925925932</v>
      </c>
    </row>
    <row r="83" spans="1:9" ht="15" customHeight="1">
      <c r="A83" s="13">
        <v>79</v>
      </c>
      <c r="B83" s="20" t="s">
        <v>180</v>
      </c>
      <c r="C83" s="20" t="s">
        <v>181</v>
      </c>
      <c r="D83" s="23" t="s">
        <v>182</v>
      </c>
      <c r="E83" s="20" t="s">
        <v>24</v>
      </c>
      <c r="F83" s="29">
        <v>0.03626157407407408</v>
      </c>
      <c r="G83" s="13" t="str">
        <f t="shared" si="2"/>
        <v>5.16/km</v>
      </c>
      <c r="H83" s="14">
        <f t="shared" si="3"/>
        <v>0.012847222222222225</v>
      </c>
      <c r="I83" s="14">
        <f>F83-INDEX($F$5:$F$555,MATCH(D83,$D$5:$D$555,0))</f>
        <v>0</v>
      </c>
    </row>
    <row r="84" spans="1:9" ht="15" customHeight="1">
      <c r="A84" s="13">
        <v>80</v>
      </c>
      <c r="B84" s="20" t="s">
        <v>183</v>
      </c>
      <c r="C84" s="20" t="s">
        <v>184</v>
      </c>
      <c r="D84" s="23" t="s">
        <v>125</v>
      </c>
      <c r="E84" s="20" t="s">
        <v>45</v>
      </c>
      <c r="F84" s="29">
        <v>0.036412037037037034</v>
      </c>
      <c r="G84" s="13" t="str">
        <f t="shared" si="2"/>
        <v>5.18/km</v>
      </c>
      <c r="H84" s="14">
        <f t="shared" si="3"/>
        <v>0.012997685185185182</v>
      </c>
      <c r="I84" s="14">
        <f>F84-INDEX($F$5:$F$555,MATCH(D84,$D$5:$D$555,0))</f>
        <v>0.004791666666666666</v>
      </c>
    </row>
    <row r="85" spans="1:9" ht="15" customHeight="1">
      <c r="A85" s="13">
        <v>81</v>
      </c>
      <c r="B85" s="20" t="s">
        <v>185</v>
      </c>
      <c r="C85" s="20" t="s">
        <v>186</v>
      </c>
      <c r="D85" s="23" t="s">
        <v>23</v>
      </c>
      <c r="E85" s="20" t="s">
        <v>50</v>
      </c>
      <c r="F85" s="29">
        <v>0.03644675925925926</v>
      </c>
      <c r="G85" s="13" t="str">
        <f t="shared" si="2"/>
        <v>5.18/km</v>
      </c>
      <c r="H85" s="14">
        <f t="shared" si="3"/>
        <v>0.01303240740740741</v>
      </c>
      <c r="I85" s="14">
        <f>F85-INDEX($F$5:$F$555,MATCH(D85,$D$5:$D$555,0))</f>
        <v>0.01303240740740741</v>
      </c>
    </row>
    <row r="86" spans="1:9" ht="15" customHeight="1">
      <c r="A86" s="13">
        <v>82</v>
      </c>
      <c r="B86" s="20" t="s">
        <v>187</v>
      </c>
      <c r="C86" s="20" t="s">
        <v>162</v>
      </c>
      <c r="D86" s="23" t="s">
        <v>125</v>
      </c>
      <c r="E86" s="20" t="s">
        <v>119</v>
      </c>
      <c r="F86" s="29">
        <v>0.036458333333333336</v>
      </c>
      <c r="G86" s="13" t="str">
        <f t="shared" si="2"/>
        <v>5.18/km</v>
      </c>
      <c r="H86" s="14">
        <f t="shared" si="3"/>
        <v>0.013043981481481483</v>
      </c>
      <c r="I86" s="14">
        <f>F86-INDEX($F$5:$F$555,MATCH(D86,$D$5:$D$555,0))</f>
        <v>0.0048379629629629675</v>
      </c>
    </row>
    <row r="87" spans="1:9" ht="15" customHeight="1">
      <c r="A87" s="13">
        <v>83</v>
      </c>
      <c r="B87" s="20" t="s">
        <v>188</v>
      </c>
      <c r="C87" s="20" t="s">
        <v>189</v>
      </c>
      <c r="D87" s="23" t="s">
        <v>125</v>
      </c>
      <c r="E87" s="20" t="s">
        <v>45</v>
      </c>
      <c r="F87" s="29">
        <v>0.03652777777777778</v>
      </c>
      <c r="G87" s="13" t="str">
        <f t="shared" si="2"/>
        <v>5.19/km</v>
      </c>
      <c r="H87" s="14">
        <f t="shared" si="3"/>
        <v>0.013113425925925924</v>
      </c>
      <c r="I87" s="14">
        <f>F87-INDEX($F$5:$F$555,MATCH(D87,$D$5:$D$555,0))</f>
        <v>0.004907407407407409</v>
      </c>
    </row>
    <row r="88" spans="1:9" ht="15" customHeight="1">
      <c r="A88" s="13">
        <v>84</v>
      </c>
      <c r="B88" s="20" t="s">
        <v>190</v>
      </c>
      <c r="C88" s="20" t="s">
        <v>191</v>
      </c>
      <c r="D88" s="23" t="s">
        <v>30</v>
      </c>
      <c r="E88" s="20" t="s">
        <v>172</v>
      </c>
      <c r="F88" s="29">
        <v>0.036898148148148145</v>
      </c>
      <c r="G88" s="13" t="str">
        <f t="shared" si="2"/>
        <v>5.22/km</v>
      </c>
      <c r="H88" s="14">
        <f t="shared" si="3"/>
        <v>0.013483796296296292</v>
      </c>
      <c r="I88" s="14">
        <f>F88-INDEX($F$5:$F$555,MATCH(D88,$D$5:$D$555,0))</f>
        <v>0.01152777777777778</v>
      </c>
    </row>
    <row r="89" spans="1:9" ht="15" customHeight="1">
      <c r="A89" s="35">
        <v>85</v>
      </c>
      <c r="B89" s="36" t="s">
        <v>192</v>
      </c>
      <c r="C89" s="36" t="s">
        <v>193</v>
      </c>
      <c r="D89" s="37" t="s">
        <v>125</v>
      </c>
      <c r="E89" s="36" t="s">
        <v>27</v>
      </c>
      <c r="F89" s="38">
        <v>0.03760416666666667</v>
      </c>
      <c r="G89" s="35" t="str">
        <f t="shared" si="2"/>
        <v>5.28/km</v>
      </c>
      <c r="H89" s="39">
        <f t="shared" si="3"/>
        <v>0.014189814814814815</v>
      </c>
      <c r="I89" s="39">
        <f>F89-INDEX($F$5:$F$555,MATCH(D89,$D$5:$D$555,0))</f>
        <v>0.0059837962962962996</v>
      </c>
    </row>
    <row r="90" spans="1:9" ht="15" customHeight="1">
      <c r="A90" s="13">
        <v>86</v>
      </c>
      <c r="B90" s="20" t="s">
        <v>194</v>
      </c>
      <c r="C90" s="20" t="s">
        <v>195</v>
      </c>
      <c r="D90" s="23" t="s">
        <v>125</v>
      </c>
      <c r="E90" s="20" t="s">
        <v>119</v>
      </c>
      <c r="F90" s="29">
        <v>0.03810185185185185</v>
      </c>
      <c r="G90" s="13" t="str">
        <f t="shared" si="2"/>
        <v>5.33/km</v>
      </c>
      <c r="H90" s="14">
        <f t="shared" si="3"/>
        <v>0.0146875</v>
      </c>
      <c r="I90" s="14">
        <f>F90-INDEX($F$5:$F$555,MATCH(D90,$D$5:$D$555,0))</f>
        <v>0.006481481481481484</v>
      </c>
    </row>
    <row r="91" spans="1:9" ht="15" customHeight="1">
      <c r="A91" s="13">
        <v>87</v>
      </c>
      <c r="B91" s="20" t="s">
        <v>196</v>
      </c>
      <c r="C91" s="20" t="s">
        <v>118</v>
      </c>
      <c r="D91" s="23" t="s">
        <v>30</v>
      </c>
      <c r="E91" s="20" t="s">
        <v>169</v>
      </c>
      <c r="F91" s="29">
        <v>0.03829861111111111</v>
      </c>
      <c r="G91" s="13" t="str">
        <f t="shared" si="2"/>
        <v>5.34/km</v>
      </c>
      <c r="H91" s="14">
        <f t="shared" si="3"/>
        <v>0.014884259259259257</v>
      </c>
      <c r="I91" s="14">
        <f>F91-INDEX($F$5:$F$555,MATCH(D91,$D$5:$D$555,0))</f>
        <v>0.012928240740740744</v>
      </c>
    </row>
    <row r="92" spans="1:9" ht="15" customHeight="1">
      <c r="A92" s="13">
        <v>88</v>
      </c>
      <c r="B92" s="20" t="s">
        <v>197</v>
      </c>
      <c r="C92" s="20" t="s">
        <v>198</v>
      </c>
      <c r="D92" s="23" t="s">
        <v>26</v>
      </c>
      <c r="E92" s="20" t="s">
        <v>169</v>
      </c>
      <c r="F92" s="29">
        <v>0.03834490740740741</v>
      </c>
      <c r="G92" s="13" t="str">
        <f t="shared" si="2"/>
        <v>5.35/km</v>
      </c>
      <c r="H92" s="14">
        <f t="shared" si="3"/>
        <v>0.014930555555555558</v>
      </c>
      <c r="I92" s="14">
        <f>F92-INDEX($F$5:$F$555,MATCH(D92,$D$5:$D$555,0))</f>
        <v>0.013287037037037038</v>
      </c>
    </row>
    <row r="93" spans="1:9" ht="15" customHeight="1">
      <c r="A93" s="13">
        <v>89</v>
      </c>
      <c r="B93" s="20" t="s">
        <v>199</v>
      </c>
      <c r="C93" s="20" t="s">
        <v>200</v>
      </c>
      <c r="D93" s="23" t="s">
        <v>182</v>
      </c>
      <c r="E93" s="20" t="s">
        <v>169</v>
      </c>
      <c r="F93" s="29">
        <v>0.03861111111111111</v>
      </c>
      <c r="G93" s="13" t="str">
        <f t="shared" si="2"/>
        <v>5.37/km</v>
      </c>
      <c r="H93" s="14">
        <f t="shared" si="3"/>
        <v>0.015196759259259257</v>
      </c>
      <c r="I93" s="14">
        <f>F93-INDEX($F$5:$F$555,MATCH(D93,$D$5:$D$555,0))</f>
        <v>0.002349537037037032</v>
      </c>
    </row>
    <row r="94" spans="1:9" ht="15" customHeight="1">
      <c r="A94" s="13">
        <v>90</v>
      </c>
      <c r="B94" s="20" t="s">
        <v>201</v>
      </c>
      <c r="C94" s="20" t="s">
        <v>16</v>
      </c>
      <c r="D94" s="23" t="s">
        <v>75</v>
      </c>
      <c r="E94" s="20" t="s">
        <v>39</v>
      </c>
      <c r="F94" s="29">
        <v>0.039375</v>
      </c>
      <c r="G94" s="13" t="str">
        <f t="shared" si="2"/>
        <v>5.44/km</v>
      </c>
      <c r="H94" s="14">
        <f t="shared" si="3"/>
        <v>0.015960648148148147</v>
      </c>
      <c r="I94" s="14">
        <f>F94-INDEX($F$5:$F$555,MATCH(D94,$D$5:$D$555,0))</f>
        <v>0.011481481481481485</v>
      </c>
    </row>
    <row r="95" spans="1:9" ht="15" customHeight="1">
      <c r="A95" s="13">
        <v>91</v>
      </c>
      <c r="B95" s="20" t="s">
        <v>202</v>
      </c>
      <c r="C95" s="20" t="s">
        <v>55</v>
      </c>
      <c r="D95" s="23" t="s">
        <v>26</v>
      </c>
      <c r="E95" s="20" t="s">
        <v>65</v>
      </c>
      <c r="F95" s="29">
        <v>0.03960648148148148</v>
      </c>
      <c r="G95" s="13" t="str">
        <f t="shared" si="2"/>
        <v>5.46/km</v>
      </c>
      <c r="H95" s="14">
        <f t="shared" si="3"/>
        <v>0.016192129629629626</v>
      </c>
      <c r="I95" s="14">
        <f>F95-INDEX($F$5:$F$555,MATCH(D95,$D$5:$D$555,0))</f>
        <v>0.014548611111111106</v>
      </c>
    </row>
    <row r="96" spans="1:9" ht="15" customHeight="1">
      <c r="A96" s="13">
        <v>92</v>
      </c>
      <c r="B96" s="20" t="s">
        <v>203</v>
      </c>
      <c r="C96" s="20" t="s">
        <v>204</v>
      </c>
      <c r="D96" s="23" t="s">
        <v>30</v>
      </c>
      <c r="E96" s="20" t="s">
        <v>65</v>
      </c>
      <c r="F96" s="29">
        <v>0.039768518518518516</v>
      </c>
      <c r="G96" s="13" t="str">
        <f t="shared" si="2"/>
        <v>5.47/km</v>
      </c>
      <c r="H96" s="14">
        <f t="shared" si="3"/>
        <v>0.016354166666666663</v>
      </c>
      <c r="I96" s="14">
        <f>F96-INDEX($F$5:$F$555,MATCH(D96,$D$5:$D$555,0))</f>
        <v>0.01439814814814815</v>
      </c>
    </row>
    <row r="97" spans="1:9" ht="15" customHeight="1">
      <c r="A97" s="13">
        <v>93</v>
      </c>
      <c r="B97" s="20" t="s">
        <v>205</v>
      </c>
      <c r="C97" s="20" t="s">
        <v>206</v>
      </c>
      <c r="D97" s="23" t="s">
        <v>30</v>
      </c>
      <c r="E97" s="20" t="s">
        <v>68</v>
      </c>
      <c r="F97" s="29">
        <v>0.04017361111111111</v>
      </c>
      <c r="G97" s="13" t="str">
        <f t="shared" si="2"/>
        <v>5.51/km</v>
      </c>
      <c r="H97" s="14">
        <f t="shared" si="3"/>
        <v>0.01675925925925926</v>
      </c>
      <c r="I97" s="14">
        <f>F97-INDEX($F$5:$F$555,MATCH(D97,$D$5:$D$555,0))</f>
        <v>0.014803240740740745</v>
      </c>
    </row>
    <row r="98" spans="1:9" ht="15" customHeight="1">
      <c r="A98" s="13">
        <v>94</v>
      </c>
      <c r="B98" s="20" t="s">
        <v>207</v>
      </c>
      <c r="C98" s="20" t="s">
        <v>208</v>
      </c>
      <c r="D98" s="23" t="s">
        <v>30</v>
      </c>
      <c r="E98" s="20" t="s">
        <v>24</v>
      </c>
      <c r="F98" s="29">
        <v>0.040358796296296295</v>
      </c>
      <c r="G98" s="13" t="str">
        <f t="shared" si="2"/>
        <v>5.52/km</v>
      </c>
      <c r="H98" s="14">
        <f t="shared" si="3"/>
        <v>0.016944444444444443</v>
      </c>
      <c r="I98" s="14">
        <f>F98-INDEX($F$5:$F$555,MATCH(D98,$D$5:$D$555,0))</f>
        <v>0.01498842592592593</v>
      </c>
    </row>
    <row r="99" spans="1:9" ht="15" customHeight="1">
      <c r="A99" s="13">
        <v>95</v>
      </c>
      <c r="B99" s="20" t="s">
        <v>209</v>
      </c>
      <c r="C99" s="20" t="s">
        <v>210</v>
      </c>
      <c r="D99" s="23" t="s">
        <v>30</v>
      </c>
      <c r="E99" s="20" t="s">
        <v>65</v>
      </c>
      <c r="F99" s="29">
        <v>0.0405787037037037</v>
      </c>
      <c r="G99" s="13" t="str">
        <f t="shared" si="2"/>
        <v>5.54/km</v>
      </c>
      <c r="H99" s="14">
        <f t="shared" si="3"/>
        <v>0.017164351851851847</v>
      </c>
      <c r="I99" s="14">
        <f>F99-INDEX($F$5:$F$555,MATCH(D99,$D$5:$D$555,0))</f>
        <v>0.015208333333333334</v>
      </c>
    </row>
    <row r="100" spans="1:9" ht="15" customHeight="1">
      <c r="A100" s="13">
        <v>96</v>
      </c>
      <c r="B100" s="20" t="s">
        <v>211</v>
      </c>
      <c r="C100" s="20" t="s">
        <v>212</v>
      </c>
      <c r="D100" s="23" t="s">
        <v>75</v>
      </c>
      <c r="E100" s="20" t="s">
        <v>39</v>
      </c>
      <c r="F100" s="29">
        <v>0.040625</v>
      </c>
      <c r="G100" s="13" t="str">
        <f t="shared" si="2"/>
        <v>5.55/km</v>
      </c>
      <c r="H100" s="14">
        <f t="shared" si="3"/>
        <v>0.01721064814814815</v>
      </c>
      <c r="I100" s="14">
        <f>F100-INDEX($F$5:$F$555,MATCH(D100,$D$5:$D$555,0))</f>
        <v>0.012731481481481486</v>
      </c>
    </row>
    <row r="101" spans="1:9" ht="15" customHeight="1">
      <c r="A101" s="13">
        <v>97</v>
      </c>
      <c r="B101" s="20" t="s">
        <v>213</v>
      </c>
      <c r="C101" s="20" t="s">
        <v>214</v>
      </c>
      <c r="D101" s="23" t="s">
        <v>30</v>
      </c>
      <c r="E101" s="20" t="s">
        <v>169</v>
      </c>
      <c r="F101" s="29">
        <v>0.04079861111111111</v>
      </c>
      <c r="G101" s="13" t="str">
        <f t="shared" si="2"/>
        <v>5.56/km</v>
      </c>
      <c r="H101" s="14">
        <f t="shared" si="3"/>
        <v>0.01738425925925926</v>
      </c>
      <c r="I101" s="14">
        <f>F101-INDEX($F$5:$F$555,MATCH(D101,$D$5:$D$555,0))</f>
        <v>0.015428240740740746</v>
      </c>
    </row>
    <row r="102" spans="1:9" ht="15" customHeight="1">
      <c r="A102" s="13">
        <v>98</v>
      </c>
      <c r="B102" s="20" t="s">
        <v>215</v>
      </c>
      <c r="C102" s="20" t="s">
        <v>216</v>
      </c>
      <c r="D102" s="23" t="s">
        <v>75</v>
      </c>
      <c r="E102" s="20" t="s">
        <v>65</v>
      </c>
      <c r="F102" s="29">
        <v>0.04096064814814815</v>
      </c>
      <c r="G102" s="13" t="str">
        <f t="shared" si="2"/>
        <v>5.57/km</v>
      </c>
      <c r="H102" s="14">
        <f t="shared" si="3"/>
        <v>0.017546296296296296</v>
      </c>
      <c r="I102" s="14">
        <f>F102-INDEX($F$5:$F$555,MATCH(D102,$D$5:$D$555,0))</f>
        <v>0.013067129629629633</v>
      </c>
    </row>
    <row r="103" spans="1:9" ht="15" customHeight="1">
      <c r="A103" s="13">
        <v>99</v>
      </c>
      <c r="B103" s="20" t="s">
        <v>217</v>
      </c>
      <c r="C103" s="20" t="s">
        <v>218</v>
      </c>
      <c r="D103" s="23" t="s">
        <v>23</v>
      </c>
      <c r="E103" s="20" t="s">
        <v>39</v>
      </c>
      <c r="F103" s="29">
        <v>0.041354166666666664</v>
      </c>
      <c r="G103" s="13" t="str">
        <f t="shared" si="2"/>
        <v>6.01/km</v>
      </c>
      <c r="H103" s="14">
        <f t="shared" si="3"/>
        <v>0.01793981481481481</v>
      </c>
      <c r="I103" s="14">
        <f>F103-INDEX($F$5:$F$555,MATCH(D103,$D$5:$D$555,0))</f>
        <v>0.01793981481481481</v>
      </c>
    </row>
    <row r="104" spans="1:9" ht="15" customHeight="1">
      <c r="A104" s="13">
        <v>100</v>
      </c>
      <c r="B104" s="20" t="s">
        <v>219</v>
      </c>
      <c r="C104" s="20" t="s">
        <v>19</v>
      </c>
      <c r="D104" s="23" t="s">
        <v>30</v>
      </c>
      <c r="E104" s="20" t="s">
        <v>169</v>
      </c>
      <c r="F104" s="29">
        <v>0.04141203703703704</v>
      </c>
      <c r="G104" s="13" t="str">
        <f t="shared" si="2"/>
        <v>6.01/km</v>
      </c>
      <c r="H104" s="14">
        <f t="shared" si="3"/>
        <v>0.017997685185185186</v>
      </c>
      <c r="I104" s="14">
        <f>F104-INDEX($F$5:$F$555,MATCH(D104,$D$5:$D$555,0))</f>
        <v>0.016041666666666673</v>
      </c>
    </row>
    <row r="105" spans="1:9" ht="15" customHeight="1">
      <c r="A105" s="13">
        <v>101</v>
      </c>
      <c r="B105" s="20" t="s">
        <v>220</v>
      </c>
      <c r="C105" s="20" t="s">
        <v>221</v>
      </c>
      <c r="D105" s="23" t="s">
        <v>75</v>
      </c>
      <c r="E105" s="20" t="s">
        <v>119</v>
      </c>
      <c r="F105" s="29">
        <v>0.041875</v>
      </c>
      <c r="G105" s="13" t="str">
        <f t="shared" si="2"/>
        <v>6.05/km</v>
      </c>
      <c r="H105" s="14">
        <f t="shared" si="3"/>
        <v>0.01846064814814815</v>
      </c>
      <c r="I105" s="14">
        <f>F105-INDEX($F$5:$F$555,MATCH(D105,$D$5:$D$555,0))</f>
        <v>0.013981481481481487</v>
      </c>
    </row>
    <row r="106" spans="1:9" ht="15" customHeight="1">
      <c r="A106" s="13">
        <v>102</v>
      </c>
      <c r="B106" s="20" t="s">
        <v>222</v>
      </c>
      <c r="C106" s="20" t="s">
        <v>223</v>
      </c>
      <c r="D106" s="23" t="s">
        <v>75</v>
      </c>
      <c r="E106" s="20" t="s">
        <v>34</v>
      </c>
      <c r="F106" s="29">
        <v>0.04203703703703704</v>
      </c>
      <c r="G106" s="13" t="str">
        <f t="shared" si="2"/>
        <v>6.07/km</v>
      </c>
      <c r="H106" s="14">
        <f t="shared" si="3"/>
        <v>0.018622685185185187</v>
      </c>
      <c r="I106" s="14">
        <f>F106-INDEX($F$5:$F$555,MATCH(D106,$D$5:$D$555,0))</f>
        <v>0.014143518518518524</v>
      </c>
    </row>
    <row r="107" spans="1:9" ht="15" customHeight="1">
      <c r="A107" s="13">
        <v>103</v>
      </c>
      <c r="B107" s="20" t="s">
        <v>224</v>
      </c>
      <c r="C107" s="20" t="s">
        <v>15</v>
      </c>
      <c r="D107" s="23" t="s">
        <v>30</v>
      </c>
      <c r="E107" s="20" t="s">
        <v>24</v>
      </c>
      <c r="F107" s="29">
        <v>0.042199074074074076</v>
      </c>
      <c r="G107" s="13" t="str">
        <f t="shared" si="2"/>
        <v>6.08/km</v>
      </c>
      <c r="H107" s="14">
        <f t="shared" si="3"/>
        <v>0.018784722222222223</v>
      </c>
      <c r="I107" s="14">
        <f>F107-INDEX($F$5:$F$555,MATCH(D107,$D$5:$D$555,0))</f>
        <v>0.01682870370370371</v>
      </c>
    </row>
    <row r="108" spans="1:9" ht="15" customHeight="1">
      <c r="A108" s="13">
        <v>104</v>
      </c>
      <c r="B108" s="20" t="s">
        <v>225</v>
      </c>
      <c r="C108" s="20" t="s">
        <v>226</v>
      </c>
      <c r="D108" s="23" t="s">
        <v>75</v>
      </c>
      <c r="E108" s="20" t="s">
        <v>119</v>
      </c>
      <c r="F108" s="29">
        <v>0.045266203703703704</v>
      </c>
      <c r="G108" s="13" t="str">
        <f t="shared" si="2"/>
        <v>6.35/km</v>
      </c>
      <c r="H108" s="14">
        <f t="shared" si="3"/>
        <v>0.02185185185185185</v>
      </c>
      <c r="I108" s="14">
        <f>F108-INDEX($F$5:$F$555,MATCH(D108,$D$5:$D$555,0))</f>
        <v>0.01737268518518519</v>
      </c>
    </row>
    <row r="109" spans="1:9" ht="15" customHeight="1">
      <c r="A109" s="13">
        <v>105</v>
      </c>
      <c r="B109" s="20" t="s">
        <v>227</v>
      </c>
      <c r="C109" s="20" t="s">
        <v>228</v>
      </c>
      <c r="D109" s="23" t="s">
        <v>30</v>
      </c>
      <c r="E109" s="20" t="s">
        <v>65</v>
      </c>
      <c r="F109" s="29">
        <v>0.045266203703703704</v>
      </c>
      <c r="G109" s="13" t="str">
        <f t="shared" si="2"/>
        <v>6.35/km</v>
      </c>
      <c r="H109" s="14">
        <f t="shared" si="3"/>
        <v>0.02185185185185185</v>
      </c>
      <c r="I109" s="14">
        <f>F109-INDEX($F$5:$F$555,MATCH(D109,$D$5:$D$555,0))</f>
        <v>0.01989583333333334</v>
      </c>
    </row>
    <row r="110" spans="1:9" ht="15" customHeight="1">
      <c r="A110" s="16">
        <v>106</v>
      </c>
      <c r="B110" s="21" t="s">
        <v>229</v>
      </c>
      <c r="C110" s="21" t="s">
        <v>230</v>
      </c>
      <c r="D110" s="24" t="s">
        <v>182</v>
      </c>
      <c r="E110" s="21" t="s">
        <v>169</v>
      </c>
      <c r="F110" s="30">
        <v>0.04859953703703704</v>
      </c>
      <c r="G110" s="16" t="str">
        <f t="shared" si="2"/>
        <v>7.04/km</v>
      </c>
      <c r="H110" s="17">
        <f t="shared" si="3"/>
        <v>0.025185185185185185</v>
      </c>
      <c r="I110" s="17">
        <f>F110-INDEX($F$5:$F$555,MATCH(D110,$D$5:$D$555,0))</f>
        <v>0.01233796296296296</v>
      </c>
    </row>
  </sheetData>
  <autoFilter ref="A4:I11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pane ySplit="3" topLeftCell="BM4" activePane="bottomLeft" state="frozen"/>
      <selection pane="topLeft" activeCell="A1" sqref="A1"/>
      <selection pane="bottomLeft" activeCell="K19" sqref="K19"/>
    </sheetView>
  </sheetViews>
  <sheetFormatPr defaultColWidth="9.140625" defaultRowHeight="12.75"/>
  <cols>
    <col min="1" max="1" width="10.7109375" style="2" customWidth="1"/>
    <col min="2" max="2" width="30.7109375" style="2" customWidth="1"/>
    <col min="3" max="3" width="12.7109375" style="2" customWidth="1"/>
    <col min="4" max="4" width="12.7109375" style="0" customWidth="1"/>
  </cols>
  <sheetData>
    <row r="1" spans="1:4" ht="42" customHeight="1">
      <c r="A1" s="31" t="str">
        <f>Individuale!A1</f>
        <v>Eurocross 2012</v>
      </c>
      <c r="B1" s="32"/>
      <c r="C1" s="32"/>
      <c r="D1" s="32"/>
    </row>
    <row r="2" spans="1:4" ht="42" customHeight="1">
      <c r="A2" s="33" t="str">
        <f>Individuale!A3&amp;" km. "&amp;Individuale!I3</f>
        <v>Basilea (Svizzera) Italia - Domenica 02/06/2012 km. 9,9</v>
      </c>
      <c r="B2" s="34"/>
      <c r="C2" s="34"/>
      <c r="D2" s="34"/>
    </row>
    <row r="3" spans="1:4" ht="24.75" customHeight="1">
      <c r="A3" s="6" t="s">
        <v>1</v>
      </c>
      <c r="B3" s="7" t="s">
        <v>5</v>
      </c>
      <c r="C3" s="7" t="s">
        <v>233</v>
      </c>
      <c r="D3" s="7" t="s">
        <v>234</v>
      </c>
    </row>
    <row r="4" spans="1:4" ht="15" customHeight="1">
      <c r="A4" s="44">
        <v>1</v>
      </c>
      <c r="B4" s="45" t="s">
        <v>27</v>
      </c>
      <c r="C4" s="46">
        <v>0.12975694444444444</v>
      </c>
      <c r="D4" s="46">
        <v>0</v>
      </c>
    </row>
    <row r="5" spans="1:4" ht="15" customHeight="1">
      <c r="A5" s="13">
        <v>2</v>
      </c>
      <c r="B5" s="20" t="s">
        <v>31</v>
      </c>
      <c r="C5" s="29">
        <v>0.1318287037037037</v>
      </c>
      <c r="D5" s="29">
        <f>C5-$C$4</f>
        <v>0.0020717592592592593</v>
      </c>
    </row>
    <row r="6" spans="1:4" ht="15" customHeight="1">
      <c r="A6" s="13">
        <v>3</v>
      </c>
      <c r="B6" s="20" t="s">
        <v>50</v>
      </c>
      <c r="C6" s="29">
        <v>0.13917824074074073</v>
      </c>
      <c r="D6" s="29">
        <f aca="true" t="shared" si="0" ref="D6:D14">C6-$C$4</f>
        <v>0.009421296296296289</v>
      </c>
    </row>
    <row r="7" spans="1:4" ht="15" customHeight="1">
      <c r="A7" s="13">
        <v>4</v>
      </c>
      <c r="B7" s="20" t="s">
        <v>45</v>
      </c>
      <c r="C7" s="29">
        <v>0.1421064814814815</v>
      </c>
      <c r="D7" s="29">
        <f t="shared" si="0"/>
        <v>0.012349537037037062</v>
      </c>
    </row>
    <row r="8" spans="1:4" ht="15" customHeight="1">
      <c r="A8" s="13">
        <v>5</v>
      </c>
      <c r="B8" s="20" t="s">
        <v>34</v>
      </c>
      <c r="C8" s="29">
        <v>0.1458449074074074</v>
      </c>
      <c r="D8" s="29">
        <f t="shared" si="0"/>
        <v>0.01608796296296297</v>
      </c>
    </row>
    <row r="9" spans="1:4" ht="15" customHeight="1">
      <c r="A9" s="13">
        <v>6</v>
      </c>
      <c r="B9" s="20" t="s">
        <v>24</v>
      </c>
      <c r="C9" s="29">
        <v>0.15181712962962965</v>
      </c>
      <c r="D9" s="29">
        <f t="shared" si="0"/>
        <v>0.02206018518518521</v>
      </c>
    </row>
    <row r="10" spans="1:4" ht="15" customHeight="1">
      <c r="A10" s="13">
        <v>7</v>
      </c>
      <c r="B10" s="20" t="s">
        <v>68</v>
      </c>
      <c r="C10" s="29">
        <v>0.15349537037037037</v>
      </c>
      <c r="D10" s="29">
        <f t="shared" si="0"/>
        <v>0.023738425925925927</v>
      </c>
    </row>
    <row r="11" spans="1:4" ht="15" customHeight="1">
      <c r="A11" s="13">
        <v>8</v>
      </c>
      <c r="B11" s="20" t="s">
        <v>39</v>
      </c>
      <c r="C11" s="29">
        <v>0.15703703703703703</v>
      </c>
      <c r="D11" s="29">
        <f t="shared" si="0"/>
        <v>0.027280092592592592</v>
      </c>
    </row>
    <row r="12" spans="1:4" ht="15" customHeight="1">
      <c r="A12" s="13">
        <v>9</v>
      </c>
      <c r="B12" s="20" t="s">
        <v>65</v>
      </c>
      <c r="C12" s="29">
        <v>0.16390046296296296</v>
      </c>
      <c r="D12" s="29">
        <f t="shared" si="0"/>
        <v>0.03414351851851852</v>
      </c>
    </row>
    <row r="13" spans="1:4" ht="15" customHeight="1">
      <c r="A13" s="13">
        <v>10</v>
      </c>
      <c r="B13" s="20" t="s">
        <v>119</v>
      </c>
      <c r="C13" s="29">
        <v>0.17377314814814815</v>
      </c>
      <c r="D13" s="29">
        <f t="shared" si="0"/>
        <v>0.04401620370370371</v>
      </c>
    </row>
    <row r="14" spans="1:4" ht="15" customHeight="1">
      <c r="A14" s="13">
        <v>11</v>
      </c>
      <c r="B14" s="20" t="s">
        <v>231</v>
      </c>
      <c r="C14" s="29">
        <v>0.18268518518518517</v>
      </c>
      <c r="D14" s="29">
        <f t="shared" si="0"/>
        <v>0.052928240740740734</v>
      </c>
    </row>
    <row r="15" spans="1:4" ht="15" customHeight="1">
      <c r="A15" s="13">
        <v>12</v>
      </c>
      <c r="B15" s="20" t="s">
        <v>172</v>
      </c>
      <c r="C15" s="29" t="s">
        <v>232</v>
      </c>
      <c r="D15" s="29" t="s">
        <v>232</v>
      </c>
    </row>
    <row r="16" spans="1:4" ht="15" customHeight="1">
      <c r="A16" s="16">
        <v>13</v>
      </c>
      <c r="B16" s="21" t="s">
        <v>83</v>
      </c>
      <c r="C16" s="30" t="s">
        <v>232</v>
      </c>
      <c r="D16" s="30" t="s">
        <v>232</v>
      </c>
    </row>
    <row r="17" spans="1:3" ht="12.75">
      <c r="A17" s="18"/>
      <c r="B17" s="18"/>
      <c r="C17" s="18"/>
    </row>
  </sheetData>
  <mergeCells count="2">
    <mergeCell ref="A1:D1"/>
    <mergeCell ref="A2:D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2012-06-11T09:10:46Z</dcterms:created>
  <dcterms:modified xsi:type="dcterms:W3CDTF">2012-06-12T12:35:51Z</dcterms:modified>
  <cp:category/>
  <cp:version/>
  <cp:contentType/>
  <cp:contentStatus/>
</cp:coreProperties>
</file>