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<sst xmlns="http://schemas.openxmlformats.org/spreadsheetml/2006/main" count="475" uniqueCount="263">
  <si>
    <t>Enrico</t>
  </si>
  <si>
    <t>Fabrizio</t>
  </si>
  <si>
    <t>Nicola</t>
  </si>
  <si>
    <t>Maurizio</t>
  </si>
  <si>
    <t>Angelo</t>
  </si>
  <si>
    <t>Davide</t>
  </si>
  <si>
    <t>Canestrari</t>
  </si>
  <si>
    <t>Luca</t>
  </si>
  <si>
    <t>Cardelli</t>
  </si>
  <si>
    <t>U.P. Policiano Arezzo atletica</t>
  </si>
  <si>
    <t>Filaj</t>
  </si>
  <si>
    <t>Perparim</t>
  </si>
  <si>
    <t>U.P. Policiano Arezzo Atletica</t>
  </si>
  <si>
    <t>Anneti</t>
  </si>
  <si>
    <t>Taras</t>
  </si>
  <si>
    <t>Cristian</t>
  </si>
  <si>
    <t>Rinascita Internationali</t>
  </si>
  <si>
    <t>Bassi</t>
  </si>
  <si>
    <t>Alfredo</t>
  </si>
  <si>
    <t>Atl sestini</t>
  </si>
  <si>
    <t>Roverelli</t>
  </si>
  <si>
    <t>Atl Sestni</t>
  </si>
  <si>
    <t>Refi</t>
  </si>
  <si>
    <t>Mirko</t>
  </si>
  <si>
    <t>Pod Il Campino</t>
  </si>
  <si>
    <t>Volpi</t>
  </si>
  <si>
    <t>Farinelli</t>
  </si>
  <si>
    <t>Poli</t>
  </si>
  <si>
    <t>Sinatti</t>
  </si>
  <si>
    <t>Alberti</t>
  </si>
  <si>
    <t>Lorenzo</t>
  </si>
  <si>
    <t>G.S. Amatori Pod. Arezzo</t>
  </si>
  <si>
    <t>Soldini</t>
  </si>
  <si>
    <t>Capacci</t>
  </si>
  <si>
    <t>Gianluca</t>
  </si>
  <si>
    <t>Migliacci</t>
  </si>
  <si>
    <t>Ragazzini</t>
  </si>
  <si>
    <t>Giacomo</t>
  </si>
  <si>
    <t>Migliorucci</t>
  </si>
  <si>
    <t>Marathon club Citta di castello</t>
  </si>
  <si>
    <t>Stocchi</t>
  </si>
  <si>
    <t>G.S. Amatori Pod Arezzo</t>
  </si>
  <si>
    <t>Iannicelli</t>
  </si>
  <si>
    <t>Antonella</t>
  </si>
  <si>
    <t>Pro Sesto Atetica Milano</t>
  </si>
  <si>
    <t>Calabro.</t>
  </si>
  <si>
    <t>Pol Rinascita Montevarchi</t>
  </si>
  <si>
    <t>Mannuccini</t>
  </si>
  <si>
    <t>Boncompagni</t>
  </si>
  <si>
    <t>Lucia</t>
  </si>
  <si>
    <t>Torini</t>
  </si>
  <si>
    <t>Dario</t>
  </si>
  <si>
    <t>Lancillotti</t>
  </si>
  <si>
    <t>Fejzai</t>
  </si>
  <si>
    <t>Rodion</t>
  </si>
  <si>
    <t>Rinascita Montevarchi</t>
  </si>
  <si>
    <t>Meozzi</t>
  </si>
  <si>
    <t>Mirco</t>
  </si>
  <si>
    <t>Avis S.Sepolcro</t>
  </si>
  <si>
    <t>Bettarelli</t>
  </si>
  <si>
    <t>Libero</t>
  </si>
  <si>
    <t>Ghezzi</t>
  </si>
  <si>
    <t>Moreno</t>
  </si>
  <si>
    <t>Di Miceli</t>
  </si>
  <si>
    <t>Claudio</t>
  </si>
  <si>
    <t>Maggi</t>
  </si>
  <si>
    <t>Andreini</t>
  </si>
  <si>
    <t>Subbiano Marathon</t>
  </si>
  <si>
    <t>Santini</t>
  </si>
  <si>
    <t>Franci</t>
  </si>
  <si>
    <t>Sstefano</t>
  </si>
  <si>
    <t>Banelli</t>
  </si>
  <si>
    <t>Diego</t>
  </si>
  <si>
    <t>Romanelli</t>
  </si>
  <si>
    <t>Daniela</t>
  </si>
  <si>
    <t>Iannitello</t>
  </si>
  <si>
    <t>Di Cristo</t>
  </si>
  <si>
    <t>Ciro</t>
  </si>
  <si>
    <t>Tognalini</t>
  </si>
  <si>
    <t>Vagheggi</t>
  </si>
  <si>
    <t>Floris</t>
  </si>
  <si>
    <t>Renato</t>
  </si>
  <si>
    <t>Felici</t>
  </si>
  <si>
    <t>Peluzzi</t>
  </si>
  <si>
    <t>Della Corte</t>
  </si>
  <si>
    <t>David</t>
  </si>
  <si>
    <t>Isolani</t>
  </si>
  <si>
    <t>Rodolfo</t>
  </si>
  <si>
    <t>Katia</t>
  </si>
  <si>
    <t>Bigi</t>
  </si>
  <si>
    <t>Atl Sangiovannese</t>
  </si>
  <si>
    <t>Magi</t>
  </si>
  <si>
    <t>Lachi</t>
  </si>
  <si>
    <t>Roberta</t>
  </si>
  <si>
    <t>Mencguzzo</t>
  </si>
  <si>
    <t>Amelio</t>
  </si>
  <si>
    <t>Polvani</t>
  </si>
  <si>
    <t>Natascia</t>
  </si>
  <si>
    <t>Jovine</t>
  </si>
  <si>
    <t>Edoardo</t>
  </si>
  <si>
    <t>Atl Sestini</t>
  </si>
  <si>
    <t>Mencagli</t>
  </si>
  <si>
    <t>Marino</t>
  </si>
  <si>
    <t>Valci</t>
  </si>
  <si>
    <t>Landi</t>
  </si>
  <si>
    <t>Alessio</t>
  </si>
  <si>
    <t>Graziani</t>
  </si>
  <si>
    <t>Emanuele</t>
  </si>
  <si>
    <t>U.P.Policiano</t>
  </si>
  <si>
    <t>Fabbroni</t>
  </si>
  <si>
    <t>Filippo</t>
  </si>
  <si>
    <t>Baldi</t>
  </si>
  <si>
    <t>Spertilli</t>
  </si>
  <si>
    <t>Orsini Federici</t>
  </si>
  <si>
    <t>Cristiano</t>
  </si>
  <si>
    <t>Adalberti</t>
  </si>
  <si>
    <t>Mauro</t>
  </si>
  <si>
    <t>Chiericoni</t>
  </si>
  <si>
    <t>Annibale</t>
  </si>
  <si>
    <t>Tinti</t>
  </si>
  <si>
    <t>Matteo</t>
  </si>
  <si>
    <t>Campana</t>
  </si>
  <si>
    <t>Gabriele</t>
  </si>
  <si>
    <t>CUS  Brescia</t>
  </si>
  <si>
    <t>Mattesini</t>
  </si>
  <si>
    <t>Caruso</t>
  </si>
  <si>
    <t>Mori</t>
  </si>
  <si>
    <t>Alberto</t>
  </si>
  <si>
    <t>Atl.Sangiovannese</t>
  </si>
  <si>
    <t>Bonarini</t>
  </si>
  <si>
    <t>Barbara</t>
  </si>
  <si>
    <t>Milaneschi</t>
  </si>
  <si>
    <t>Guido</t>
  </si>
  <si>
    <t>Varvato</t>
  </si>
  <si>
    <t>Gennaro</t>
  </si>
  <si>
    <t>Mencarelli</t>
  </si>
  <si>
    <t>Avis Foiano</t>
  </si>
  <si>
    <t>Lupini</t>
  </si>
  <si>
    <t>Caneschi</t>
  </si>
  <si>
    <t>Remigio</t>
  </si>
  <si>
    <t>Corsini</t>
  </si>
  <si>
    <t>Cristina </t>
  </si>
  <si>
    <t>Avis Sansepolcro</t>
  </si>
  <si>
    <t>Barneschi</t>
  </si>
  <si>
    <t>Ivo</t>
  </si>
  <si>
    <t>Bove</t>
  </si>
  <si>
    <t>Menci</t>
  </si>
  <si>
    <t>Menchetti</t>
  </si>
  <si>
    <t>Falomi</t>
  </si>
  <si>
    <t>Valdemaro</t>
  </si>
  <si>
    <t>Biliotti </t>
  </si>
  <si>
    <t>Monacchini</t>
  </si>
  <si>
    <t>Carlo</t>
  </si>
  <si>
    <t>Guadagni</t>
  </si>
  <si>
    <t>Sergio</t>
  </si>
  <si>
    <t>Balzano</t>
  </si>
  <si>
    <t>Platica</t>
  </si>
  <si>
    <t>Matini</t>
  </si>
  <si>
    <t>Luigi</t>
  </si>
  <si>
    <t>Rosai</t>
  </si>
  <si>
    <t>Valentino</t>
  </si>
  <si>
    <t>Vallerani</t>
  </si>
  <si>
    <t>Domenichelli</t>
  </si>
  <si>
    <t>Riccardo</t>
  </si>
  <si>
    <t>Bernardini</t>
  </si>
  <si>
    <t>Peruzzi</t>
  </si>
  <si>
    <t>Marianelli</t>
  </si>
  <si>
    <t>Luciano</t>
  </si>
  <si>
    <t>Marraghini</t>
  </si>
  <si>
    <t>Martino</t>
  </si>
  <si>
    <t>Carboni</t>
  </si>
  <si>
    <t>Patriarchi</t>
  </si>
  <si>
    <t>Collini</t>
  </si>
  <si>
    <t>Gabriella</t>
  </si>
  <si>
    <t>Chellini</t>
  </si>
  <si>
    <t>Redi</t>
  </si>
  <si>
    <t>Nazareno</t>
  </si>
  <si>
    <t>giannini</t>
  </si>
  <si>
    <t>Metozzi</t>
  </si>
  <si>
    <t>Lucrezia</t>
  </si>
  <si>
    <t>Laurenti</t>
  </si>
  <si>
    <t>Maurizi</t>
  </si>
  <si>
    <t>Giorno</t>
  </si>
  <si>
    <t>Sanarelli</t>
  </si>
  <si>
    <t>Nicoletta</t>
  </si>
  <si>
    <t>Pod Il campino</t>
  </si>
  <si>
    <t>Venturini</t>
  </si>
  <si>
    <t>Elisa</t>
  </si>
  <si>
    <t>Mazzierli</t>
  </si>
  <si>
    <t>Mascolo</t>
  </si>
  <si>
    <t>Carmela</t>
  </si>
  <si>
    <t>Gianfranceschi</t>
  </si>
  <si>
    <t>Laura</t>
  </si>
  <si>
    <t>Cocchi</t>
  </si>
  <si>
    <t>Umberto</t>
  </si>
  <si>
    <t>Annetti</t>
  </si>
  <si>
    <t>Dori</t>
  </si>
  <si>
    <t>Piomboni</t>
  </si>
  <si>
    <t>Menguzzo</t>
  </si>
  <si>
    <t>Fabianelli</t>
  </si>
  <si>
    <t>Jasmine</t>
  </si>
  <si>
    <t>Acciai</t>
  </si>
  <si>
    <t>Marusca</t>
  </si>
  <si>
    <t>Riganelli</t>
  </si>
  <si>
    <t>Cristina</t>
  </si>
  <si>
    <t>Norcini</t>
  </si>
  <si>
    <t>Gian Luca</t>
  </si>
  <si>
    <t>Magnani</t>
  </si>
  <si>
    <t>Caporaso</t>
  </si>
  <si>
    <t>Ida Miranda</t>
  </si>
  <si>
    <t>Gibin</t>
  </si>
  <si>
    <t>Amilcare</t>
  </si>
  <si>
    <t>Uisp Chianciano</t>
  </si>
  <si>
    <t>Sensi</t>
  </si>
  <si>
    <t>Moretti</t>
  </si>
  <si>
    <t>Atl.Macerata</t>
  </si>
  <si>
    <t>Panichi</t>
  </si>
  <si>
    <t>Rosalba</t>
  </si>
  <si>
    <t>Bartolini</t>
  </si>
  <si>
    <t>Gragnoli</t>
  </si>
  <si>
    <t>Gianfranco</t>
  </si>
  <si>
    <t>Serafini</t>
  </si>
  <si>
    <t>Dini</t>
  </si>
  <si>
    <t>Gioia</t>
  </si>
  <si>
    <t>Benelli</t>
  </si>
  <si>
    <t>Gessica</t>
  </si>
  <si>
    <t>Tuschi</t>
  </si>
  <si>
    <t>Marcialonga Capolona</t>
  </si>
  <si>
    <t>Capolona (AR) Italia - Domenica 17/06/2012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</si>
  <si>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</si>
  <si>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</si>
  <si>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</si>
  <si>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</si>
  <si>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</si>
  <si>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</si>
  <si>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</si>
  <si>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</si>
  <si>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</si>
  <si>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</si>
  <si>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</si>
  <si>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Roberto</t>
  </si>
  <si>
    <t>Giuseppe</t>
  </si>
  <si>
    <t>Federico</t>
  </si>
  <si>
    <t>Massimo</t>
  </si>
  <si>
    <t>Massimiliano</t>
  </si>
  <si>
    <t>Marco</t>
  </si>
  <si>
    <t>Pietro</t>
  </si>
  <si>
    <t>Giorgio</t>
  </si>
  <si>
    <t>Stefano</t>
  </si>
  <si>
    <t>Adriano</t>
  </si>
  <si>
    <t>Fabio</t>
  </si>
  <si>
    <t>Andrea</t>
  </si>
  <si>
    <t>Valentina</t>
  </si>
  <si>
    <t>Antonio</t>
  </si>
  <si>
    <t>Vittorio</t>
  </si>
  <si>
    <t>Aldo</t>
  </si>
  <si>
    <t>Federica</t>
  </si>
  <si>
    <t>Salvatore</t>
  </si>
  <si>
    <t>Paolo</t>
  </si>
  <si>
    <t>Romano</t>
  </si>
  <si>
    <t>Simone</t>
  </si>
  <si>
    <t>Daniele</t>
  </si>
  <si>
    <t>Alessandro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</si>
</sst>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[hh]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9" t="s">
        <v>227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228</v>
      </c>
      <c r="B3" s="21"/>
      <c r="C3" s="21"/>
      <c r="D3" s="21"/>
      <c r="E3" s="21"/>
      <c r="F3" s="21"/>
      <c r="G3" s="21"/>
      <c r="H3" s="3" t="s">
        <v>230</v>
      </c>
      <c r="I3" s="4">
        <v>9.15</v>
      </c>
    </row>
    <row r="4" spans="1:9" ht="37.5" customHeight="1">
      <c r="A4" s="5" t="s">
        <v>231</v>
      </c>
      <c r="B4" s="6" t="s">
        <v>232</v>
      </c>
      <c r="C4" s="7" t="s">
        <v>233</v>
      </c>
      <c r="D4" s="7" t="s">
        <v>234</v>
      </c>
      <c r="E4" s="8" t="s">
        <v>235</v>
      </c>
      <c r="F4" s="7" t="s">
        <v>236</v>
      </c>
      <c r="G4" s="7" t="s">
        <v>237</v>
      </c>
      <c r="H4" s="9" t="s">
        <v>238</v>
      </c>
      <c r="I4" s="9" t="s">
        <v>239</v>
      </c>
    </row>
    <row r="5" spans="1:9" s="12" customFormat="1" ht="15" customHeight="1">
      <c r="A5" s="10">
        <v>1</v>
      </c>
      <c r="B5" s="24" t="s">
        <v>8</v>
      </c>
      <c r="C5" s="24" t="s">
        <v>241</v>
      </c>
      <c r="D5" s="10">
        <v>1976</v>
      </c>
      <c r="E5" s="33" t="s">
        <v>9</v>
      </c>
      <c r="F5" s="27">
        <v>0.021851851851851848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1">
        <f aca="true" t="shared" si="1" ref="H5:H12">F5-$F$5</f>
        <v>0</v>
      </c>
      <c r="I5" s="11">
        <f>F5-INDEX($F$5:$F$942,MATCH(D5,$D$5:$D$942,0))</f>
        <v>0</v>
      </c>
    </row>
    <row r="6" spans="1:9" s="12" customFormat="1" ht="15" customHeight="1">
      <c r="A6" s="13">
        <v>2</v>
      </c>
      <c r="B6" s="25" t="s">
        <v>10</v>
      </c>
      <c r="C6" s="25" t="s">
        <v>11</v>
      </c>
      <c r="D6" s="13">
        <v>1964</v>
      </c>
      <c r="E6" s="34" t="s">
        <v>12</v>
      </c>
      <c r="F6" s="28">
        <v>0.022534722222222223</v>
      </c>
      <c r="G6" s="13" t="str">
        <f t="shared" si="0"/>
        <v>3.33/km</v>
      </c>
      <c r="H6" s="14">
        <f t="shared" si="1"/>
        <v>0.0006828703703703753</v>
      </c>
      <c r="I6" s="14">
        <f>F6-INDEX($F$5:$F$942,MATCH(D6,$D$5:$D$942,0))</f>
        <v>0</v>
      </c>
    </row>
    <row r="7" spans="1:9" s="12" customFormat="1" ht="15" customHeight="1">
      <c r="A7" s="13">
        <v>3</v>
      </c>
      <c r="B7" s="25" t="s">
        <v>13</v>
      </c>
      <c r="C7" s="25" t="s">
        <v>262</v>
      </c>
      <c r="D7" s="13">
        <v>1986</v>
      </c>
      <c r="E7" s="34" t="s">
        <v>9</v>
      </c>
      <c r="F7" s="28">
        <v>0.0227662037037037</v>
      </c>
      <c r="G7" s="13" t="str">
        <f t="shared" si="0"/>
        <v>3.35/km</v>
      </c>
      <c r="H7" s="14">
        <f t="shared" si="1"/>
        <v>0.0009143518518518537</v>
      </c>
      <c r="I7" s="14">
        <f>F7-INDEX($F$5:$F$942,MATCH(D7,$D$5:$D$942,0))</f>
        <v>0</v>
      </c>
    </row>
    <row r="8" spans="1:9" s="12" customFormat="1" ht="15" customHeight="1">
      <c r="A8" s="13">
        <v>4</v>
      </c>
      <c r="B8" s="25" t="s">
        <v>14</v>
      </c>
      <c r="C8" s="25" t="s">
        <v>15</v>
      </c>
      <c r="D8" s="13">
        <v>1976</v>
      </c>
      <c r="E8" s="34" t="s">
        <v>16</v>
      </c>
      <c r="F8" s="28">
        <v>0.023009259259259257</v>
      </c>
      <c r="G8" s="13" t="str">
        <f t="shared" si="0"/>
        <v>3.37/km</v>
      </c>
      <c r="H8" s="14">
        <f t="shared" si="1"/>
        <v>0.001157407407407409</v>
      </c>
      <c r="I8" s="14">
        <f>F8-INDEX($F$5:$F$942,MATCH(D8,$D$5:$D$942,0))</f>
        <v>0.001157407407407409</v>
      </c>
    </row>
    <row r="9" spans="1:9" s="12" customFormat="1" ht="15" customHeight="1">
      <c r="A9" s="13">
        <v>5</v>
      </c>
      <c r="B9" s="25" t="s">
        <v>17</v>
      </c>
      <c r="C9" s="25" t="s">
        <v>18</v>
      </c>
      <c r="D9" s="13">
        <v>1965</v>
      </c>
      <c r="E9" s="34" t="s">
        <v>19</v>
      </c>
      <c r="F9" s="28">
        <v>0.02314814814814815</v>
      </c>
      <c r="G9" s="13" t="str">
        <f t="shared" si="0"/>
        <v>3.39/km</v>
      </c>
      <c r="H9" s="14">
        <f t="shared" si="1"/>
        <v>0.0012962962962963023</v>
      </c>
      <c r="I9" s="14">
        <f>F9-INDEX($F$5:$F$942,MATCH(D9,$D$5:$D$942,0))</f>
        <v>0</v>
      </c>
    </row>
    <row r="10" spans="1:9" s="12" customFormat="1" ht="15" customHeight="1">
      <c r="A10" s="13">
        <v>6</v>
      </c>
      <c r="B10" s="25" t="s">
        <v>20</v>
      </c>
      <c r="C10" s="25" t="s">
        <v>240</v>
      </c>
      <c r="D10" s="13">
        <v>1975</v>
      </c>
      <c r="E10" s="34" t="s">
        <v>21</v>
      </c>
      <c r="F10" s="28">
        <v>0.02326388888888889</v>
      </c>
      <c r="G10" s="13" t="str">
        <f t="shared" si="0"/>
        <v>3.40/km</v>
      </c>
      <c r="H10" s="14">
        <f aca="true" t="shared" si="2" ref="H10:H73">F10-$F$5</f>
        <v>0.0014120370370370415</v>
      </c>
      <c r="I10" s="14">
        <f>F10-INDEX($F$5:$F$942,MATCH(D10,$D$5:$D$942,0))</f>
        <v>0</v>
      </c>
    </row>
    <row r="11" spans="1:9" s="12" customFormat="1" ht="15" customHeight="1">
      <c r="A11" s="13">
        <v>7</v>
      </c>
      <c r="B11" s="25" t="s">
        <v>22</v>
      </c>
      <c r="C11" s="25" t="s">
        <v>23</v>
      </c>
      <c r="D11" s="13">
        <v>1973</v>
      </c>
      <c r="E11" s="34" t="s">
        <v>24</v>
      </c>
      <c r="F11" s="28">
        <v>0.023402777777777783</v>
      </c>
      <c r="G11" s="13" t="str">
        <f t="shared" si="0"/>
        <v>3.41/km</v>
      </c>
      <c r="H11" s="14">
        <f t="shared" si="2"/>
        <v>0.0015509259259259348</v>
      </c>
      <c r="I11" s="14">
        <f>F11-INDEX($F$5:$F$942,MATCH(D11,$D$5:$D$942,0))</f>
        <v>0</v>
      </c>
    </row>
    <row r="12" spans="1:9" s="12" customFormat="1" ht="15" customHeight="1">
      <c r="A12" s="13">
        <v>8</v>
      </c>
      <c r="B12" s="25" t="s">
        <v>25</v>
      </c>
      <c r="C12" s="25" t="s">
        <v>15</v>
      </c>
      <c r="D12" s="13">
        <v>1974</v>
      </c>
      <c r="E12" s="34" t="s">
        <v>9</v>
      </c>
      <c r="F12" s="28">
        <v>0.023807870370370368</v>
      </c>
      <c r="G12" s="13" t="str">
        <f t="shared" si="0"/>
        <v>3.45/km</v>
      </c>
      <c r="H12" s="14">
        <f t="shared" si="2"/>
        <v>0.00195601851851852</v>
      </c>
      <c r="I12" s="14">
        <f>F12-INDEX($F$5:$F$942,MATCH(D12,$D$5:$D$942,0))</f>
        <v>0</v>
      </c>
    </row>
    <row r="13" spans="1:9" ht="15" customHeight="1">
      <c r="A13" s="13">
        <v>9</v>
      </c>
      <c r="B13" s="25" t="s">
        <v>26</v>
      </c>
      <c r="C13" s="25" t="s">
        <v>240</v>
      </c>
      <c r="D13" s="13">
        <v>1973</v>
      </c>
      <c r="E13" s="34" t="s">
        <v>9</v>
      </c>
      <c r="F13" s="28">
        <v>0.024166666666666666</v>
      </c>
      <c r="G13" s="13" t="str">
        <f t="shared" si="0"/>
        <v>3.48/km</v>
      </c>
      <c r="H13" s="14">
        <f t="shared" si="2"/>
        <v>0.002314814814814818</v>
      </c>
      <c r="I13" s="14">
        <f>F13-INDEX($F$5:$F$942,MATCH(D13,$D$5:$D$942,0))</f>
        <v>0.0007638888888888834</v>
      </c>
    </row>
    <row r="14" spans="1:9" ht="15" customHeight="1">
      <c r="A14" s="13">
        <v>10</v>
      </c>
      <c r="B14" s="25" t="s">
        <v>27</v>
      </c>
      <c r="C14" s="25" t="s">
        <v>243</v>
      </c>
      <c r="D14" s="13">
        <v>1974</v>
      </c>
      <c r="E14" s="34" t="s">
        <v>21</v>
      </c>
      <c r="F14" s="28">
        <v>0.024259259259259258</v>
      </c>
      <c r="G14" s="13" t="str">
        <f t="shared" si="0"/>
        <v>3.49/km</v>
      </c>
      <c r="H14" s="14">
        <f t="shared" si="2"/>
        <v>0.00240740740740741</v>
      </c>
      <c r="I14" s="14">
        <f>F14-INDEX($F$5:$F$942,MATCH(D14,$D$5:$D$942,0))</f>
        <v>0.00045138888888889006</v>
      </c>
    </row>
    <row r="15" spans="1:9" ht="15" customHeight="1">
      <c r="A15" s="13">
        <v>11</v>
      </c>
      <c r="B15" s="25" t="s">
        <v>28</v>
      </c>
      <c r="C15" s="25" t="s">
        <v>248</v>
      </c>
      <c r="D15" s="13">
        <v>1961</v>
      </c>
      <c r="E15" s="34" t="s">
        <v>12</v>
      </c>
      <c r="F15" s="28">
        <v>0.024675925925925924</v>
      </c>
      <c r="G15" s="13" t="str">
        <f t="shared" si="0"/>
        <v>3.53/km</v>
      </c>
      <c r="H15" s="14">
        <f t="shared" si="2"/>
        <v>0.002824074074074076</v>
      </c>
      <c r="I15" s="14">
        <f>F15-INDEX($F$5:$F$942,MATCH(D15,$D$5:$D$942,0))</f>
        <v>0</v>
      </c>
    </row>
    <row r="16" spans="1:9" ht="15" customHeight="1">
      <c r="A16" s="13">
        <v>12</v>
      </c>
      <c r="B16" s="25" t="s">
        <v>29</v>
      </c>
      <c r="C16" s="25" t="s">
        <v>30</v>
      </c>
      <c r="D16" s="13">
        <v>1976</v>
      </c>
      <c r="E16" s="34" t="s">
        <v>31</v>
      </c>
      <c r="F16" s="28">
        <v>0.025023148148148145</v>
      </c>
      <c r="G16" s="13" t="str">
        <f t="shared" si="0"/>
        <v>3.56/km</v>
      </c>
      <c r="H16" s="14">
        <f t="shared" si="2"/>
        <v>0.003171296296296297</v>
      </c>
      <c r="I16" s="14">
        <f>F16-INDEX($F$5:$F$942,MATCH(D16,$D$5:$D$942,0))</f>
        <v>0.003171296296296297</v>
      </c>
    </row>
    <row r="17" spans="1:9" ht="15" customHeight="1">
      <c r="A17" s="13">
        <v>13</v>
      </c>
      <c r="B17" s="25" t="s">
        <v>32</v>
      </c>
      <c r="C17" s="25" t="s">
        <v>255</v>
      </c>
      <c r="D17" s="13">
        <v>1965</v>
      </c>
      <c r="E17" s="34" t="s">
        <v>19</v>
      </c>
      <c r="F17" s="28">
        <v>0.02516203703703704</v>
      </c>
      <c r="G17" s="13" t="str">
        <f t="shared" si="0"/>
        <v>3.58/km</v>
      </c>
      <c r="H17" s="14">
        <f t="shared" si="2"/>
        <v>0.0033101851851851903</v>
      </c>
      <c r="I17" s="14">
        <f>F17-INDEX($F$5:$F$942,MATCH(D17,$D$5:$D$942,0))</f>
        <v>0.002013888888888888</v>
      </c>
    </row>
    <row r="18" spans="1:9" ht="15" customHeight="1">
      <c r="A18" s="13">
        <v>14</v>
      </c>
      <c r="B18" s="25" t="s">
        <v>33</v>
      </c>
      <c r="C18" s="25" t="s">
        <v>34</v>
      </c>
      <c r="D18" s="13">
        <v>1971</v>
      </c>
      <c r="E18" s="34" t="s">
        <v>12</v>
      </c>
      <c r="F18" s="28">
        <v>0.025208333333333333</v>
      </c>
      <c r="G18" s="13" t="str">
        <f t="shared" si="0"/>
        <v>3.58/km</v>
      </c>
      <c r="H18" s="14">
        <f t="shared" si="2"/>
        <v>0.0033564814814814846</v>
      </c>
      <c r="I18" s="14">
        <f>F18-INDEX($F$5:$F$942,MATCH(D18,$D$5:$D$942,0))</f>
        <v>0</v>
      </c>
    </row>
    <row r="19" spans="1:9" ht="15" customHeight="1">
      <c r="A19" s="13">
        <v>15</v>
      </c>
      <c r="B19" s="25" t="s">
        <v>35</v>
      </c>
      <c r="C19" s="25" t="s">
        <v>248</v>
      </c>
      <c r="D19" s="13">
        <v>1965</v>
      </c>
      <c r="E19" s="34" t="s">
        <v>12</v>
      </c>
      <c r="F19" s="28">
        <v>0.025358796296296296</v>
      </c>
      <c r="G19" s="13" t="str">
        <f t="shared" si="0"/>
        <v>3.59/km</v>
      </c>
      <c r="H19" s="14">
        <f t="shared" si="2"/>
        <v>0.003506944444444448</v>
      </c>
      <c r="I19" s="14">
        <f>F19-INDEX($F$5:$F$942,MATCH(D19,$D$5:$D$942,0))</f>
        <v>0.0022106481481481456</v>
      </c>
    </row>
    <row r="20" spans="1:9" ht="15" customHeight="1">
      <c r="A20" s="13">
        <v>16</v>
      </c>
      <c r="B20" s="25" t="s">
        <v>36</v>
      </c>
      <c r="C20" s="25" t="s">
        <v>37</v>
      </c>
      <c r="D20" s="13">
        <v>1979</v>
      </c>
      <c r="E20" s="34" t="s">
        <v>31</v>
      </c>
      <c r="F20" s="28">
        <v>0.0256712962962963</v>
      </c>
      <c r="G20" s="13" t="str">
        <f t="shared" si="0"/>
        <v>4.02/km</v>
      </c>
      <c r="H20" s="14">
        <f t="shared" si="2"/>
        <v>0.0038194444444444517</v>
      </c>
      <c r="I20" s="14">
        <f>F20-INDEX($F$5:$F$942,MATCH(D20,$D$5:$D$942,0))</f>
        <v>0</v>
      </c>
    </row>
    <row r="21" spans="1:9" ht="15" customHeight="1">
      <c r="A21" s="13">
        <v>17</v>
      </c>
      <c r="B21" s="25" t="s">
        <v>38</v>
      </c>
      <c r="C21" s="25" t="s">
        <v>7</v>
      </c>
      <c r="D21" s="13">
        <v>1968</v>
      </c>
      <c r="E21" s="34" t="s">
        <v>39</v>
      </c>
      <c r="F21" s="28">
        <v>0.025868055555555557</v>
      </c>
      <c r="G21" s="13" t="str">
        <f t="shared" si="0"/>
        <v>4.04/km</v>
      </c>
      <c r="H21" s="14">
        <f t="shared" si="2"/>
        <v>0.004016203703703709</v>
      </c>
      <c r="I21" s="14">
        <f>F21-INDEX($F$5:$F$942,MATCH(D21,$D$5:$D$942,0))</f>
        <v>0</v>
      </c>
    </row>
    <row r="22" spans="1:9" ht="15" customHeight="1">
      <c r="A22" s="13">
        <v>18</v>
      </c>
      <c r="B22" s="25" t="s">
        <v>25</v>
      </c>
      <c r="C22" s="25" t="s">
        <v>248</v>
      </c>
      <c r="D22" s="13">
        <v>1980</v>
      </c>
      <c r="E22" s="34" t="s">
        <v>9</v>
      </c>
      <c r="F22" s="28">
        <v>0.026076388888888885</v>
      </c>
      <c r="G22" s="13" t="str">
        <f t="shared" si="0"/>
        <v>4.06/km</v>
      </c>
      <c r="H22" s="14">
        <f t="shared" si="2"/>
        <v>0.004224537037037037</v>
      </c>
      <c r="I22" s="14">
        <f>F22-INDEX($F$5:$F$942,MATCH(D22,$D$5:$D$942,0))</f>
        <v>0</v>
      </c>
    </row>
    <row r="23" spans="1:9" ht="15" customHeight="1">
      <c r="A23" s="13">
        <v>19</v>
      </c>
      <c r="B23" s="25" t="s">
        <v>40</v>
      </c>
      <c r="C23" s="25" t="s">
        <v>258</v>
      </c>
      <c r="D23" s="13">
        <v>1969</v>
      </c>
      <c r="E23" s="34" t="s">
        <v>41</v>
      </c>
      <c r="F23" s="28">
        <v>0.026099537037037036</v>
      </c>
      <c r="G23" s="13" t="str">
        <f t="shared" si="0"/>
        <v>4.06/km</v>
      </c>
      <c r="H23" s="14">
        <f t="shared" si="2"/>
        <v>0.004247685185185188</v>
      </c>
      <c r="I23" s="14">
        <f>F23-INDEX($F$5:$F$942,MATCH(D23,$D$5:$D$942,0))</f>
        <v>0</v>
      </c>
    </row>
    <row r="24" spans="1:9" ht="15" customHeight="1">
      <c r="A24" s="13">
        <v>20</v>
      </c>
      <c r="B24" s="25" t="s">
        <v>42</v>
      </c>
      <c r="C24" s="25" t="s">
        <v>43</v>
      </c>
      <c r="D24" s="13">
        <v>1972</v>
      </c>
      <c r="E24" s="34" t="s">
        <v>44</v>
      </c>
      <c r="F24" s="28">
        <v>0.02613425925925926</v>
      </c>
      <c r="G24" s="13" t="str">
        <f t="shared" si="0"/>
        <v>4.07/km</v>
      </c>
      <c r="H24" s="14">
        <f t="shared" si="2"/>
        <v>0.004282407407407412</v>
      </c>
      <c r="I24" s="14">
        <f>F24-INDEX($F$5:$F$942,MATCH(D24,$D$5:$D$942,0))</f>
        <v>0</v>
      </c>
    </row>
    <row r="25" spans="1:9" ht="15" customHeight="1">
      <c r="A25" s="13">
        <v>21</v>
      </c>
      <c r="B25" s="25" t="s">
        <v>45</v>
      </c>
      <c r="C25" s="25" t="s">
        <v>253</v>
      </c>
      <c r="D25" s="13">
        <v>1973</v>
      </c>
      <c r="E25" s="34" t="s">
        <v>46</v>
      </c>
      <c r="F25" s="28">
        <v>0.026168981481481477</v>
      </c>
      <c r="G25" s="13" t="str">
        <f t="shared" si="0"/>
        <v>4.07/km</v>
      </c>
      <c r="H25" s="14">
        <f t="shared" si="2"/>
        <v>0.004317129629629629</v>
      </c>
      <c r="I25" s="14">
        <f>F25-INDEX($F$5:$F$942,MATCH(D25,$D$5:$D$942,0))</f>
        <v>0.0027662037037036943</v>
      </c>
    </row>
    <row r="26" spans="1:9" ht="15" customHeight="1">
      <c r="A26" s="13">
        <v>22</v>
      </c>
      <c r="B26" s="25" t="s">
        <v>47</v>
      </c>
      <c r="C26" s="25" t="s">
        <v>5</v>
      </c>
      <c r="D26" s="13">
        <v>1972</v>
      </c>
      <c r="E26" s="34" t="s">
        <v>12</v>
      </c>
      <c r="F26" s="28">
        <v>0.026180555555555558</v>
      </c>
      <c r="G26" s="13" t="str">
        <f t="shared" si="0"/>
        <v>4.07/km</v>
      </c>
      <c r="H26" s="14">
        <f t="shared" si="2"/>
        <v>0.00432870370370371</v>
      </c>
      <c r="I26" s="14">
        <f>F26-INDEX($F$5:$F$942,MATCH(D26,$D$5:$D$942,0))</f>
        <v>4.629629629629775E-05</v>
      </c>
    </row>
    <row r="27" spans="1:9" ht="15" customHeight="1">
      <c r="A27" s="13">
        <v>23</v>
      </c>
      <c r="B27" s="25" t="s">
        <v>48</v>
      </c>
      <c r="C27" s="25" t="s">
        <v>49</v>
      </c>
      <c r="D27" s="13">
        <v>1989</v>
      </c>
      <c r="E27" s="34" t="s">
        <v>12</v>
      </c>
      <c r="F27" s="28">
        <v>0.026296296296296293</v>
      </c>
      <c r="G27" s="13" t="str">
        <f t="shared" si="0"/>
        <v>4.08/km</v>
      </c>
      <c r="H27" s="14">
        <f t="shared" si="2"/>
        <v>0.004444444444444445</v>
      </c>
      <c r="I27" s="14">
        <f>F27-INDEX($F$5:$F$942,MATCH(D27,$D$5:$D$942,0))</f>
        <v>0</v>
      </c>
    </row>
    <row r="28" spans="1:9" ht="15" customHeight="1">
      <c r="A28" s="13">
        <v>24</v>
      </c>
      <c r="B28" s="25" t="s">
        <v>50</v>
      </c>
      <c r="C28" s="25" t="s">
        <v>51</v>
      </c>
      <c r="D28" s="13">
        <v>1969</v>
      </c>
      <c r="E28" s="34" t="s">
        <v>12</v>
      </c>
      <c r="F28" s="28">
        <v>0.026342592592592588</v>
      </c>
      <c r="G28" s="13" t="str">
        <f t="shared" si="0"/>
        <v>4.09/km</v>
      </c>
      <c r="H28" s="14">
        <f t="shared" si="2"/>
        <v>0.00449074074074074</v>
      </c>
      <c r="I28" s="14">
        <f>F28-INDEX($F$5:$F$942,MATCH(D28,$D$5:$D$942,0))</f>
        <v>0.00024305555555555192</v>
      </c>
    </row>
    <row r="29" spans="1:9" ht="15" customHeight="1">
      <c r="A29" s="13">
        <v>25</v>
      </c>
      <c r="B29" s="25" t="s">
        <v>52</v>
      </c>
      <c r="C29" s="25" t="s">
        <v>241</v>
      </c>
      <c r="D29" s="13">
        <v>1957</v>
      </c>
      <c r="E29" s="34" t="s">
        <v>12</v>
      </c>
      <c r="F29" s="28">
        <v>0.02659722222222222</v>
      </c>
      <c r="G29" s="13" t="str">
        <f t="shared" si="0"/>
        <v>4.11/km</v>
      </c>
      <c r="H29" s="14">
        <f t="shared" si="2"/>
        <v>0.004745370370370372</v>
      </c>
      <c r="I29" s="14">
        <f>F29-INDEX($F$5:$F$942,MATCH(D29,$D$5:$D$942,0))</f>
        <v>0</v>
      </c>
    </row>
    <row r="30" spans="1:9" ht="15" customHeight="1">
      <c r="A30" s="13">
        <v>26</v>
      </c>
      <c r="B30" s="25" t="s">
        <v>53</v>
      </c>
      <c r="C30" s="25" t="s">
        <v>54</v>
      </c>
      <c r="D30" s="13">
        <v>1988</v>
      </c>
      <c r="E30" s="34" t="s">
        <v>55</v>
      </c>
      <c r="F30" s="28">
        <v>0.026689814814814816</v>
      </c>
      <c r="G30" s="13" t="str">
        <f t="shared" si="0"/>
        <v>4.12/km</v>
      </c>
      <c r="H30" s="14">
        <f t="shared" si="2"/>
        <v>0.0048379629629629675</v>
      </c>
      <c r="I30" s="14">
        <f>F30-INDEX($F$5:$F$942,MATCH(D30,$D$5:$D$942,0))</f>
        <v>0</v>
      </c>
    </row>
    <row r="31" spans="1:9" ht="15" customHeight="1">
      <c r="A31" s="13">
        <v>27</v>
      </c>
      <c r="B31" s="25" t="s">
        <v>56</v>
      </c>
      <c r="C31" s="25" t="s">
        <v>57</v>
      </c>
      <c r="D31" s="13">
        <v>1975</v>
      </c>
      <c r="E31" s="34" t="s">
        <v>58</v>
      </c>
      <c r="F31" s="28">
        <v>0.026747685185185183</v>
      </c>
      <c r="G31" s="13" t="str">
        <f t="shared" si="0"/>
        <v>4.13/km</v>
      </c>
      <c r="H31" s="14">
        <f t="shared" si="2"/>
        <v>0.004895833333333335</v>
      </c>
      <c r="I31" s="14">
        <f>F31-INDEX($F$5:$F$942,MATCH(D31,$D$5:$D$942,0))</f>
        <v>0.003483796296296294</v>
      </c>
    </row>
    <row r="32" spans="1:9" ht="15" customHeight="1">
      <c r="A32" s="13">
        <v>28</v>
      </c>
      <c r="B32" s="25" t="s">
        <v>59</v>
      </c>
      <c r="C32" s="25" t="s">
        <v>248</v>
      </c>
      <c r="D32" s="13">
        <v>1979</v>
      </c>
      <c r="E32" s="34" t="s">
        <v>60</v>
      </c>
      <c r="F32" s="28">
        <v>0.02684027777777778</v>
      </c>
      <c r="G32" s="13" t="str">
        <f t="shared" si="0"/>
        <v>4.13/km</v>
      </c>
      <c r="H32" s="14">
        <f t="shared" si="2"/>
        <v>0.004988425925925931</v>
      </c>
      <c r="I32" s="14">
        <f>F32-INDEX($F$5:$F$942,MATCH(D32,$D$5:$D$942,0))</f>
        <v>0.0011689814814814792</v>
      </c>
    </row>
    <row r="33" spans="1:9" ht="15" customHeight="1">
      <c r="A33" s="13">
        <v>29</v>
      </c>
      <c r="B33" s="25" t="s">
        <v>61</v>
      </c>
      <c r="C33" s="25" t="s">
        <v>62</v>
      </c>
      <c r="D33" s="13">
        <v>1970</v>
      </c>
      <c r="E33" s="34" t="s">
        <v>24</v>
      </c>
      <c r="F33" s="28">
        <v>0.026875</v>
      </c>
      <c r="G33" s="13" t="str">
        <f t="shared" si="0"/>
        <v>4.14/km</v>
      </c>
      <c r="H33" s="14">
        <f t="shared" si="2"/>
        <v>0.005023148148148152</v>
      </c>
      <c r="I33" s="14">
        <f>F33-INDEX($F$5:$F$942,MATCH(D33,$D$5:$D$942,0))</f>
        <v>0</v>
      </c>
    </row>
    <row r="34" spans="1:9" ht="15" customHeight="1">
      <c r="A34" s="13">
        <v>30</v>
      </c>
      <c r="B34" s="25" t="s">
        <v>63</v>
      </c>
      <c r="C34" s="25" t="s">
        <v>64</v>
      </c>
      <c r="D34" s="13">
        <v>1976</v>
      </c>
      <c r="E34" s="34" t="s">
        <v>9</v>
      </c>
      <c r="F34" s="28">
        <v>0.026921296296296294</v>
      </c>
      <c r="G34" s="13" t="str">
        <f t="shared" si="0"/>
        <v>4.14/km</v>
      </c>
      <c r="H34" s="14">
        <f t="shared" si="2"/>
        <v>0.005069444444444446</v>
      </c>
      <c r="I34" s="14">
        <f>F34-INDEX($F$5:$F$942,MATCH(D34,$D$5:$D$942,0))</f>
        <v>0.005069444444444446</v>
      </c>
    </row>
    <row r="35" spans="1:9" ht="15" customHeight="1">
      <c r="A35" s="13">
        <v>31</v>
      </c>
      <c r="B35" s="25" t="s">
        <v>65</v>
      </c>
      <c r="C35" s="25" t="s">
        <v>3</v>
      </c>
      <c r="D35" s="13">
        <v>1976</v>
      </c>
      <c r="E35" s="34" t="s">
        <v>9</v>
      </c>
      <c r="F35" s="28">
        <v>0.026967592592592595</v>
      </c>
      <c r="G35" s="13" t="str">
        <f t="shared" si="0"/>
        <v>4.15/km</v>
      </c>
      <c r="H35" s="14">
        <f t="shared" si="2"/>
        <v>0.005115740740740747</v>
      </c>
      <c r="I35" s="14">
        <f>F35-INDEX($F$5:$F$942,MATCH(D35,$D$5:$D$942,0))</f>
        <v>0.005115740740740747</v>
      </c>
    </row>
    <row r="36" spans="1:9" ht="15" customHeight="1">
      <c r="A36" s="13">
        <v>32</v>
      </c>
      <c r="B36" s="25" t="s">
        <v>66</v>
      </c>
      <c r="C36" s="25" t="s">
        <v>248</v>
      </c>
      <c r="D36" s="13">
        <v>1965</v>
      </c>
      <c r="E36" s="34" t="s">
        <v>67</v>
      </c>
      <c r="F36" s="28">
        <v>0.02702546296296296</v>
      </c>
      <c r="G36" s="13" t="str">
        <f t="shared" si="0"/>
        <v>4.15/km</v>
      </c>
      <c r="H36" s="14">
        <f t="shared" si="2"/>
        <v>0.0051736111111111115</v>
      </c>
      <c r="I36" s="14">
        <f>F36-INDEX($F$5:$F$942,MATCH(D36,$D$5:$D$942,0))</f>
        <v>0.003877314814814809</v>
      </c>
    </row>
    <row r="37" spans="1:9" ht="15" customHeight="1">
      <c r="A37" s="13">
        <v>33</v>
      </c>
      <c r="B37" s="25" t="s">
        <v>68</v>
      </c>
      <c r="C37" s="25" t="s">
        <v>242</v>
      </c>
      <c r="D37" s="13">
        <v>1978</v>
      </c>
      <c r="E37" s="34" t="s">
        <v>21</v>
      </c>
      <c r="F37" s="28">
        <v>0.027083333333333334</v>
      </c>
      <c r="G37" s="13" t="str">
        <f t="shared" si="0"/>
        <v>4.16/km</v>
      </c>
      <c r="H37" s="14">
        <f t="shared" si="2"/>
        <v>0.005231481481481486</v>
      </c>
      <c r="I37" s="14">
        <f>F37-INDEX($F$5:$F$942,MATCH(D37,$D$5:$D$942,0))</f>
        <v>0</v>
      </c>
    </row>
    <row r="38" spans="1:9" ht="15" customHeight="1">
      <c r="A38" s="13">
        <v>34</v>
      </c>
      <c r="B38" s="25" t="s">
        <v>69</v>
      </c>
      <c r="C38" s="25" t="s">
        <v>70</v>
      </c>
      <c r="D38" s="13">
        <v>1976</v>
      </c>
      <c r="E38" s="34" t="s">
        <v>21</v>
      </c>
      <c r="F38" s="28">
        <v>0.02710648148148148</v>
      </c>
      <c r="G38" s="13" t="str">
        <f t="shared" si="0"/>
        <v>4.16/km</v>
      </c>
      <c r="H38" s="14">
        <f t="shared" si="2"/>
        <v>0.005254629629629633</v>
      </c>
      <c r="I38" s="14">
        <f>F38-INDEX($F$5:$F$942,MATCH(D38,$D$5:$D$942,0))</f>
        <v>0.005254629629629633</v>
      </c>
    </row>
    <row r="39" spans="1:9" ht="15" customHeight="1">
      <c r="A39" s="13">
        <v>35</v>
      </c>
      <c r="B39" s="25" t="s">
        <v>71</v>
      </c>
      <c r="C39" s="25" t="s">
        <v>72</v>
      </c>
      <c r="D39" s="13">
        <v>1966</v>
      </c>
      <c r="E39" s="34" t="s">
        <v>19</v>
      </c>
      <c r="F39" s="28">
        <v>0.027141203703703706</v>
      </c>
      <c r="G39" s="13" t="str">
        <f t="shared" si="0"/>
        <v>4.16/km</v>
      </c>
      <c r="H39" s="14">
        <f t="shared" si="2"/>
        <v>0.005289351851851858</v>
      </c>
      <c r="I39" s="14">
        <f>F39-INDEX($F$5:$F$942,MATCH(D39,$D$5:$D$942,0))</f>
        <v>0</v>
      </c>
    </row>
    <row r="40" spans="1:9" ht="15" customHeight="1">
      <c r="A40" s="13">
        <v>36</v>
      </c>
      <c r="B40" s="25" t="s">
        <v>73</v>
      </c>
      <c r="C40" s="25" t="s">
        <v>74</v>
      </c>
      <c r="D40" s="13">
        <v>1973</v>
      </c>
      <c r="E40" s="34" t="s">
        <v>67</v>
      </c>
      <c r="F40" s="28">
        <v>0.027164351851851853</v>
      </c>
      <c r="G40" s="13" t="str">
        <f t="shared" si="0"/>
        <v>4.17/km</v>
      </c>
      <c r="H40" s="14">
        <f t="shared" si="2"/>
        <v>0.005312500000000005</v>
      </c>
      <c r="I40" s="14">
        <f>F40-INDEX($F$5:$F$942,MATCH(D40,$D$5:$D$942,0))</f>
        <v>0.00376157407407407</v>
      </c>
    </row>
    <row r="41" spans="1:9" ht="15" customHeight="1">
      <c r="A41" s="13">
        <v>37</v>
      </c>
      <c r="B41" s="25" t="s">
        <v>75</v>
      </c>
      <c r="C41" s="25" t="s">
        <v>257</v>
      </c>
      <c r="D41" s="13">
        <v>1955</v>
      </c>
      <c r="E41" s="34" t="s">
        <v>12</v>
      </c>
      <c r="F41" s="28">
        <v>0.027233796296296298</v>
      </c>
      <c r="G41" s="13" t="str">
        <f t="shared" si="0"/>
        <v>4.17/km</v>
      </c>
      <c r="H41" s="14">
        <f t="shared" si="2"/>
        <v>0.00538194444444445</v>
      </c>
      <c r="I41" s="14">
        <f>F41-INDEX($F$5:$F$942,MATCH(D41,$D$5:$D$942,0))</f>
        <v>0</v>
      </c>
    </row>
    <row r="42" spans="1:9" ht="15" customHeight="1">
      <c r="A42" s="13">
        <v>38</v>
      </c>
      <c r="B42" s="25" t="s">
        <v>76</v>
      </c>
      <c r="C42" s="25" t="s">
        <v>77</v>
      </c>
      <c r="D42" s="13">
        <v>1974</v>
      </c>
      <c r="E42" s="34" t="s">
        <v>24</v>
      </c>
      <c r="F42" s="28">
        <v>0.027314814814814816</v>
      </c>
      <c r="G42" s="13" t="str">
        <f t="shared" si="0"/>
        <v>4.18/km</v>
      </c>
      <c r="H42" s="14">
        <f t="shared" si="2"/>
        <v>0.005462962962962968</v>
      </c>
      <c r="I42" s="14">
        <f>F42-INDEX($F$5:$F$942,MATCH(D42,$D$5:$D$942,0))</f>
        <v>0.003506944444444448</v>
      </c>
    </row>
    <row r="43" spans="1:9" ht="15" customHeight="1">
      <c r="A43" s="13">
        <v>39</v>
      </c>
      <c r="B43" s="25" t="s">
        <v>78</v>
      </c>
      <c r="C43" s="25" t="s">
        <v>7</v>
      </c>
      <c r="D43" s="13">
        <v>1965</v>
      </c>
      <c r="E43" s="34" t="s">
        <v>12</v>
      </c>
      <c r="F43" s="28">
        <v>0.027372685185185184</v>
      </c>
      <c r="G43" s="13" t="str">
        <f t="shared" si="0"/>
        <v>4.18/km</v>
      </c>
      <c r="H43" s="14">
        <f t="shared" si="2"/>
        <v>0.005520833333333336</v>
      </c>
      <c r="I43" s="14">
        <f>F43-INDEX($F$5:$F$942,MATCH(D43,$D$5:$D$942,0))</f>
        <v>0.004224537037037034</v>
      </c>
    </row>
    <row r="44" spans="1:9" ht="15" customHeight="1">
      <c r="A44" s="13">
        <v>40</v>
      </c>
      <c r="B44" s="25" t="s">
        <v>79</v>
      </c>
      <c r="C44" s="25" t="s">
        <v>258</v>
      </c>
      <c r="D44" s="13">
        <v>1961</v>
      </c>
      <c r="E44" s="34" t="s">
        <v>67</v>
      </c>
      <c r="F44" s="28">
        <v>0.02753472222222222</v>
      </c>
      <c r="G44" s="13" t="str">
        <f t="shared" si="0"/>
        <v>4.20/km</v>
      </c>
      <c r="H44" s="14">
        <f t="shared" si="2"/>
        <v>0.005682870370370373</v>
      </c>
      <c r="I44" s="14">
        <f>F44-INDEX($F$5:$F$942,MATCH(D44,$D$5:$D$942,0))</f>
        <v>0.0028587962962962968</v>
      </c>
    </row>
    <row r="45" spans="1:9" ht="15" customHeight="1">
      <c r="A45" s="13">
        <v>41</v>
      </c>
      <c r="B45" s="25" t="s">
        <v>80</v>
      </c>
      <c r="C45" s="25" t="s">
        <v>81</v>
      </c>
      <c r="D45" s="13">
        <v>1960</v>
      </c>
      <c r="E45" s="34" t="s">
        <v>12</v>
      </c>
      <c r="F45" s="28">
        <v>0.027627314814814813</v>
      </c>
      <c r="G45" s="13" t="str">
        <f t="shared" si="0"/>
        <v>4.21/km</v>
      </c>
      <c r="H45" s="14">
        <f t="shared" si="2"/>
        <v>0.005775462962962965</v>
      </c>
      <c r="I45" s="14">
        <f>F45-INDEX($F$5:$F$942,MATCH(D45,$D$5:$D$942,0))</f>
        <v>0</v>
      </c>
    </row>
    <row r="46" spans="1:9" ht="15" customHeight="1">
      <c r="A46" s="13">
        <v>42</v>
      </c>
      <c r="B46" s="25" t="s">
        <v>259</v>
      </c>
      <c r="C46" s="25" t="s">
        <v>253</v>
      </c>
      <c r="D46" s="13">
        <v>1965</v>
      </c>
      <c r="E46" s="34" t="s">
        <v>24</v>
      </c>
      <c r="F46" s="28">
        <v>0.027650462962962963</v>
      </c>
      <c r="G46" s="13" t="str">
        <f t="shared" si="0"/>
        <v>4.21/km</v>
      </c>
      <c r="H46" s="14">
        <f t="shared" si="2"/>
        <v>0.0057986111111111155</v>
      </c>
      <c r="I46" s="14">
        <f>F46-INDEX($F$5:$F$942,MATCH(D46,$D$5:$D$942,0))</f>
        <v>0.004502314814814813</v>
      </c>
    </row>
    <row r="47" spans="1:9" ht="15" customHeight="1">
      <c r="A47" s="13">
        <v>43</v>
      </c>
      <c r="B47" s="25" t="s">
        <v>82</v>
      </c>
      <c r="C47" s="25" t="s">
        <v>250</v>
      </c>
      <c r="D47" s="13">
        <v>1963</v>
      </c>
      <c r="E47" s="34" t="s">
        <v>24</v>
      </c>
      <c r="F47" s="28">
        <v>0.02775462962962963</v>
      </c>
      <c r="G47" s="13" t="str">
        <f t="shared" si="0"/>
        <v>4.22/km</v>
      </c>
      <c r="H47" s="14">
        <f t="shared" si="2"/>
        <v>0.005902777777777781</v>
      </c>
      <c r="I47" s="14">
        <f>F47-INDEX($F$5:$F$942,MATCH(D47,$D$5:$D$942,0))</f>
        <v>0</v>
      </c>
    </row>
    <row r="48" spans="1:9" ht="15" customHeight="1">
      <c r="A48" s="13">
        <v>44</v>
      </c>
      <c r="B48" s="25" t="s">
        <v>83</v>
      </c>
      <c r="C48" s="25" t="s">
        <v>2</v>
      </c>
      <c r="D48" s="13">
        <v>1972</v>
      </c>
      <c r="E48" s="34" t="s">
        <v>67</v>
      </c>
      <c r="F48" s="28">
        <v>0.027766203703703706</v>
      </c>
      <c r="G48" s="13" t="str">
        <f t="shared" si="0"/>
        <v>4.22/km</v>
      </c>
      <c r="H48" s="14">
        <f t="shared" si="2"/>
        <v>0.005914351851851858</v>
      </c>
      <c r="I48" s="14">
        <f>F48-INDEX($F$5:$F$942,MATCH(D48,$D$5:$D$942,0))</f>
        <v>0.0016319444444444463</v>
      </c>
    </row>
    <row r="49" spans="1:9" ht="15" customHeight="1">
      <c r="A49" s="13">
        <v>45</v>
      </c>
      <c r="B49" s="25" t="s">
        <v>84</v>
      </c>
      <c r="C49" s="25" t="s">
        <v>257</v>
      </c>
      <c r="D49" s="13">
        <v>1963</v>
      </c>
      <c r="E49" s="34" t="s">
        <v>46</v>
      </c>
      <c r="F49" s="28">
        <v>0.02803240740740741</v>
      </c>
      <c r="G49" s="13" t="str">
        <f t="shared" si="0"/>
        <v>4.25/km</v>
      </c>
      <c r="H49" s="14">
        <f t="shared" si="2"/>
        <v>0.006180555555555561</v>
      </c>
      <c r="I49" s="14">
        <f>F49-INDEX($F$5:$F$942,MATCH(D49,$D$5:$D$942,0))</f>
        <v>0.00027777777777777957</v>
      </c>
    </row>
    <row r="50" spans="1:9" ht="15" customHeight="1">
      <c r="A50" s="13">
        <v>46</v>
      </c>
      <c r="B50" s="25" t="s">
        <v>73</v>
      </c>
      <c r="C50" s="25" t="s">
        <v>85</v>
      </c>
      <c r="D50" s="13">
        <v>1968</v>
      </c>
      <c r="E50" s="34" t="s">
        <v>67</v>
      </c>
      <c r="F50" s="28">
        <v>0.028252314814814813</v>
      </c>
      <c r="G50" s="13" t="str">
        <f t="shared" si="0"/>
        <v>4.27/km</v>
      </c>
      <c r="H50" s="14">
        <f t="shared" si="2"/>
        <v>0.0064004629629629654</v>
      </c>
      <c r="I50" s="14">
        <f>F50-INDEX($F$5:$F$942,MATCH(D50,$D$5:$D$942,0))</f>
        <v>0.002384259259259256</v>
      </c>
    </row>
    <row r="51" spans="1:9" ht="15" customHeight="1">
      <c r="A51" s="13">
        <v>47</v>
      </c>
      <c r="B51" s="25" t="s">
        <v>65</v>
      </c>
      <c r="C51" s="25" t="s">
        <v>3</v>
      </c>
      <c r="D51" s="13">
        <v>1971</v>
      </c>
      <c r="E51" s="34" t="s">
        <v>12</v>
      </c>
      <c r="F51" s="28">
        <v>0.028657407407407406</v>
      </c>
      <c r="G51" s="13" t="str">
        <f t="shared" si="0"/>
        <v>4.31/km</v>
      </c>
      <c r="H51" s="14">
        <f t="shared" si="2"/>
        <v>0.006805555555555558</v>
      </c>
      <c r="I51" s="14">
        <f>F51-INDEX($F$5:$F$942,MATCH(D51,$D$5:$D$942,0))</f>
        <v>0.003449074074074073</v>
      </c>
    </row>
    <row r="52" spans="1:9" ht="15" customHeight="1">
      <c r="A52" s="13">
        <v>48</v>
      </c>
      <c r="B52" s="25" t="s">
        <v>86</v>
      </c>
      <c r="C52" s="25" t="s">
        <v>87</v>
      </c>
      <c r="D52" s="13">
        <v>1964</v>
      </c>
      <c r="E52" s="34" t="s">
        <v>12</v>
      </c>
      <c r="F52" s="28">
        <v>0.02866898148148148</v>
      </c>
      <c r="G52" s="13" t="str">
        <f t="shared" si="0"/>
        <v>4.31/km</v>
      </c>
      <c r="H52" s="14">
        <f t="shared" si="2"/>
        <v>0.006817129629629631</v>
      </c>
      <c r="I52" s="14">
        <f>F52-INDEX($F$5:$F$942,MATCH(D52,$D$5:$D$942,0))</f>
        <v>0.006134259259259256</v>
      </c>
    </row>
    <row r="53" spans="1:9" ht="15" customHeight="1">
      <c r="A53" s="13">
        <v>49</v>
      </c>
      <c r="B53" s="25" t="s">
        <v>73</v>
      </c>
      <c r="C53" s="25" t="s">
        <v>88</v>
      </c>
      <c r="D53" s="13">
        <v>1973</v>
      </c>
      <c r="E53" s="34" t="s">
        <v>67</v>
      </c>
      <c r="F53" s="28">
        <v>0.02872685185185185</v>
      </c>
      <c r="G53" s="13" t="str">
        <f t="shared" si="0"/>
        <v>4.31/km</v>
      </c>
      <c r="H53" s="14">
        <f t="shared" si="2"/>
        <v>0.006875000000000003</v>
      </c>
      <c r="I53" s="14">
        <f>F53-INDEX($F$5:$F$942,MATCH(D53,$D$5:$D$942,0))</f>
        <v>0.005324074074074068</v>
      </c>
    </row>
    <row r="54" spans="1:9" ht="15" customHeight="1">
      <c r="A54" s="13">
        <v>50</v>
      </c>
      <c r="B54" s="25" t="s">
        <v>89</v>
      </c>
      <c r="C54" s="25" t="s">
        <v>249</v>
      </c>
      <c r="D54" s="13">
        <v>1962</v>
      </c>
      <c r="E54" s="34" t="s">
        <v>90</v>
      </c>
      <c r="F54" s="28">
        <v>0.028738425925925928</v>
      </c>
      <c r="G54" s="13" t="str">
        <f t="shared" si="0"/>
        <v>4.31/km</v>
      </c>
      <c r="H54" s="14">
        <f t="shared" si="2"/>
        <v>0.00688657407407408</v>
      </c>
      <c r="I54" s="14">
        <f>F54-INDEX($F$5:$F$942,MATCH(D54,$D$5:$D$942,0))</f>
        <v>0</v>
      </c>
    </row>
    <row r="55" spans="1:9" ht="15" customHeight="1">
      <c r="A55" s="13">
        <v>51</v>
      </c>
      <c r="B55" s="25" t="s">
        <v>91</v>
      </c>
      <c r="C55" s="25" t="s">
        <v>245</v>
      </c>
      <c r="D55" s="13">
        <v>1971</v>
      </c>
      <c r="E55" s="34" t="s">
        <v>19</v>
      </c>
      <c r="F55" s="28">
        <v>0.02888888888888889</v>
      </c>
      <c r="G55" s="13" t="str">
        <f t="shared" si="0"/>
        <v>4.33/km</v>
      </c>
      <c r="H55" s="14">
        <f t="shared" si="2"/>
        <v>0.007037037037037043</v>
      </c>
      <c r="I55" s="14">
        <f>F55-INDEX($F$5:$F$942,MATCH(D55,$D$5:$D$942,0))</f>
        <v>0.0036805555555555584</v>
      </c>
    </row>
    <row r="56" spans="1:9" ht="15" customHeight="1">
      <c r="A56" s="13">
        <v>52</v>
      </c>
      <c r="B56" s="25" t="s">
        <v>92</v>
      </c>
      <c r="C56" s="25" t="s">
        <v>93</v>
      </c>
      <c r="D56" s="13">
        <v>1967</v>
      </c>
      <c r="E56" s="34" t="s">
        <v>19</v>
      </c>
      <c r="F56" s="28">
        <v>0.02892361111111111</v>
      </c>
      <c r="G56" s="13" t="str">
        <f t="shared" si="0"/>
        <v>4.33/km</v>
      </c>
      <c r="H56" s="14">
        <f t="shared" si="2"/>
        <v>0.00707175925925926</v>
      </c>
      <c r="I56" s="14">
        <f>F56-INDEX($F$5:$F$942,MATCH(D56,$D$5:$D$942,0))</f>
        <v>0</v>
      </c>
    </row>
    <row r="57" spans="1:9" ht="15" customHeight="1">
      <c r="A57" s="13">
        <v>53</v>
      </c>
      <c r="B57" s="25" t="s">
        <v>94</v>
      </c>
      <c r="C57" s="25" t="s">
        <v>95</v>
      </c>
      <c r="D57" s="13">
        <v>1965</v>
      </c>
      <c r="E57" s="25" t="s">
        <v>60</v>
      </c>
      <c r="F57" s="28">
        <v>0.029039351851851854</v>
      </c>
      <c r="G57" s="13" t="str">
        <f t="shared" si="0"/>
        <v>4.34/km</v>
      </c>
      <c r="H57" s="14">
        <f t="shared" si="2"/>
        <v>0.007187500000000006</v>
      </c>
      <c r="I57" s="14">
        <f>F57-INDEX($F$5:$F$942,MATCH(D57,$D$5:$D$942,0))</f>
        <v>0.005891203703703704</v>
      </c>
    </row>
    <row r="58" spans="1:9" ht="15" customHeight="1">
      <c r="A58" s="13">
        <v>54</v>
      </c>
      <c r="B58" s="25" t="s">
        <v>28</v>
      </c>
      <c r="C58" s="25" t="s">
        <v>62</v>
      </c>
      <c r="D58" s="13">
        <v>1949</v>
      </c>
      <c r="E58" s="34" t="s">
        <v>12</v>
      </c>
      <c r="F58" s="28">
        <v>0.0290625</v>
      </c>
      <c r="G58" s="13" t="str">
        <f t="shared" si="0"/>
        <v>4.34/km</v>
      </c>
      <c r="H58" s="14">
        <f t="shared" si="2"/>
        <v>0.0072106481481481535</v>
      </c>
      <c r="I58" s="14">
        <f>F58-INDEX($F$5:$F$942,MATCH(D58,$D$5:$D$942,0))</f>
        <v>0</v>
      </c>
    </row>
    <row r="59" spans="1:9" ht="15" customHeight="1">
      <c r="A59" s="13">
        <v>55</v>
      </c>
      <c r="B59" s="25" t="s">
        <v>96</v>
      </c>
      <c r="C59" s="25" t="s">
        <v>97</v>
      </c>
      <c r="D59" s="13">
        <v>1968</v>
      </c>
      <c r="E59" s="34" t="s">
        <v>12</v>
      </c>
      <c r="F59" s="28">
        <v>0.029212962962962965</v>
      </c>
      <c r="G59" s="13" t="str">
        <f t="shared" si="0"/>
        <v>4.36/km</v>
      </c>
      <c r="H59" s="14">
        <f t="shared" si="2"/>
        <v>0.007361111111111117</v>
      </c>
      <c r="I59" s="14">
        <f>F59-INDEX($F$5:$F$942,MATCH(D59,$D$5:$D$942,0))</f>
        <v>0.0033449074074074076</v>
      </c>
    </row>
    <row r="60" spans="1:9" ht="15" customHeight="1">
      <c r="A60" s="13">
        <v>56</v>
      </c>
      <c r="B60" s="25" t="s">
        <v>98</v>
      </c>
      <c r="C60" s="25" t="s">
        <v>99</v>
      </c>
      <c r="D60" s="13">
        <v>1956</v>
      </c>
      <c r="E60" s="34" t="s">
        <v>100</v>
      </c>
      <c r="F60" s="28">
        <v>0.029375</v>
      </c>
      <c r="G60" s="13" t="str">
        <f t="shared" si="0"/>
        <v>4.37/km</v>
      </c>
      <c r="H60" s="14">
        <f t="shared" si="2"/>
        <v>0.00752314814814815</v>
      </c>
      <c r="I60" s="14">
        <f>F60-INDEX($F$5:$F$942,MATCH(D60,$D$5:$D$942,0))</f>
        <v>0</v>
      </c>
    </row>
    <row r="61" spans="1:9" ht="15" customHeight="1">
      <c r="A61" s="13">
        <v>57</v>
      </c>
      <c r="B61" s="25" t="s">
        <v>101</v>
      </c>
      <c r="C61" s="25" t="s">
        <v>102</v>
      </c>
      <c r="D61" s="13">
        <v>1969</v>
      </c>
      <c r="E61" s="34" t="s">
        <v>24</v>
      </c>
      <c r="F61" s="28">
        <v>0.029386574074074075</v>
      </c>
      <c r="G61" s="13" t="str">
        <f t="shared" si="0"/>
        <v>4.37/km</v>
      </c>
      <c r="H61" s="14">
        <f t="shared" si="2"/>
        <v>0.007534722222222227</v>
      </c>
      <c r="I61" s="14">
        <f>F61-INDEX($F$5:$F$942,MATCH(D61,$D$5:$D$942,0))</f>
        <v>0.0032870370370370397</v>
      </c>
    </row>
    <row r="62" spans="1:9" ht="15" customHeight="1">
      <c r="A62" s="13">
        <v>58</v>
      </c>
      <c r="B62" s="25" t="s">
        <v>103</v>
      </c>
      <c r="C62" s="25" t="s">
        <v>248</v>
      </c>
      <c r="D62" s="13">
        <v>1962</v>
      </c>
      <c r="E62" s="34" t="s">
        <v>90</v>
      </c>
      <c r="F62" s="28">
        <v>0.02943287037037037</v>
      </c>
      <c r="G62" s="13" t="str">
        <f t="shared" si="0"/>
        <v>4.38/km</v>
      </c>
      <c r="H62" s="14">
        <f t="shared" si="2"/>
        <v>0.007581018518518522</v>
      </c>
      <c r="I62" s="14">
        <f>F62-INDEX($F$5:$F$942,MATCH(D62,$D$5:$D$942,0))</f>
        <v>0.000694444444444442</v>
      </c>
    </row>
    <row r="63" spans="1:9" ht="15" customHeight="1">
      <c r="A63" s="13">
        <v>59</v>
      </c>
      <c r="B63" s="25" t="s">
        <v>104</v>
      </c>
      <c r="C63" s="25" t="s">
        <v>105</v>
      </c>
      <c r="D63" s="13">
        <v>1973</v>
      </c>
      <c r="E63" s="34" t="s">
        <v>9</v>
      </c>
      <c r="F63" s="28">
        <v>0.02960648148148148</v>
      </c>
      <c r="G63" s="13" t="str">
        <f t="shared" si="0"/>
        <v>4.40/km</v>
      </c>
      <c r="H63" s="14">
        <f t="shared" si="2"/>
        <v>0.007754629629629632</v>
      </c>
      <c r="I63" s="14">
        <f>F63-INDEX($F$5:$F$942,MATCH(D63,$D$5:$D$942,0))</f>
        <v>0.006203703703703697</v>
      </c>
    </row>
    <row r="64" spans="1:9" ht="15" customHeight="1">
      <c r="A64" s="13">
        <v>60</v>
      </c>
      <c r="B64" s="25" t="s">
        <v>106</v>
      </c>
      <c r="C64" s="25" t="s">
        <v>107</v>
      </c>
      <c r="D64" s="13">
        <v>1987</v>
      </c>
      <c r="E64" s="34" t="s">
        <v>108</v>
      </c>
      <c r="F64" s="28">
        <v>0.029618055555555554</v>
      </c>
      <c r="G64" s="13" t="str">
        <f t="shared" si="0"/>
        <v>4.40/km</v>
      </c>
      <c r="H64" s="14">
        <f t="shared" si="2"/>
        <v>0.007766203703703706</v>
      </c>
      <c r="I64" s="14">
        <f>F64-INDEX($F$5:$F$942,MATCH(D64,$D$5:$D$942,0))</f>
        <v>0</v>
      </c>
    </row>
    <row r="65" spans="1:9" ht="15" customHeight="1">
      <c r="A65" s="13">
        <v>61</v>
      </c>
      <c r="B65" s="25" t="s">
        <v>109</v>
      </c>
      <c r="C65" s="25" t="s">
        <v>110</v>
      </c>
      <c r="D65" s="13">
        <v>1979</v>
      </c>
      <c r="E65" s="34" t="s">
        <v>60</v>
      </c>
      <c r="F65" s="28">
        <v>0.029629629629629627</v>
      </c>
      <c r="G65" s="13" t="str">
        <f t="shared" si="0"/>
        <v>4.40/km</v>
      </c>
      <c r="H65" s="14">
        <f t="shared" si="2"/>
        <v>0.007777777777777779</v>
      </c>
      <c r="I65" s="14">
        <f>F65-INDEX($F$5:$F$942,MATCH(D65,$D$5:$D$942,0))</f>
        <v>0.003958333333333328</v>
      </c>
    </row>
    <row r="66" spans="1:9" ht="15" customHeight="1">
      <c r="A66" s="13">
        <v>62</v>
      </c>
      <c r="B66" s="25" t="s">
        <v>111</v>
      </c>
      <c r="C66" s="25" t="s">
        <v>260</v>
      </c>
      <c r="D66" s="13">
        <v>1973</v>
      </c>
      <c r="E66" s="34" t="s">
        <v>24</v>
      </c>
      <c r="F66" s="28">
        <v>0.029780092592592594</v>
      </c>
      <c r="G66" s="13" t="str">
        <f t="shared" si="0"/>
        <v>4.41/km</v>
      </c>
      <c r="H66" s="14">
        <f t="shared" si="2"/>
        <v>0.007928240740740746</v>
      </c>
      <c r="I66" s="14">
        <f>F66-INDEX($F$5:$F$942,MATCH(D66,$D$5:$D$942,0))</f>
        <v>0.006377314814814811</v>
      </c>
    </row>
    <row r="67" spans="1:9" ht="15" customHeight="1">
      <c r="A67" s="13">
        <v>63</v>
      </c>
      <c r="B67" s="25" t="s">
        <v>112</v>
      </c>
      <c r="C67" s="25" t="s">
        <v>248</v>
      </c>
      <c r="D67" s="13">
        <v>1965</v>
      </c>
      <c r="E67" s="34" t="s">
        <v>12</v>
      </c>
      <c r="F67" s="28">
        <v>0.02989583333333333</v>
      </c>
      <c r="G67" s="13" t="str">
        <f t="shared" si="0"/>
        <v>4.42/km</v>
      </c>
      <c r="H67" s="14">
        <f t="shared" si="2"/>
        <v>0.008043981481481482</v>
      </c>
      <c r="I67" s="14">
        <f>F67-INDEX($F$5:$F$942,MATCH(D67,$D$5:$D$942,0))</f>
        <v>0.0067476851851851795</v>
      </c>
    </row>
    <row r="68" spans="1:9" ht="15" customHeight="1">
      <c r="A68" s="13">
        <v>64</v>
      </c>
      <c r="B68" s="25" t="s">
        <v>113</v>
      </c>
      <c r="C68" s="25" t="s">
        <v>114</v>
      </c>
      <c r="D68" s="13">
        <v>1973</v>
      </c>
      <c r="E68" s="34" t="s">
        <v>9</v>
      </c>
      <c r="F68" s="28">
        <v>0.029965277777777775</v>
      </c>
      <c r="G68" s="13" t="str">
        <f t="shared" si="0"/>
        <v>4.43/km</v>
      </c>
      <c r="H68" s="14">
        <f t="shared" si="2"/>
        <v>0.008113425925925927</v>
      </c>
      <c r="I68" s="14">
        <f>F68-INDEX($F$5:$F$942,MATCH(D68,$D$5:$D$942,0))</f>
        <v>0.006562499999999992</v>
      </c>
    </row>
    <row r="69" spans="1:9" ht="15" customHeight="1">
      <c r="A69" s="13">
        <v>65</v>
      </c>
      <c r="B69" s="25" t="s">
        <v>115</v>
      </c>
      <c r="C69" s="25" t="s">
        <v>116</v>
      </c>
      <c r="D69" s="13">
        <v>1969</v>
      </c>
      <c r="E69" s="34" t="s">
        <v>12</v>
      </c>
      <c r="F69" s="28">
        <v>0.03</v>
      </c>
      <c r="G69" s="13" t="str">
        <f aca="true" t="shared" si="3" ref="G69:G132">TEXT(INT((HOUR(F69)*3600+MINUTE(F69)*60+SECOND(F69))/$I$3/60),"0")&amp;"."&amp;TEXT(MOD((HOUR(F69)*3600+MINUTE(F69)*60+SECOND(F69))/$I$3,60),"00")&amp;"/km"</f>
        <v>4.43/km</v>
      </c>
      <c r="H69" s="14">
        <f t="shared" si="2"/>
        <v>0.008148148148148151</v>
      </c>
      <c r="I69" s="14">
        <f>F69-INDEX($F$5:$F$942,MATCH(D69,$D$5:$D$942,0))</f>
        <v>0.003900462962962963</v>
      </c>
    </row>
    <row r="70" spans="1:9" ht="15" customHeight="1">
      <c r="A70" s="13">
        <v>66</v>
      </c>
      <c r="B70" s="25" t="s">
        <v>117</v>
      </c>
      <c r="C70" s="25" t="s">
        <v>118</v>
      </c>
      <c r="D70" s="13">
        <v>1948</v>
      </c>
      <c r="E70" s="34" t="s">
        <v>100</v>
      </c>
      <c r="F70" s="28">
        <v>0.030208333333333334</v>
      </c>
      <c r="G70" s="13" t="str">
        <f t="shared" si="3"/>
        <v>4.45/km</v>
      </c>
      <c r="H70" s="14">
        <f t="shared" si="2"/>
        <v>0.008356481481481486</v>
      </c>
      <c r="I70" s="14">
        <f>F70-INDEX($F$5:$F$942,MATCH(D70,$D$5:$D$942,0))</f>
        <v>0</v>
      </c>
    </row>
    <row r="71" spans="1:9" ht="15" customHeight="1">
      <c r="A71" s="13">
        <v>67</v>
      </c>
      <c r="B71" s="25" t="s">
        <v>119</v>
      </c>
      <c r="C71" s="25" t="s">
        <v>120</v>
      </c>
      <c r="D71" s="13">
        <v>1987</v>
      </c>
      <c r="E71" s="34" t="s">
        <v>67</v>
      </c>
      <c r="F71" s="28">
        <v>0.030324074074074073</v>
      </c>
      <c r="G71" s="13" t="str">
        <f t="shared" si="3"/>
        <v>4.46/km</v>
      </c>
      <c r="H71" s="14">
        <f t="shared" si="2"/>
        <v>0.008472222222222225</v>
      </c>
      <c r="I71" s="14">
        <f>F71-INDEX($F$5:$F$942,MATCH(D71,$D$5:$D$942,0))</f>
        <v>0.000706018518518519</v>
      </c>
    </row>
    <row r="72" spans="1:9" ht="15" customHeight="1">
      <c r="A72" s="13">
        <v>68</v>
      </c>
      <c r="B72" s="25" t="s">
        <v>121</v>
      </c>
      <c r="C72" s="25" t="s">
        <v>122</v>
      </c>
      <c r="D72" s="13">
        <v>1973</v>
      </c>
      <c r="E72" s="34" t="s">
        <v>123</v>
      </c>
      <c r="F72" s="28">
        <v>0.030486111111111113</v>
      </c>
      <c r="G72" s="13" t="str">
        <f t="shared" si="3"/>
        <v>4.48/km</v>
      </c>
      <c r="H72" s="14">
        <f t="shared" si="2"/>
        <v>0.008634259259259265</v>
      </c>
      <c r="I72" s="14">
        <f>F72-INDEX($F$5:$F$942,MATCH(D72,$D$5:$D$942,0))</f>
        <v>0.00708333333333333</v>
      </c>
    </row>
    <row r="73" spans="1:9" ht="15" customHeight="1">
      <c r="A73" s="13">
        <v>69</v>
      </c>
      <c r="B73" s="25" t="s">
        <v>124</v>
      </c>
      <c r="C73" s="25" t="s">
        <v>252</v>
      </c>
      <c r="D73" s="13">
        <v>1985</v>
      </c>
      <c r="E73" s="34" t="s">
        <v>12</v>
      </c>
      <c r="F73" s="28">
        <v>0.03050925925925926</v>
      </c>
      <c r="G73" s="13" t="str">
        <f t="shared" si="3"/>
        <v>4.48/km</v>
      </c>
      <c r="H73" s="14">
        <f t="shared" si="2"/>
        <v>0.008657407407407412</v>
      </c>
      <c r="I73" s="14">
        <f>F73-INDEX($F$5:$F$942,MATCH(D73,$D$5:$D$942,0))</f>
        <v>0</v>
      </c>
    </row>
    <row r="74" spans="1:9" ht="15" customHeight="1">
      <c r="A74" s="13">
        <v>70</v>
      </c>
      <c r="B74" s="25" t="s">
        <v>125</v>
      </c>
      <c r="C74" s="25" t="s">
        <v>4</v>
      </c>
      <c r="D74" s="13">
        <v>1950</v>
      </c>
      <c r="E74" s="34" t="s">
        <v>12</v>
      </c>
      <c r="F74" s="28">
        <v>0.03053240740740741</v>
      </c>
      <c r="G74" s="13" t="str">
        <f t="shared" si="3"/>
        <v>4.48/km</v>
      </c>
      <c r="H74" s="14">
        <f aca="true" t="shared" si="4" ref="H74:H79">F74-$F$5</f>
        <v>0.008680555555555563</v>
      </c>
      <c r="I74" s="14">
        <f>F74-INDEX($F$5:$F$942,MATCH(D74,$D$5:$D$942,0))</f>
        <v>0</v>
      </c>
    </row>
    <row r="75" spans="1:9" ht="15" customHeight="1">
      <c r="A75" s="13">
        <v>71</v>
      </c>
      <c r="B75" s="25" t="s">
        <v>126</v>
      </c>
      <c r="C75" s="25" t="s">
        <v>127</v>
      </c>
      <c r="D75" s="13">
        <v>1965</v>
      </c>
      <c r="E75" s="34" t="s">
        <v>128</v>
      </c>
      <c r="F75" s="28">
        <v>0.030555555555555555</v>
      </c>
      <c r="G75" s="13" t="str">
        <f t="shared" si="3"/>
        <v>4.49/km</v>
      </c>
      <c r="H75" s="14">
        <f t="shared" si="4"/>
        <v>0.008703703703703707</v>
      </c>
      <c r="I75" s="14">
        <f>F75-INDEX($F$5:$F$942,MATCH(D75,$D$5:$D$942,0))</f>
        <v>0.007407407407407404</v>
      </c>
    </row>
    <row r="76" spans="1:9" ht="15" customHeight="1">
      <c r="A76" s="13">
        <v>72</v>
      </c>
      <c r="B76" s="25" t="s">
        <v>129</v>
      </c>
      <c r="C76" s="25" t="s">
        <v>1</v>
      </c>
      <c r="D76" s="13">
        <v>1974</v>
      </c>
      <c r="E76" s="34" t="s">
        <v>41</v>
      </c>
      <c r="F76" s="28">
        <v>0.030694444444444444</v>
      </c>
      <c r="G76" s="13" t="str">
        <f t="shared" si="3"/>
        <v>4.50/km</v>
      </c>
      <c r="H76" s="14">
        <f t="shared" si="4"/>
        <v>0.008842592592592596</v>
      </c>
      <c r="I76" s="14">
        <f>F76-INDEX($F$5:$F$942,MATCH(D76,$D$5:$D$942,0))</f>
        <v>0.006886574074074076</v>
      </c>
    </row>
    <row r="77" spans="1:9" ht="15" customHeight="1">
      <c r="A77" s="13">
        <v>73</v>
      </c>
      <c r="B77" s="25" t="s">
        <v>117</v>
      </c>
      <c r="C77" s="25" t="s">
        <v>130</v>
      </c>
      <c r="D77" s="13">
        <v>1977</v>
      </c>
      <c r="E77" s="34" t="s">
        <v>100</v>
      </c>
      <c r="F77" s="28">
        <v>0.030763888888888886</v>
      </c>
      <c r="G77" s="13" t="str">
        <f t="shared" si="3"/>
        <v>4.50/km</v>
      </c>
      <c r="H77" s="14">
        <f t="shared" si="4"/>
        <v>0.008912037037037038</v>
      </c>
      <c r="I77" s="14">
        <f>F77-INDEX($F$5:$F$942,MATCH(D77,$D$5:$D$942,0))</f>
        <v>0</v>
      </c>
    </row>
    <row r="78" spans="1:9" ht="15" customHeight="1">
      <c r="A78" s="13">
        <v>74</v>
      </c>
      <c r="B78" s="25" t="s">
        <v>131</v>
      </c>
      <c r="C78" s="25" t="s">
        <v>261</v>
      </c>
      <c r="D78" s="13">
        <v>1965</v>
      </c>
      <c r="E78" s="34" t="s">
        <v>100</v>
      </c>
      <c r="F78" s="28">
        <v>0.03091435185185185</v>
      </c>
      <c r="G78" s="13" t="str">
        <f t="shared" si="3"/>
        <v>4.52/km</v>
      </c>
      <c r="H78" s="14">
        <f aca="true" t="shared" si="5" ref="H78:H141">F78-$F$5</f>
        <v>0.009062500000000001</v>
      </c>
      <c r="I78" s="14">
        <f aca="true" t="shared" si="6" ref="I78:I141">F78-INDEX($F$5:$F$942,MATCH(D78,$D$5:$D$942,0))</f>
        <v>0.007766203703703699</v>
      </c>
    </row>
    <row r="79" spans="1:9" ht="15" customHeight="1">
      <c r="A79" s="13">
        <v>75</v>
      </c>
      <c r="B79" s="25" t="s">
        <v>17</v>
      </c>
      <c r="C79" s="25" t="s">
        <v>132</v>
      </c>
      <c r="D79" s="13">
        <v>1965</v>
      </c>
      <c r="E79" s="34" t="s">
        <v>19</v>
      </c>
      <c r="F79" s="28">
        <v>0.0309375</v>
      </c>
      <c r="G79" s="13" t="str">
        <f t="shared" si="3"/>
        <v>4.52/km</v>
      </c>
      <c r="H79" s="14">
        <f t="shared" si="5"/>
        <v>0.009085648148148152</v>
      </c>
      <c r="I79" s="14">
        <f t="shared" si="6"/>
        <v>0.007789351851851849</v>
      </c>
    </row>
    <row r="80" spans="1:9" ht="15" customHeight="1">
      <c r="A80" s="13">
        <v>76</v>
      </c>
      <c r="B80" s="25" t="s">
        <v>133</v>
      </c>
      <c r="C80" s="25" t="s">
        <v>134</v>
      </c>
      <c r="D80" s="13">
        <v>1975</v>
      </c>
      <c r="E80" s="34" t="s">
        <v>67</v>
      </c>
      <c r="F80" s="28">
        <v>0.031064814814814812</v>
      </c>
      <c r="G80" s="13" t="str">
        <f t="shared" si="3"/>
        <v>4.53/km</v>
      </c>
      <c r="H80" s="14">
        <f t="shared" si="5"/>
        <v>0.009212962962962964</v>
      </c>
      <c r="I80" s="14">
        <f t="shared" si="6"/>
        <v>0.007800925925925923</v>
      </c>
    </row>
    <row r="81" spans="1:9" ht="15" customHeight="1">
      <c r="A81" s="13">
        <v>77</v>
      </c>
      <c r="B81" s="25" t="s">
        <v>135</v>
      </c>
      <c r="C81" s="25" t="s">
        <v>256</v>
      </c>
      <c r="D81" s="13">
        <v>1981</v>
      </c>
      <c r="E81" s="34" t="s">
        <v>136</v>
      </c>
      <c r="F81" s="28">
        <v>0.031145833333333334</v>
      </c>
      <c r="G81" s="13" t="str">
        <f t="shared" si="3"/>
        <v>4.54/km</v>
      </c>
      <c r="H81" s="14">
        <f t="shared" si="5"/>
        <v>0.009293981481481486</v>
      </c>
      <c r="I81" s="14">
        <f t="shared" si="6"/>
        <v>0</v>
      </c>
    </row>
    <row r="82" spans="1:9" ht="15" customHeight="1">
      <c r="A82" s="13">
        <v>78</v>
      </c>
      <c r="B82" s="25" t="s">
        <v>137</v>
      </c>
      <c r="C82" s="25" t="s">
        <v>254</v>
      </c>
      <c r="D82" s="13">
        <v>1969</v>
      </c>
      <c r="E82" s="34" t="s">
        <v>60</v>
      </c>
      <c r="F82" s="28">
        <v>0.031203703703703702</v>
      </c>
      <c r="G82" s="13" t="str">
        <f t="shared" si="3"/>
        <v>4.55/km</v>
      </c>
      <c r="H82" s="14">
        <f t="shared" si="5"/>
        <v>0.009351851851851854</v>
      </c>
      <c r="I82" s="14">
        <f t="shared" si="6"/>
        <v>0.005104166666666667</v>
      </c>
    </row>
    <row r="83" spans="1:9" ht="15" customHeight="1">
      <c r="A83" s="13">
        <v>79</v>
      </c>
      <c r="B83" s="25" t="s">
        <v>138</v>
      </c>
      <c r="C83" s="25" t="s">
        <v>139</v>
      </c>
      <c r="D83" s="13">
        <v>1968</v>
      </c>
      <c r="E83" s="34" t="s">
        <v>67</v>
      </c>
      <c r="F83" s="28">
        <v>0.03130787037037037</v>
      </c>
      <c r="G83" s="13" t="str">
        <f t="shared" si="3"/>
        <v>4.56/km</v>
      </c>
      <c r="H83" s="14">
        <f t="shared" si="5"/>
        <v>0.00945601851851852</v>
      </c>
      <c r="I83" s="14">
        <f t="shared" si="6"/>
        <v>0.0054398148148148105</v>
      </c>
    </row>
    <row r="84" spans="1:9" ht="15" customHeight="1">
      <c r="A84" s="13">
        <v>80</v>
      </c>
      <c r="B84" s="25" t="s">
        <v>140</v>
      </c>
      <c r="C84" s="25" t="s">
        <v>141</v>
      </c>
      <c r="D84" s="13">
        <v>1973</v>
      </c>
      <c r="E84" s="34" t="s">
        <v>142</v>
      </c>
      <c r="F84" s="28">
        <v>0.03141203703703704</v>
      </c>
      <c r="G84" s="13" t="str">
        <f t="shared" si="3"/>
        <v>4.57/km</v>
      </c>
      <c r="H84" s="14">
        <f t="shared" si="5"/>
        <v>0.009560185185185189</v>
      </c>
      <c r="I84" s="14">
        <f t="shared" si="6"/>
        <v>0.008009259259259254</v>
      </c>
    </row>
    <row r="85" spans="1:9" ht="15" customHeight="1">
      <c r="A85" s="13">
        <v>81</v>
      </c>
      <c r="B85" s="25" t="s">
        <v>143</v>
      </c>
      <c r="C85" s="25" t="s">
        <v>144</v>
      </c>
      <c r="D85" s="13">
        <v>1953</v>
      </c>
      <c r="E85" s="34" t="s">
        <v>24</v>
      </c>
      <c r="F85" s="28">
        <v>0.03163194444444444</v>
      </c>
      <c r="G85" s="13" t="str">
        <f t="shared" si="3"/>
        <v>4.59/km</v>
      </c>
      <c r="H85" s="14">
        <f t="shared" si="5"/>
        <v>0.009780092592592594</v>
      </c>
      <c r="I85" s="14">
        <f t="shared" si="6"/>
        <v>0</v>
      </c>
    </row>
    <row r="86" spans="1:9" ht="15" customHeight="1">
      <c r="A86" s="13">
        <v>82</v>
      </c>
      <c r="B86" s="25" t="s">
        <v>48</v>
      </c>
      <c r="C86" s="25" t="s">
        <v>240</v>
      </c>
      <c r="D86" s="13">
        <v>1975</v>
      </c>
      <c r="E86" s="34" t="s">
        <v>136</v>
      </c>
      <c r="F86" s="28">
        <v>0.03185185185185185</v>
      </c>
      <c r="G86" s="13" t="str">
        <f t="shared" si="3"/>
        <v>5.01/km</v>
      </c>
      <c r="H86" s="14">
        <f t="shared" si="5"/>
        <v>0.010000000000000005</v>
      </c>
      <c r="I86" s="14">
        <f t="shared" si="6"/>
        <v>0.008587962962962964</v>
      </c>
    </row>
    <row r="87" spans="1:9" ht="15" customHeight="1">
      <c r="A87" s="13">
        <v>83</v>
      </c>
      <c r="B87" s="25" t="s">
        <v>145</v>
      </c>
      <c r="C87" s="25" t="s">
        <v>43</v>
      </c>
      <c r="D87" s="13">
        <v>1968</v>
      </c>
      <c r="E87" s="34" t="s">
        <v>24</v>
      </c>
      <c r="F87" s="28">
        <v>0.03189814814814815</v>
      </c>
      <c r="G87" s="13" t="str">
        <f t="shared" si="3"/>
        <v>5.01/km</v>
      </c>
      <c r="H87" s="14">
        <f t="shared" si="5"/>
        <v>0.0100462962962963</v>
      </c>
      <c r="I87" s="14">
        <f t="shared" si="6"/>
        <v>0.00603009259259259</v>
      </c>
    </row>
    <row r="88" spans="1:9" ht="15" customHeight="1">
      <c r="A88" s="13">
        <v>84</v>
      </c>
      <c r="B88" s="25" t="s">
        <v>146</v>
      </c>
      <c r="C88" s="25" t="s">
        <v>7</v>
      </c>
      <c r="D88" s="13">
        <v>1974</v>
      </c>
      <c r="E88" s="34" t="s">
        <v>24</v>
      </c>
      <c r="F88" s="28">
        <v>0.03204861111111111</v>
      </c>
      <c r="G88" s="13" t="str">
        <f t="shared" si="3"/>
        <v>5.03/km</v>
      </c>
      <c r="H88" s="14">
        <f t="shared" si="5"/>
        <v>0.010196759259259263</v>
      </c>
      <c r="I88" s="14">
        <f t="shared" si="6"/>
        <v>0.008240740740740743</v>
      </c>
    </row>
    <row r="89" spans="1:9" ht="15" customHeight="1">
      <c r="A89" s="13">
        <v>85</v>
      </c>
      <c r="B89" s="25" t="s">
        <v>147</v>
      </c>
      <c r="C89" s="25" t="s">
        <v>249</v>
      </c>
      <c r="D89" s="13">
        <v>1961</v>
      </c>
      <c r="E89" s="34" t="s">
        <v>24</v>
      </c>
      <c r="F89" s="28">
        <v>0.03208333333333333</v>
      </c>
      <c r="G89" s="13" t="str">
        <f t="shared" si="3"/>
        <v>5.03/km</v>
      </c>
      <c r="H89" s="14">
        <f t="shared" si="5"/>
        <v>0.010231481481481484</v>
      </c>
      <c r="I89" s="14">
        <f t="shared" si="6"/>
        <v>0.007407407407407408</v>
      </c>
    </row>
    <row r="90" spans="1:9" ht="15" customHeight="1">
      <c r="A90" s="13">
        <v>86</v>
      </c>
      <c r="B90" s="25" t="s">
        <v>148</v>
      </c>
      <c r="C90" s="25" t="s">
        <v>149</v>
      </c>
      <c r="D90" s="13">
        <v>1948</v>
      </c>
      <c r="E90" s="34" t="s">
        <v>12</v>
      </c>
      <c r="F90" s="28">
        <v>0.03221064814814815</v>
      </c>
      <c r="G90" s="13" t="str">
        <f t="shared" si="3"/>
        <v>5.04/km</v>
      </c>
      <c r="H90" s="14">
        <f t="shared" si="5"/>
        <v>0.0103587962962963</v>
      </c>
      <c r="I90" s="14">
        <f t="shared" si="6"/>
        <v>0.0020023148148148144</v>
      </c>
    </row>
    <row r="91" spans="1:9" ht="15" customHeight="1">
      <c r="A91" s="13">
        <v>87</v>
      </c>
      <c r="B91" s="25" t="s">
        <v>150</v>
      </c>
      <c r="C91" s="25" t="s">
        <v>30</v>
      </c>
      <c r="D91" s="13">
        <v>1965</v>
      </c>
      <c r="E91" s="34" t="s">
        <v>24</v>
      </c>
      <c r="F91" s="28">
        <v>0.03225694444444444</v>
      </c>
      <c r="G91" s="13" t="str">
        <f t="shared" si="3"/>
        <v>5.05/km</v>
      </c>
      <c r="H91" s="14">
        <f t="shared" si="5"/>
        <v>0.010405092592592594</v>
      </c>
      <c r="I91" s="14">
        <f t="shared" si="6"/>
        <v>0.009108796296296292</v>
      </c>
    </row>
    <row r="92" spans="1:9" ht="15" customHeight="1">
      <c r="A92" s="13">
        <v>88</v>
      </c>
      <c r="B92" s="25" t="s">
        <v>151</v>
      </c>
      <c r="C92" s="25" t="s">
        <v>152</v>
      </c>
      <c r="D92" s="13">
        <v>1955</v>
      </c>
      <c r="E92" s="34" t="s">
        <v>12</v>
      </c>
      <c r="F92" s="28">
        <v>0.032511574074074075</v>
      </c>
      <c r="G92" s="13" t="str">
        <f t="shared" si="3"/>
        <v>5.07/km</v>
      </c>
      <c r="H92" s="14">
        <f t="shared" si="5"/>
        <v>0.010659722222222227</v>
      </c>
      <c r="I92" s="14">
        <f t="shared" si="6"/>
        <v>0.005277777777777777</v>
      </c>
    </row>
    <row r="93" spans="1:9" ht="15" customHeight="1">
      <c r="A93" s="13">
        <v>89</v>
      </c>
      <c r="B93" s="25" t="s">
        <v>153</v>
      </c>
      <c r="C93" s="25" t="s">
        <v>154</v>
      </c>
      <c r="D93" s="13">
        <v>1952</v>
      </c>
      <c r="E93" s="34" t="s">
        <v>12</v>
      </c>
      <c r="F93" s="28">
        <v>0.032546296296296295</v>
      </c>
      <c r="G93" s="13" t="str">
        <f t="shared" si="3"/>
        <v>5.07/km</v>
      </c>
      <c r="H93" s="14">
        <f t="shared" si="5"/>
        <v>0.010694444444444447</v>
      </c>
      <c r="I93" s="14">
        <f t="shared" si="6"/>
        <v>0</v>
      </c>
    </row>
    <row r="94" spans="1:9" ht="15" customHeight="1">
      <c r="A94" s="13">
        <v>90</v>
      </c>
      <c r="B94" s="25" t="s">
        <v>155</v>
      </c>
      <c r="C94" s="25" t="s">
        <v>3</v>
      </c>
      <c r="D94" s="13">
        <v>1979</v>
      </c>
      <c r="E94" s="34" t="s">
        <v>24</v>
      </c>
      <c r="F94" s="28">
        <v>0.0327662037037037</v>
      </c>
      <c r="G94" s="13" t="str">
        <f t="shared" si="3"/>
        <v>5.09/km</v>
      </c>
      <c r="H94" s="14">
        <f t="shared" si="5"/>
        <v>0.010914351851851852</v>
      </c>
      <c r="I94" s="14">
        <f t="shared" si="6"/>
        <v>0.0070949074074074005</v>
      </c>
    </row>
    <row r="95" spans="1:9" ht="15" customHeight="1">
      <c r="A95" s="13">
        <v>91</v>
      </c>
      <c r="B95" s="25" t="s">
        <v>156</v>
      </c>
      <c r="C95" s="25" t="s">
        <v>252</v>
      </c>
      <c r="D95" s="13">
        <v>1967</v>
      </c>
      <c r="E95" s="34" t="s">
        <v>46</v>
      </c>
      <c r="F95" s="28">
        <v>0.032789351851851854</v>
      </c>
      <c r="G95" s="13" t="str">
        <f t="shared" si="3"/>
        <v>5.10/km</v>
      </c>
      <c r="H95" s="14">
        <f t="shared" si="5"/>
        <v>0.010937500000000006</v>
      </c>
      <c r="I95" s="14">
        <f t="shared" si="6"/>
        <v>0.003865740740740746</v>
      </c>
    </row>
    <row r="96" spans="1:9" ht="15" customHeight="1">
      <c r="A96" s="13">
        <v>92</v>
      </c>
      <c r="B96" s="25" t="s">
        <v>157</v>
      </c>
      <c r="C96" s="25" t="s">
        <v>158</v>
      </c>
      <c r="D96" s="13">
        <v>1960</v>
      </c>
      <c r="E96" s="34" t="s">
        <v>12</v>
      </c>
      <c r="F96" s="28">
        <v>0.032824074074074075</v>
      </c>
      <c r="G96" s="13" t="str">
        <f t="shared" si="3"/>
        <v>5.10/km</v>
      </c>
      <c r="H96" s="14">
        <f t="shared" si="5"/>
        <v>0.010972222222222227</v>
      </c>
      <c r="I96" s="14">
        <f t="shared" si="6"/>
        <v>0.005196759259259262</v>
      </c>
    </row>
    <row r="97" spans="1:9" ht="15" customHeight="1">
      <c r="A97" s="13">
        <v>93</v>
      </c>
      <c r="B97" s="25" t="s">
        <v>159</v>
      </c>
      <c r="C97" s="25" t="s">
        <v>160</v>
      </c>
      <c r="D97" s="13">
        <v>1991</v>
      </c>
      <c r="E97" s="34" t="s">
        <v>24</v>
      </c>
      <c r="F97" s="28">
        <v>0.032858796296296296</v>
      </c>
      <c r="G97" s="13" t="str">
        <f t="shared" si="3"/>
        <v>5.10/km</v>
      </c>
      <c r="H97" s="14">
        <f t="shared" si="5"/>
        <v>0.011006944444444448</v>
      </c>
      <c r="I97" s="14">
        <f t="shared" si="6"/>
        <v>0</v>
      </c>
    </row>
    <row r="98" spans="1:9" ht="15" customHeight="1">
      <c r="A98" s="13">
        <v>94</v>
      </c>
      <c r="B98" s="25" t="s">
        <v>159</v>
      </c>
      <c r="C98" s="25" t="s">
        <v>160</v>
      </c>
      <c r="D98" s="13">
        <v>1964</v>
      </c>
      <c r="E98" s="34" t="s">
        <v>24</v>
      </c>
      <c r="F98" s="28">
        <v>0.033032407407407406</v>
      </c>
      <c r="G98" s="13" t="str">
        <f t="shared" si="3"/>
        <v>5.12/km</v>
      </c>
      <c r="H98" s="14">
        <f t="shared" si="5"/>
        <v>0.011180555555555558</v>
      </c>
      <c r="I98" s="14">
        <f t="shared" si="6"/>
        <v>0.010497685185185183</v>
      </c>
    </row>
    <row r="99" spans="1:9" ht="15" customHeight="1">
      <c r="A99" s="13">
        <v>95</v>
      </c>
      <c r="B99" s="25" t="s">
        <v>161</v>
      </c>
      <c r="C99" s="25" t="s">
        <v>262</v>
      </c>
      <c r="D99" s="13">
        <v>1974</v>
      </c>
      <c r="E99" s="34" t="s">
        <v>24</v>
      </c>
      <c r="F99" s="28">
        <v>0.033414351851851855</v>
      </c>
      <c r="G99" s="13" t="str">
        <f t="shared" si="3"/>
        <v>5.16/km</v>
      </c>
      <c r="H99" s="14">
        <f t="shared" si="5"/>
        <v>0.011562500000000007</v>
      </c>
      <c r="I99" s="14">
        <f t="shared" si="6"/>
        <v>0.009606481481481487</v>
      </c>
    </row>
    <row r="100" spans="1:9" ht="15" customHeight="1">
      <c r="A100" s="13">
        <v>96</v>
      </c>
      <c r="B100" s="25" t="s">
        <v>162</v>
      </c>
      <c r="C100" s="25" t="s">
        <v>251</v>
      </c>
      <c r="D100" s="13">
        <v>1972</v>
      </c>
      <c r="E100" s="34" t="s">
        <v>24</v>
      </c>
      <c r="F100" s="28">
        <v>0.03361111111111111</v>
      </c>
      <c r="G100" s="13" t="str">
        <f t="shared" si="3"/>
        <v>5.17/km</v>
      </c>
      <c r="H100" s="14">
        <f t="shared" si="5"/>
        <v>0.011759259259259264</v>
      </c>
      <c r="I100" s="14">
        <f t="shared" si="6"/>
        <v>0.007476851851851853</v>
      </c>
    </row>
    <row r="101" spans="1:9" ht="15" customHeight="1">
      <c r="A101" s="13">
        <v>97</v>
      </c>
      <c r="B101" s="25" t="s">
        <v>14</v>
      </c>
      <c r="C101" s="25" t="s">
        <v>163</v>
      </c>
      <c r="D101" s="13">
        <v>1977</v>
      </c>
      <c r="E101" s="34" t="s">
        <v>46</v>
      </c>
      <c r="F101" s="28">
        <v>0.03365740740740741</v>
      </c>
      <c r="G101" s="13" t="str">
        <f t="shared" si="3"/>
        <v>5.18/km</v>
      </c>
      <c r="H101" s="14">
        <f t="shared" si="5"/>
        <v>0.011805555555555559</v>
      </c>
      <c r="I101" s="14">
        <f t="shared" si="6"/>
        <v>0.002893518518518521</v>
      </c>
    </row>
    <row r="102" spans="1:9" ht="15" customHeight="1">
      <c r="A102" s="13">
        <v>98</v>
      </c>
      <c r="B102" s="25" t="s">
        <v>164</v>
      </c>
      <c r="C102" s="25" t="s">
        <v>260</v>
      </c>
      <c r="D102" s="13">
        <v>1980</v>
      </c>
      <c r="E102" s="34" t="s">
        <v>136</v>
      </c>
      <c r="F102" s="28">
        <v>0.033715277777777775</v>
      </c>
      <c r="G102" s="13" t="str">
        <f t="shared" si="3"/>
        <v>5.18/km</v>
      </c>
      <c r="H102" s="14">
        <f t="shared" si="5"/>
        <v>0.011863425925925927</v>
      </c>
      <c r="I102" s="14">
        <f t="shared" si="6"/>
        <v>0.0076388888888888895</v>
      </c>
    </row>
    <row r="103" spans="1:9" ht="15" customHeight="1">
      <c r="A103" s="13">
        <v>99</v>
      </c>
      <c r="B103" s="25" t="s">
        <v>165</v>
      </c>
      <c r="C103" s="25" t="s">
        <v>254</v>
      </c>
      <c r="D103" s="13">
        <v>1942</v>
      </c>
      <c r="E103" s="34" t="s">
        <v>46</v>
      </c>
      <c r="F103" s="28">
        <v>0.03373842592592593</v>
      </c>
      <c r="G103" s="13" t="str">
        <f t="shared" si="3"/>
        <v>5.19/km</v>
      </c>
      <c r="H103" s="14">
        <f t="shared" si="5"/>
        <v>0.01188657407407408</v>
      </c>
      <c r="I103" s="14">
        <f t="shared" si="6"/>
        <v>0</v>
      </c>
    </row>
    <row r="104" spans="1:9" ht="15" customHeight="1">
      <c r="A104" s="13">
        <v>100</v>
      </c>
      <c r="B104" s="25" t="s">
        <v>166</v>
      </c>
      <c r="C104" s="25" t="s">
        <v>245</v>
      </c>
      <c r="D104" s="13">
        <v>1972</v>
      </c>
      <c r="E104" s="34" t="s">
        <v>24</v>
      </c>
      <c r="F104" s="28">
        <v>0.03387731481481481</v>
      </c>
      <c r="G104" s="13" t="str">
        <f t="shared" si="3"/>
        <v>5.20/km</v>
      </c>
      <c r="H104" s="14">
        <f t="shared" si="5"/>
        <v>0.012025462962962963</v>
      </c>
      <c r="I104" s="14">
        <f t="shared" si="6"/>
        <v>0.007743055555555552</v>
      </c>
    </row>
    <row r="105" spans="1:9" ht="15" customHeight="1">
      <c r="A105" s="13">
        <v>101</v>
      </c>
      <c r="B105" s="25" t="s">
        <v>71</v>
      </c>
      <c r="C105" s="25" t="s">
        <v>167</v>
      </c>
      <c r="D105" s="13">
        <v>1949</v>
      </c>
      <c r="E105" s="34" t="s">
        <v>24</v>
      </c>
      <c r="F105" s="28">
        <v>0.03392361111111111</v>
      </c>
      <c r="G105" s="13" t="str">
        <f t="shared" si="3"/>
        <v>5.20/km</v>
      </c>
      <c r="H105" s="14">
        <f t="shared" si="5"/>
        <v>0.012071759259259265</v>
      </c>
      <c r="I105" s="14">
        <f t="shared" si="6"/>
        <v>0.004861111111111111</v>
      </c>
    </row>
    <row r="106" spans="1:9" ht="15" customHeight="1">
      <c r="A106" s="13">
        <v>102</v>
      </c>
      <c r="B106" s="25" t="s">
        <v>168</v>
      </c>
      <c r="C106" s="25" t="s">
        <v>246</v>
      </c>
      <c r="D106" s="13">
        <v>1950</v>
      </c>
      <c r="E106" s="34" t="s">
        <v>67</v>
      </c>
      <c r="F106" s="28">
        <v>0.03400462962962963</v>
      </c>
      <c r="G106" s="13" t="str">
        <f t="shared" si="3"/>
        <v>5.21/km</v>
      </c>
      <c r="H106" s="14">
        <f t="shared" si="5"/>
        <v>0.01215277777777778</v>
      </c>
      <c r="I106" s="14">
        <f t="shared" si="6"/>
        <v>0.003472222222222217</v>
      </c>
    </row>
    <row r="107" spans="1:9" ht="15" customHeight="1">
      <c r="A107" s="13">
        <v>103</v>
      </c>
      <c r="B107" s="25" t="s">
        <v>169</v>
      </c>
      <c r="C107" s="25" t="s">
        <v>253</v>
      </c>
      <c r="D107" s="13">
        <v>1959</v>
      </c>
      <c r="E107" s="34" t="s">
        <v>12</v>
      </c>
      <c r="F107" s="28">
        <v>0.03401620370370371</v>
      </c>
      <c r="G107" s="13" t="str">
        <f t="shared" si="3"/>
        <v>5.21/km</v>
      </c>
      <c r="H107" s="14">
        <f t="shared" si="5"/>
        <v>0.01216435185185186</v>
      </c>
      <c r="I107" s="14">
        <f t="shared" si="6"/>
        <v>0</v>
      </c>
    </row>
    <row r="108" spans="1:9" ht="15" customHeight="1">
      <c r="A108" s="13">
        <v>104</v>
      </c>
      <c r="B108" s="25" t="s">
        <v>170</v>
      </c>
      <c r="C108" s="25" t="s">
        <v>250</v>
      </c>
      <c r="D108" s="13">
        <v>1954</v>
      </c>
      <c r="E108" s="34" t="s">
        <v>12</v>
      </c>
      <c r="F108" s="28">
        <v>0.03417824074074074</v>
      </c>
      <c r="G108" s="13" t="str">
        <f t="shared" si="3"/>
        <v>5.23/km</v>
      </c>
      <c r="H108" s="14">
        <f t="shared" si="5"/>
        <v>0.01232638888888889</v>
      </c>
      <c r="I108" s="14">
        <f t="shared" si="6"/>
        <v>0</v>
      </c>
    </row>
    <row r="109" spans="1:9" ht="15" customHeight="1">
      <c r="A109" s="13">
        <v>105</v>
      </c>
      <c r="B109" s="25" t="s">
        <v>171</v>
      </c>
      <c r="C109" s="25" t="s">
        <v>0</v>
      </c>
      <c r="D109" s="13">
        <v>1983</v>
      </c>
      <c r="E109" s="34" t="s">
        <v>136</v>
      </c>
      <c r="F109" s="28">
        <v>0.03422453703703703</v>
      </c>
      <c r="G109" s="13" t="str">
        <f t="shared" si="3"/>
        <v>5.23/km</v>
      </c>
      <c r="H109" s="14">
        <f t="shared" si="5"/>
        <v>0.012372685185185184</v>
      </c>
      <c r="I109" s="14">
        <f t="shared" si="6"/>
        <v>0</v>
      </c>
    </row>
    <row r="110" spans="1:9" ht="15" customHeight="1">
      <c r="A110" s="13">
        <v>106</v>
      </c>
      <c r="B110" s="25" t="s">
        <v>172</v>
      </c>
      <c r="C110" s="25" t="s">
        <v>173</v>
      </c>
      <c r="D110" s="13">
        <v>1961</v>
      </c>
      <c r="E110" s="34" t="s">
        <v>46</v>
      </c>
      <c r="F110" s="28">
        <v>0.03431712962962963</v>
      </c>
      <c r="G110" s="13" t="str">
        <f t="shared" si="3"/>
        <v>5.24/km</v>
      </c>
      <c r="H110" s="14">
        <f t="shared" si="5"/>
        <v>0.01246527777777778</v>
      </c>
      <c r="I110" s="14">
        <f t="shared" si="6"/>
        <v>0.009641203703703704</v>
      </c>
    </row>
    <row r="111" spans="1:9" ht="15" customHeight="1">
      <c r="A111" s="13">
        <v>107</v>
      </c>
      <c r="B111" s="25" t="s">
        <v>174</v>
      </c>
      <c r="C111" s="25" t="s">
        <v>248</v>
      </c>
      <c r="D111" s="13">
        <v>1972</v>
      </c>
      <c r="E111" s="34" t="s">
        <v>67</v>
      </c>
      <c r="F111" s="28">
        <v>0.034386574074074076</v>
      </c>
      <c r="G111" s="13" t="str">
        <f t="shared" si="3"/>
        <v>5.25/km</v>
      </c>
      <c r="H111" s="14">
        <f t="shared" si="5"/>
        <v>0.012534722222222228</v>
      </c>
      <c r="I111" s="14">
        <f t="shared" si="6"/>
        <v>0.008252314814814816</v>
      </c>
    </row>
    <row r="112" spans="1:9" ht="15" customHeight="1">
      <c r="A112" s="13">
        <v>108</v>
      </c>
      <c r="B112" s="25" t="s">
        <v>175</v>
      </c>
      <c r="C112" s="25" t="s">
        <v>176</v>
      </c>
      <c r="D112" s="13">
        <v>1960</v>
      </c>
      <c r="E112" s="34" t="s">
        <v>24</v>
      </c>
      <c r="F112" s="28">
        <v>0.03443287037037037</v>
      </c>
      <c r="G112" s="13" t="str">
        <f t="shared" si="3"/>
        <v>5.25/km</v>
      </c>
      <c r="H112" s="14">
        <f t="shared" si="5"/>
        <v>0.012581018518518523</v>
      </c>
      <c r="I112" s="14">
        <f t="shared" si="6"/>
        <v>0.006805555555555558</v>
      </c>
    </row>
    <row r="113" spans="1:9" ht="15" customHeight="1">
      <c r="A113" s="13">
        <v>109</v>
      </c>
      <c r="B113" s="25" t="s">
        <v>177</v>
      </c>
      <c r="C113" s="25" t="s">
        <v>85</v>
      </c>
      <c r="D113" s="13">
        <v>1971</v>
      </c>
      <c r="E113" s="34" t="s">
        <v>60</v>
      </c>
      <c r="F113" s="28">
        <v>0.03453703703703704</v>
      </c>
      <c r="G113" s="13" t="str">
        <f t="shared" si="3"/>
        <v>5.26/km</v>
      </c>
      <c r="H113" s="14">
        <f t="shared" si="5"/>
        <v>0.012685185185185192</v>
      </c>
      <c r="I113" s="14">
        <f t="shared" si="6"/>
        <v>0.009328703703703707</v>
      </c>
    </row>
    <row r="114" spans="1:9" ht="15" customHeight="1">
      <c r="A114" s="13">
        <v>110</v>
      </c>
      <c r="B114" s="25" t="s">
        <v>178</v>
      </c>
      <c r="C114" s="25" t="s">
        <v>179</v>
      </c>
      <c r="D114" s="13">
        <v>1994</v>
      </c>
      <c r="E114" s="34" t="s">
        <v>60</v>
      </c>
      <c r="F114" s="28">
        <v>0.03459490740740741</v>
      </c>
      <c r="G114" s="13" t="str">
        <f t="shared" si="3"/>
        <v>5.27/km</v>
      </c>
      <c r="H114" s="14">
        <f t="shared" si="5"/>
        <v>0.01274305555555556</v>
      </c>
      <c r="I114" s="14">
        <f t="shared" si="6"/>
        <v>0</v>
      </c>
    </row>
    <row r="115" spans="1:9" ht="15" customHeight="1">
      <c r="A115" s="13">
        <v>111</v>
      </c>
      <c r="B115" s="25" t="s">
        <v>180</v>
      </c>
      <c r="C115" s="25" t="s">
        <v>122</v>
      </c>
      <c r="D115" s="13">
        <v>1971</v>
      </c>
      <c r="E115" s="34" t="s">
        <v>60</v>
      </c>
      <c r="F115" s="28">
        <v>0.034618055555555555</v>
      </c>
      <c r="G115" s="13" t="str">
        <f t="shared" si="3"/>
        <v>5.27/km</v>
      </c>
      <c r="H115" s="14">
        <f t="shared" si="5"/>
        <v>0.012766203703703707</v>
      </c>
      <c r="I115" s="14">
        <f t="shared" si="6"/>
        <v>0.009409722222222222</v>
      </c>
    </row>
    <row r="116" spans="1:9" ht="15" customHeight="1">
      <c r="A116" s="13">
        <v>112</v>
      </c>
      <c r="B116" s="25" t="s">
        <v>181</v>
      </c>
      <c r="C116" s="25" t="s">
        <v>240</v>
      </c>
      <c r="D116" s="13">
        <v>1963</v>
      </c>
      <c r="E116" s="34" t="s">
        <v>12</v>
      </c>
      <c r="F116" s="28">
        <v>0.03466435185185185</v>
      </c>
      <c r="G116" s="13" t="str">
        <f t="shared" si="3"/>
        <v>5.27/km</v>
      </c>
      <c r="H116" s="14">
        <f t="shared" si="5"/>
        <v>0.012812500000000001</v>
      </c>
      <c r="I116" s="14">
        <f t="shared" si="6"/>
        <v>0.00690972222222222</v>
      </c>
    </row>
    <row r="117" spans="1:9" ht="15" customHeight="1">
      <c r="A117" s="13">
        <v>113</v>
      </c>
      <c r="B117" s="25" t="s">
        <v>182</v>
      </c>
      <c r="C117" s="25" t="s">
        <v>37</v>
      </c>
      <c r="D117" s="13">
        <v>1963</v>
      </c>
      <c r="E117" s="34" t="s">
        <v>67</v>
      </c>
      <c r="F117" s="28">
        <v>0.03469907407407408</v>
      </c>
      <c r="G117" s="13" t="str">
        <f t="shared" si="3"/>
        <v>5.28/km</v>
      </c>
      <c r="H117" s="14">
        <f t="shared" si="5"/>
        <v>0.012847222222222229</v>
      </c>
      <c r="I117" s="14">
        <f t="shared" si="6"/>
        <v>0.0069444444444444475</v>
      </c>
    </row>
    <row r="118" spans="1:9" ht="15" customHeight="1">
      <c r="A118" s="13">
        <v>114</v>
      </c>
      <c r="B118" s="25" t="s">
        <v>183</v>
      </c>
      <c r="C118" s="25" t="s">
        <v>184</v>
      </c>
      <c r="D118" s="13">
        <v>1973</v>
      </c>
      <c r="E118" s="34" t="s">
        <v>185</v>
      </c>
      <c r="F118" s="28">
        <v>0.03484953703703703</v>
      </c>
      <c r="G118" s="13" t="str">
        <f t="shared" si="3"/>
        <v>5.29/km</v>
      </c>
      <c r="H118" s="14">
        <f t="shared" si="5"/>
        <v>0.012997685185185185</v>
      </c>
      <c r="I118" s="14">
        <f t="shared" si="6"/>
        <v>0.01144675925925925</v>
      </c>
    </row>
    <row r="119" spans="1:9" ht="15" customHeight="1">
      <c r="A119" s="13">
        <v>115</v>
      </c>
      <c r="B119" s="25" t="s">
        <v>186</v>
      </c>
      <c r="C119" s="25" t="s">
        <v>248</v>
      </c>
      <c r="D119" s="13">
        <v>1967</v>
      </c>
      <c r="E119" s="34" t="s">
        <v>12</v>
      </c>
      <c r="F119" s="28">
        <v>0.03501157407407408</v>
      </c>
      <c r="G119" s="13" t="str">
        <f t="shared" si="3"/>
        <v>5.31/km</v>
      </c>
      <c r="H119" s="14">
        <f t="shared" si="5"/>
        <v>0.013159722222222229</v>
      </c>
      <c r="I119" s="14">
        <f t="shared" si="6"/>
        <v>0.006087962962962969</v>
      </c>
    </row>
    <row r="120" spans="1:9" ht="15" customHeight="1">
      <c r="A120" s="13">
        <v>116</v>
      </c>
      <c r="B120" s="25" t="s">
        <v>151</v>
      </c>
      <c r="C120" s="25" t="s">
        <v>187</v>
      </c>
      <c r="D120" s="13">
        <v>1994</v>
      </c>
      <c r="E120" s="34" t="s">
        <v>12</v>
      </c>
      <c r="F120" s="28">
        <v>0.03512731481481481</v>
      </c>
      <c r="G120" s="13" t="str">
        <f t="shared" si="3"/>
        <v>5.32/km</v>
      </c>
      <c r="H120" s="14">
        <f t="shared" si="5"/>
        <v>0.013275462962962965</v>
      </c>
      <c r="I120" s="14">
        <f t="shared" si="6"/>
        <v>0.000532407407407405</v>
      </c>
    </row>
    <row r="121" spans="1:9" ht="15" customHeight="1">
      <c r="A121" s="13">
        <v>117</v>
      </c>
      <c r="B121" s="25" t="s">
        <v>25</v>
      </c>
      <c r="C121" s="25" t="s">
        <v>246</v>
      </c>
      <c r="D121" s="13">
        <v>1946</v>
      </c>
      <c r="E121" s="34" t="s">
        <v>12</v>
      </c>
      <c r="F121" s="28">
        <v>0.03515046296296296</v>
      </c>
      <c r="G121" s="13" t="str">
        <f t="shared" si="3"/>
        <v>5.32/km</v>
      </c>
      <c r="H121" s="14">
        <f t="shared" si="5"/>
        <v>0.013298611111111112</v>
      </c>
      <c r="I121" s="14">
        <f t="shared" si="6"/>
        <v>0</v>
      </c>
    </row>
    <row r="122" spans="1:9" ht="15" customHeight="1">
      <c r="A122" s="13">
        <v>118</v>
      </c>
      <c r="B122" s="25" t="s">
        <v>188</v>
      </c>
      <c r="C122" s="25" t="s">
        <v>258</v>
      </c>
      <c r="D122" s="13">
        <v>1962</v>
      </c>
      <c r="E122" s="34" t="s">
        <v>24</v>
      </c>
      <c r="F122" s="28">
        <v>0.03523148148148148</v>
      </c>
      <c r="G122" s="13" t="str">
        <f t="shared" si="3"/>
        <v>5.33/km</v>
      </c>
      <c r="H122" s="14">
        <f t="shared" si="5"/>
        <v>0.013379629629629634</v>
      </c>
      <c r="I122" s="14">
        <f t="shared" si="6"/>
        <v>0.006493055555555554</v>
      </c>
    </row>
    <row r="123" spans="1:9" ht="15" customHeight="1">
      <c r="A123" s="13">
        <v>119</v>
      </c>
      <c r="B123" s="25" t="s">
        <v>189</v>
      </c>
      <c r="C123" s="25" t="s">
        <v>190</v>
      </c>
      <c r="D123" s="13">
        <v>1964</v>
      </c>
      <c r="E123" s="34" t="s">
        <v>67</v>
      </c>
      <c r="F123" s="28">
        <v>0.03543981481481481</v>
      </c>
      <c r="G123" s="13" t="str">
        <f t="shared" si="3"/>
        <v>5.35/km</v>
      </c>
      <c r="H123" s="14">
        <f t="shared" si="5"/>
        <v>0.013587962962962965</v>
      </c>
      <c r="I123" s="14">
        <f t="shared" si="6"/>
        <v>0.01290509259259259</v>
      </c>
    </row>
    <row r="124" spans="1:9" ht="15" customHeight="1">
      <c r="A124" s="13">
        <v>120</v>
      </c>
      <c r="B124" s="25" t="s">
        <v>191</v>
      </c>
      <c r="C124" s="25" t="s">
        <v>192</v>
      </c>
      <c r="D124" s="13">
        <v>1976</v>
      </c>
      <c r="E124" s="34" t="s">
        <v>12</v>
      </c>
      <c r="F124" s="28">
        <v>0.03549768518518519</v>
      </c>
      <c r="G124" s="13" t="str">
        <f t="shared" si="3"/>
        <v>5.35/km</v>
      </c>
      <c r="H124" s="14">
        <f t="shared" si="5"/>
        <v>0.01364583333333334</v>
      </c>
      <c r="I124" s="14">
        <f t="shared" si="6"/>
        <v>0.01364583333333334</v>
      </c>
    </row>
    <row r="125" spans="1:9" ht="15" customHeight="1">
      <c r="A125" s="13">
        <v>121</v>
      </c>
      <c r="B125" s="25" t="s">
        <v>193</v>
      </c>
      <c r="C125" s="25" t="s">
        <v>194</v>
      </c>
      <c r="D125" s="13">
        <v>1952</v>
      </c>
      <c r="E125" s="34" t="s">
        <v>12</v>
      </c>
      <c r="F125" s="28">
        <v>0.036273148148148145</v>
      </c>
      <c r="G125" s="13" t="str">
        <f t="shared" si="3"/>
        <v>5.43/km</v>
      </c>
      <c r="H125" s="14">
        <f t="shared" si="5"/>
        <v>0.014421296296296297</v>
      </c>
      <c r="I125" s="14">
        <f t="shared" si="6"/>
        <v>0.0037268518518518493</v>
      </c>
    </row>
    <row r="126" spans="1:9" ht="15" customHeight="1">
      <c r="A126" s="13">
        <v>122</v>
      </c>
      <c r="B126" s="25" t="s">
        <v>89</v>
      </c>
      <c r="C126" s="25" t="s">
        <v>120</v>
      </c>
      <c r="D126" s="13">
        <v>1992</v>
      </c>
      <c r="E126" s="34" t="s">
        <v>90</v>
      </c>
      <c r="F126" s="28">
        <v>0.03685185185185185</v>
      </c>
      <c r="G126" s="13" t="str">
        <f t="shared" si="3"/>
        <v>5.48/km</v>
      </c>
      <c r="H126" s="14">
        <f t="shared" si="5"/>
        <v>0.015000000000000003</v>
      </c>
      <c r="I126" s="14">
        <f t="shared" si="6"/>
        <v>0</v>
      </c>
    </row>
    <row r="127" spans="1:9" ht="15" customHeight="1">
      <c r="A127" s="13">
        <v>123</v>
      </c>
      <c r="B127" s="25" t="s">
        <v>29</v>
      </c>
      <c r="C127" s="25" t="s">
        <v>49</v>
      </c>
      <c r="D127" s="13">
        <v>1975</v>
      </c>
      <c r="E127" s="34" t="s">
        <v>142</v>
      </c>
      <c r="F127" s="28">
        <v>0.03686342592592593</v>
      </c>
      <c r="G127" s="13" t="str">
        <f t="shared" si="3"/>
        <v>5.48/km</v>
      </c>
      <c r="H127" s="14">
        <f t="shared" si="5"/>
        <v>0.015011574074074083</v>
      </c>
      <c r="I127" s="14">
        <f t="shared" si="6"/>
        <v>0.013599537037037042</v>
      </c>
    </row>
    <row r="128" spans="1:9" ht="15" customHeight="1">
      <c r="A128" s="13">
        <v>124</v>
      </c>
      <c r="B128" s="25" t="s">
        <v>195</v>
      </c>
      <c r="C128" s="25" t="s">
        <v>241</v>
      </c>
      <c r="D128" s="13">
        <v>1949</v>
      </c>
      <c r="E128" s="34" t="s">
        <v>12</v>
      </c>
      <c r="F128" s="28">
        <v>0.03760416666666667</v>
      </c>
      <c r="G128" s="13" t="str">
        <f t="shared" si="3"/>
        <v>5.55/km</v>
      </c>
      <c r="H128" s="14">
        <f t="shared" si="5"/>
        <v>0.01575231481481482</v>
      </c>
      <c r="I128" s="14">
        <f t="shared" si="6"/>
        <v>0.008541666666666666</v>
      </c>
    </row>
    <row r="129" spans="1:9" ht="15" customHeight="1">
      <c r="A129" s="13">
        <v>125</v>
      </c>
      <c r="B129" s="25" t="s">
        <v>196</v>
      </c>
      <c r="C129" s="25" t="s">
        <v>30</v>
      </c>
      <c r="D129" s="13">
        <v>1967</v>
      </c>
      <c r="E129" s="34" t="s">
        <v>12</v>
      </c>
      <c r="F129" s="28">
        <v>0.03775462962962963</v>
      </c>
      <c r="G129" s="13" t="str">
        <f t="shared" si="3"/>
        <v>5.57/km</v>
      </c>
      <c r="H129" s="14">
        <f t="shared" si="5"/>
        <v>0.015902777777777783</v>
      </c>
      <c r="I129" s="14">
        <f t="shared" si="6"/>
        <v>0.008831018518518523</v>
      </c>
    </row>
    <row r="130" spans="1:9" ht="15" customHeight="1">
      <c r="A130" s="13">
        <v>126</v>
      </c>
      <c r="B130" s="25" t="s">
        <v>197</v>
      </c>
      <c r="C130" s="25" t="s">
        <v>243</v>
      </c>
      <c r="D130" s="13">
        <v>1961</v>
      </c>
      <c r="E130" s="34" t="s">
        <v>12</v>
      </c>
      <c r="F130" s="28">
        <v>0.038182870370370374</v>
      </c>
      <c r="G130" s="13" t="str">
        <f t="shared" si="3"/>
        <v>6.01/km</v>
      </c>
      <c r="H130" s="14">
        <f t="shared" si="5"/>
        <v>0.016331018518518526</v>
      </c>
      <c r="I130" s="14">
        <f t="shared" si="6"/>
        <v>0.01350694444444445</v>
      </c>
    </row>
    <row r="131" spans="1:9" ht="15" customHeight="1">
      <c r="A131" s="13">
        <v>127</v>
      </c>
      <c r="B131" s="25" t="s">
        <v>198</v>
      </c>
      <c r="C131" s="25" t="s">
        <v>248</v>
      </c>
      <c r="D131" s="13">
        <v>1961</v>
      </c>
      <c r="E131" s="34" t="s">
        <v>60</v>
      </c>
      <c r="F131" s="28">
        <v>0.03827546296296296</v>
      </c>
      <c r="G131" s="13" t="str">
        <f t="shared" si="3"/>
        <v>6.01/km</v>
      </c>
      <c r="H131" s="14">
        <f t="shared" si="5"/>
        <v>0.016423611111111115</v>
      </c>
      <c r="I131" s="14">
        <f t="shared" si="6"/>
        <v>0.013599537037037038</v>
      </c>
    </row>
    <row r="132" spans="1:9" ht="15" customHeight="1">
      <c r="A132" s="13">
        <v>128</v>
      </c>
      <c r="B132" s="25" t="s">
        <v>199</v>
      </c>
      <c r="C132" s="25" t="s">
        <v>200</v>
      </c>
      <c r="D132" s="13">
        <v>1975</v>
      </c>
      <c r="E132" s="34" t="s">
        <v>185</v>
      </c>
      <c r="F132" s="28">
        <v>0.03923611111111111</v>
      </c>
      <c r="G132" s="13" t="str">
        <f t="shared" si="3"/>
        <v>6.10/km</v>
      </c>
      <c r="H132" s="14">
        <f t="shared" si="5"/>
        <v>0.017384259259259262</v>
      </c>
      <c r="I132" s="14">
        <f t="shared" si="6"/>
        <v>0.01597222222222222</v>
      </c>
    </row>
    <row r="133" spans="1:9" ht="15" customHeight="1">
      <c r="A133" s="13">
        <v>129</v>
      </c>
      <c r="B133" s="25" t="s">
        <v>201</v>
      </c>
      <c r="C133" s="25" t="s">
        <v>202</v>
      </c>
      <c r="D133" s="13">
        <v>1971</v>
      </c>
      <c r="E133" s="34" t="s">
        <v>67</v>
      </c>
      <c r="F133" s="28">
        <v>0.04027777777777778</v>
      </c>
      <c r="G133" s="13" t="str">
        <f aca="true" t="shared" si="7" ref="G133:G150">TEXT(INT((HOUR(F133)*3600+MINUTE(F133)*60+SECOND(F133))/$I$3/60),"0")&amp;"."&amp;TEXT(MOD((HOUR(F133)*3600+MINUTE(F133)*60+SECOND(F133))/$I$3,60),"00")&amp;"/km"</f>
        <v>6.20/km</v>
      </c>
      <c r="H133" s="14">
        <f t="shared" si="5"/>
        <v>0.018425925925925932</v>
      </c>
      <c r="I133" s="14">
        <f t="shared" si="6"/>
        <v>0.015069444444444448</v>
      </c>
    </row>
    <row r="134" spans="1:9" ht="15" customHeight="1">
      <c r="A134" s="13">
        <v>130</v>
      </c>
      <c r="B134" s="25" t="s">
        <v>203</v>
      </c>
      <c r="C134" s="25" t="s">
        <v>204</v>
      </c>
      <c r="D134" s="13">
        <v>1976</v>
      </c>
      <c r="E134" s="34" t="s">
        <v>12</v>
      </c>
      <c r="F134" s="28">
        <v>0.04041666666666667</v>
      </c>
      <c r="G134" s="13" t="str">
        <f t="shared" si="7"/>
        <v>6.22/km</v>
      </c>
      <c r="H134" s="14">
        <f t="shared" si="5"/>
        <v>0.018564814814814822</v>
      </c>
      <c r="I134" s="14">
        <f t="shared" si="6"/>
        <v>0.018564814814814822</v>
      </c>
    </row>
    <row r="135" spans="1:9" ht="15" customHeight="1">
      <c r="A135" s="13">
        <v>131</v>
      </c>
      <c r="B135" s="25" t="s">
        <v>205</v>
      </c>
      <c r="C135" s="25" t="s">
        <v>206</v>
      </c>
      <c r="D135" s="13">
        <v>1991</v>
      </c>
      <c r="E135" s="34" t="s">
        <v>60</v>
      </c>
      <c r="F135" s="28">
        <v>0.040497685185185185</v>
      </c>
      <c r="G135" s="13" t="str">
        <f t="shared" si="7"/>
        <v>6.22/km</v>
      </c>
      <c r="H135" s="14">
        <f t="shared" si="5"/>
        <v>0.018645833333333337</v>
      </c>
      <c r="I135" s="14">
        <f t="shared" si="6"/>
        <v>0.0076388888888888895</v>
      </c>
    </row>
    <row r="136" spans="1:9" ht="15" customHeight="1">
      <c r="A136" s="13">
        <v>132</v>
      </c>
      <c r="B136" s="25" t="s">
        <v>207</v>
      </c>
      <c r="C136" s="25" t="s">
        <v>154</v>
      </c>
      <c r="D136" s="13">
        <v>1940</v>
      </c>
      <c r="E136" s="34" t="s">
        <v>46</v>
      </c>
      <c r="F136" s="28">
        <v>0.040532407407407406</v>
      </c>
      <c r="G136" s="13" t="str">
        <f t="shared" si="7"/>
        <v>6.23/km</v>
      </c>
      <c r="H136" s="14">
        <f t="shared" si="5"/>
        <v>0.018680555555555558</v>
      </c>
      <c r="I136" s="14">
        <f t="shared" si="6"/>
        <v>0</v>
      </c>
    </row>
    <row r="137" spans="1:9" ht="15" customHeight="1">
      <c r="A137" s="13">
        <v>133</v>
      </c>
      <c r="B137" s="25" t="s">
        <v>208</v>
      </c>
      <c r="C137" s="25" t="s">
        <v>209</v>
      </c>
      <c r="D137" s="13">
        <v>1958</v>
      </c>
      <c r="E137" s="34" t="s">
        <v>12</v>
      </c>
      <c r="F137" s="28">
        <v>0.040682870370370376</v>
      </c>
      <c r="G137" s="13" t="str">
        <f t="shared" si="7"/>
        <v>6.24/km</v>
      </c>
      <c r="H137" s="14">
        <f t="shared" si="5"/>
        <v>0.018831018518518528</v>
      </c>
      <c r="I137" s="14">
        <f t="shared" si="6"/>
        <v>0</v>
      </c>
    </row>
    <row r="138" spans="1:9" ht="15" customHeight="1">
      <c r="A138" s="13">
        <v>134</v>
      </c>
      <c r="B138" s="25" t="s">
        <v>210</v>
      </c>
      <c r="C138" s="25" t="s">
        <v>211</v>
      </c>
      <c r="D138" s="13">
        <v>1938</v>
      </c>
      <c r="E138" s="34" t="s">
        <v>12</v>
      </c>
      <c r="F138" s="28">
        <v>0.040983796296296296</v>
      </c>
      <c r="G138" s="13" t="str">
        <f t="shared" si="7"/>
        <v>6.27/km</v>
      </c>
      <c r="H138" s="14">
        <f t="shared" si="5"/>
        <v>0.019131944444444448</v>
      </c>
      <c r="I138" s="14">
        <f t="shared" si="6"/>
        <v>0</v>
      </c>
    </row>
    <row r="139" spans="1:9" ht="15" customHeight="1">
      <c r="A139" s="13">
        <v>135</v>
      </c>
      <c r="B139" s="25" t="s">
        <v>6</v>
      </c>
      <c r="C139" s="25" t="s">
        <v>116</v>
      </c>
      <c r="D139" s="13">
        <v>1962</v>
      </c>
      <c r="E139" s="34" t="s">
        <v>212</v>
      </c>
      <c r="F139" s="28">
        <v>0.04108796296296296</v>
      </c>
      <c r="G139" s="13" t="str">
        <f t="shared" si="7"/>
        <v>6.28/km</v>
      </c>
      <c r="H139" s="14">
        <f t="shared" si="5"/>
        <v>0.01923611111111111</v>
      </c>
      <c r="I139" s="14">
        <f t="shared" si="6"/>
        <v>0.01234953703703703</v>
      </c>
    </row>
    <row r="140" spans="1:9" ht="15" customHeight="1">
      <c r="A140" s="13">
        <v>136</v>
      </c>
      <c r="B140" s="25" t="s">
        <v>213</v>
      </c>
      <c r="C140" s="25" t="s">
        <v>64</v>
      </c>
      <c r="D140" s="13">
        <v>1955</v>
      </c>
      <c r="E140" s="34" t="s">
        <v>60</v>
      </c>
      <c r="F140" s="28">
        <v>0.0415162037037037</v>
      </c>
      <c r="G140" s="13" t="str">
        <f t="shared" si="7"/>
        <v>6.32/km</v>
      </c>
      <c r="H140" s="14">
        <f t="shared" si="5"/>
        <v>0.019664351851851853</v>
      </c>
      <c r="I140" s="14">
        <f t="shared" si="6"/>
        <v>0.014282407407407403</v>
      </c>
    </row>
    <row r="141" spans="1:9" ht="15" customHeight="1">
      <c r="A141" s="13">
        <v>137</v>
      </c>
      <c r="B141" s="25" t="s">
        <v>82</v>
      </c>
      <c r="C141" s="25" t="s">
        <v>244</v>
      </c>
      <c r="D141" s="13">
        <v>1972</v>
      </c>
      <c r="E141" s="34" t="s">
        <v>24</v>
      </c>
      <c r="F141" s="28">
        <v>0.04217592592592592</v>
      </c>
      <c r="G141" s="13" t="str">
        <f t="shared" si="7"/>
        <v>6.38/km</v>
      </c>
      <c r="H141" s="14">
        <f t="shared" si="5"/>
        <v>0.020324074074074074</v>
      </c>
      <c r="I141" s="14">
        <f t="shared" si="6"/>
        <v>0.016041666666666662</v>
      </c>
    </row>
    <row r="142" spans="1:9" ht="15" customHeight="1">
      <c r="A142" s="13">
        <v>138</v>
      </c>
      <c r="B142" s="25" t="s">
        <v>214</v>
      </c>
      <c r="C142" s="25" t="s">
        <v>247</v>
      </c>
      <c r="D142" s="13">
        <v>1955</v>
      </c>
      <c r="E142" s="34" t="s">
        <v>215</v>
      </c>
      <c r="F142" s="28">
        <v>0.042754629629629635</v>
      </c>
      <c r="G142" s="13" t="str">
        <f t="shared" si="7"/>
        <v>6.44/km</v>
      </c>
      <c r="H142" s="14">
        <f aca="true" t="shared" si="8" ref="H142:H150">F142-$F$5</f>
        <v>0.020902777777777787</v>
      </c>
      <c r="I142" s="14">
        <f aca="true" t="shared" si="9" ref="I142:I150">F142-INDEX($F$5:$F$942,MATCH(D142,$D$5:$D$942,0))</f>
        <v>0.015520833333333338</v>
      </c>
    </row>
    <row r="143" spans="1:9" ht="15" customHeight="1">
      <c r="A143" s="13">
        <v>139</v>
      </c>
      <c r="B143" s="25" t="s">
        <v>216</v>
      </c>
      <c r="C143" s="25" t="s">
        <v>217</v>
      </c>
      <c r="D143" s="13">
        <v>1966</v>
      </c>
      <c r="E143" s="34" t="s">
        <v>12</v>
      </c>
      <c r="F143" s="28">
        <v>0.04487268518518519</v>
      </c>
      <c r="G143" s="13" t="str">
        <f t="shared" si="7"/>
        <v>7.04/km</v>
      </c>
      <c r="H143" s="14">
        <f t="shared" si="8"/>
        <v>0.02302083333333334</v>
      </c>
      <c r="I143" s="14">
        <f t="shared" si="9"/>
        <v>0.017731481481481483</v>
      </c>
    </row>
    <row r="144" spans="1:9" ht="15" customHeight="1">
      <c r="A144" s="13">
        <v>140</v>
      </c>
      <c r="B144" s="25" t="s">
        <v>164</v>
      </c>
      <c r="C144" s="25" t="s">
        <v>217</v>
      </c>
      <c r="D144" s="13">
        <v>1956</v>
      </c>
      <c r="E144" s="34" t="s">
        <v>12</v>
      </c>
      <c r="F144" s="28">
        <v>0.04583333333333334</v>
      </c>
      <c r="G144" s="13" t="str">
        <f t="shared" si="7"/>
        <v>7.13/km</v>
      </c>
      <c r="H144" s="14">
        <f t="shared" si="8"/>
        <v>0.02398148148148149</v>
      </c>
      <c r="I144" s="14">
        <f t="shared" si="9"/>
        <v>0.01645833333333334</v>
      </c>
    </row>
    <row r="145" spans="1:9" ht="15" customHeight="1">
      <c r="A145" s="13">
        <v>141</v>
      </c>
      <c r="B145" s="25" t="s">
        <v>218</v>
      </c>
      <c r="C145" s="25" t="s">
        <v>250</v>
      </c>
      <c r="D145" s="13">
        <v>1971</v>
      </c>
      <c r="E145" s="34" t="s">
        <v>67</v>
      </c>
      <c r="F145" s="28">
        <v>0.04611111111111111</v>
      </c>
      <c r="G145" s="13" t="str">
        <f t="shared" si="7"/>
        <v>7.15/km</v>
      </c>
      <c r="H145" s="14">
        <f t="shared" si="8"/>
        <v>0.02425925925925926</v>
      </c>
      <c r="I145" s="14">
        <f t="shared" si="9"/>
        <v>0.020902777777777777</v>
      </c>
    </row>
    <row r="146" spans="1:9" ht="15" customHeight="1">
      <c r="A146" s="13">
        <v>142</v>
      </c>
      <c r="B146" s="25" t="s">
        <v>219</v>
      </c>
      <c r="C146" s="25" t="s">
        <v>220</v>
      </c>
      <c r="D146" s="13">
        <v>1938</v>
      </c>
      <c r="E146" s="34" t="s">
        <v>46</v>
      </c>
      <c r="F146" s="28">
        <v>0.047407407407407405</v>
      </c>
      <c r="G146" s="13" t="str">
        <f t="shared" si="7"/>
        <v>7.28/km</v>
      </c>
      <c r="H146" s="14">
        <f t="shared" si="8"/>
        <v>0.025555555555555557</v>
      </c>
      <c r="I146" s="14">
        <f t="shared" si="9"/>
        <v>0.006423611111111109</v>
      </c>
    </row>
    <row r="147" spans="1:9" ht="15" customHeight="1">
      <c r="A147" s="13">
        <v>143</v>
      </c>
      <c r="B147" s="25" t="s">
        <v>221</v>
      </c>
      <c r="C147" s="25" t="s">
        <v>248</v>
      </c>
      <c r="D147" s="13">
        <v>1971</v>
      </c>
      <c r="E147" s="34" t="s">
        <v>67</v>
      </c>
      <c r="F147" s="28">
        <v>0.04791666666666666</v>
      </c>
      <c r="G147" s="13" t="str">
        <f t="shared" si="7"/>
        <v>7.32/km</v>
      </c>
      <c r="H147" s="14">
        <f t="shared" si="8"/>
        <v>0.026064814814814815</v>
      </c>
      <c r="I147" s="14">
        <f t="shared" si="9"/>
        <v>0.02270833333333333</v>
      </c>
    </row>
    <row r="148" spans="1:9" ht="15" customHeight="1">
      <c r="A148" s="13">
        <v>144</v>
      </c>
      <c r="B148" s="25" t="s">
        <v>222</v>
      </c>
      <c r="C148" s="25" t="s">
        <v>223</v>
      </c>
      <c r="D148" s="13">
        <v>1988</v>
      </c>
      <c r="E148" s="34" t="s">
        <v>185</v>
      </c>
      <c r="F148" s="28">
        <v>0.04804398148148148</v>
      </c>
      <c r="G148" s="13" t="str">
        <f t="shared" si="7"/>
        <v>7.34/km</v>
      </c>
      <c r="H148" s="14">
        <f t="shared" si="8"/>
        <v>0.02619212962962963</v>
      </c>
      <c r="I148" s="14">
        <f t="shared" si="9"/>
        <v>0.021354166666666664</v>
      </c>
    </row>
    <row r="149" spans="1:9" ht="15" customHeight="1">
      <c r="A149" s="13">
        <v>145</v>
      </c>
      <c r="B149" s="25" t="s">
        <v>224</v>
      </c>
      <c r="C149" s="25" t="s">
        <v>225</v>
      </c>
      <c r="D149" s="13">
        <v>1986</v>
      </c>
      <c r="E149" s="34" t="s">
        <v>185</v>
      </c>
      <c r="F149" s="28">
        <v>0.04805555555555555</v>
      </c>
      <c r="G149" s="13" t="str">
        <f t="shared" si="7"/>
        <v>7.34/km</v>
      </c>
      <c r="H149" s="14">
        <f t="shared" si="8"/>
        <v>0.026203703703703705</v>
      </c>
      <c r="I149" s="14">
        <f t="shared" si="9"/>
        <v>0.02528935185185185</v>
      </c>
    </row>
    <row r="150" spans="1:9" ht="15" customHeight="1">
      <c r="A150" s="15">
        <v>146</v>
      </c>
      <c r="B150" s="26" t="s">
        <v>226</v>
      </c>
      <c r="C150" s="26" t="s">
        <v>262</v>
      </c>
      <c r="D150" s="15">
        <v>1942</v>
      </c>
      <c r="E150" s="35" t="s">
        <v>46</v>
      </c>
      <c r="F150" s="29">
        <v>0.050208333333333334</v>
      </c>
      <c r="G150" s="15" t="str">
        <f t="shared" si="7"/>
        <v>7.54/km</v>
      </c>
      <c r="H150" s="16">
        <f t="shared" si="8"/>
        <v>0.028356481481481486</v>
      </c>
      <c r="I150" s="16">
        <f t="shared" si="9"/>
        <v>0.016469907407407405</v>
      </c>
    </row>
  </sheetData>
  <autoFilter ref="A4:I15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2" t="str">
        <f>Individuale!A1</f>
        <v>Marcialonga Capolona</v>
      </c>
      <c r="B1" s="22"/>
      <c r="C1" s="22"/>
    </row>
    <row r="2" spans="1:3" ht="42" customHeight="1">
      <c r="A2" s="23" t="str">
        <f>Individuale!A3&amp;" km. "&amp;Individuale!I3</f>
        <v>Capolona (AR) Italia - Domenica 17/06/2012 km. 9,15</v>
      </c>
      <c r="B2" s="23"/>
      <c r="C2" s="23"/>
    </row>
    <row r="3" spans="1:3" ht="24.75" customHeight="1">
      <c r="A3" s="17" t="s">
        <v>231</v>
      </c>
      <c r="B3" s="18" t="s">
        <v>235</v>
      </c>
      <c r="C3" s="18" t="s">
        <v>229</v>
      </c>
    </row>
    <row r="4" spans="1:3" ht="15" customHeight="1">
      <c r="A4" s="10">
        <v>1</v>
      </c>
      <c r="B4" s="24" t="s">
        <v>9</v>
      </c>
      <c r="C4" s="30">
        <v>48</v>
      </c>
    </row>
    <row r="5" spans="1:3" ht="15" customHeight="1">
      <c r="A5" s="13">
        <v>2</v>
      </c>
      <c r="B5" s="25" t="s">
        <v>24</v>
      </c>
      <c r="C5" s="31">
        <v>26</v>
      </c>
    </row>
    <row r="6" spans="1:3" ht="15" customHeight="1">
      <c r="A6" s="13">
        <v>3</v>
      </c>
      <c r="B6" s="25" t="s">
        <v>67</v>
      </c>
      <c r="C6" s="31">
        <v>16</v>
      </c>
    </row>
    <row r="7" spans="1:3" ht="15" customHeight="1">
      <c r="A7" s="13">
        <v>4</v>
      </c>
      <c r="B7" s="25" t="s">
        <v>19</v>
      </c>
      <c r="C7" s="31">
        <v>10</v>
      </c>
    </row>
    <row r="8" spans="1:3" ht="15" customHeight="1">
      <c r="A8" s="13">
        <v>5</v>
      </c>
      <c r="B8" s="25" t="s">
        <v>60</v>
      </c>
      <c r="C8" s="31">
        <v>10</v>
      </c>
    </row>
    <row r="9" spans="1:3" ht="15" customHeight="1">
      <c r="A9" s="13">
        <v>6</v>
      </c>
      <c r="B9" s="25" t="s">
        <v>46</v>
      </c>
      <c r="C9" s="31">
        <v>9</v>
      </c>
    </row>
    <row r="10" spans="1:3" ht="15" customHeight="1">
      <c r="A10" s="13">
        <v>7</v>
      </c>
      <c r="B10" s="25" t="s">
        <v>21</v>
      </c>
      <c r="C10" s="31">
        <v>4</v>
      </c>
    </row>
    <row r="11" spans="1:3" ht="15" customHeight="1">
      <c r="A11" s="13">
        <v>8</v>
      </c>
      <c r="B11" s="25" t="s">
        <v>136</v>
      </c>
      <c r="C11" s="31">
        <v>4</v>
      </c>
    </row>
    <row r="12" spans="1:3" ht="15" customHeight="1">
      <c r="A12" s="13">
        <v>9</v>
      </c>
      <c r="B12" s="25" t="s">
        <v>90</v>
      </c>
      <c r="C12" s="31">
        <v>3</v>
      </c>
    </row>
    <row r="13" spans="1:3" ht="15" customHeight="1">
      <c r="A13" s="13">
        <v>10</v>
      </c>
      <c r="B13" s="25" t="s">
        <v>142</v>
      </c>
      <c r="C13" s="31">
        <v>2</v>
      </c>
    </row>
    <row r="14" spans="1:3" ht="15" customHeight="1">
      <c r="A14" s="13">
        <v>11</v>
      </c>
      <c r="B14" s="25" t="s">
        <v>41</v>
      </c>
      <c r="C14" s="31">
        <v>2</v>
      </c>
    </row>
    <row r="15" spans="1:3" ht="15" customHeight="1">
      <c r="A15" s="13">
        <v>12</v>
      </c>
      <c r="B15" s="25" t="s">
        <v>31</v>
      </c>
      <c r="C15" s="31">
        <v>2</v>
      </c>
    </row>
    <row r="16" spans="1:3" ht="15" customHeight="1">
      <c r="A16" s="13">
        <v>13</v>
      </c>
      <c r="B16" s="25" t="s">
        <v>215</v>
      </c>
      <c r="C16" s="31">
        <v>1</v>
      </c>
    </row>
    <row r="17" spans="1:3" ht="15" customHeight="1">
      <c r="A17" s="13">
        <v>14</v>
      </c>
      <c r="B17" s="25" t="s">
        <v>128</v>
      </c>
      <c r="C17" s="31">
        <v>1</v>
      </c>
    </row>
    <row r="18" spans="1:3" ht="15" customHeight="1">
      <c r="A18" s="13">
        <v>15</v>
      </c>
      <c r="B18" s="25" t="s">
        <v>58</v>
      </c>
      <c r="C18" s="31">
        <v>1</v>
      </c>
    </row>
    <row r="19" spans="1:3" ht="15" customHeight="1">
      <c r="A19" s="13">
        <v>16</v>
      </c>
      <c r="B19" s="25" t="s">
        <v>123</v>
      </c>
      <c r="C19" s="31">
        <v>1</v>
      </c>
    </row>
    <row r="20" spans="1:3" ht="15" customHeight="1">
      <c r="A20" s="13">
        <v>17</v>
      </c>
      <c r="B20" s="25" t="s">
        <v>39</v>
      </c>
      <c r="C20" s="31">
        <v>1</v>
      </c>
    </row>
    <row r="21" spans="1:3" ht="15" customHeight="1">
      <c r="A21" s="13">
        <v>18</v>
      </c>
      <c r="B21" s="25" t="s">
        <v>44</v>
      </c>
      <c r="C21" s="31">
        <v>1</v>
      </c>
    </row>
    <row r="22" spans="1:3" ht="15" customHeight="1">
      <c r="A22" s="13">
        <v>19</v>
      </c>
      <c r="B22" s="25" t="s">
        <v>16</v>
      </c>
      <c r="C22" s="31">
        <v>1</v>
      </c>
    </row>
    <row r="23" spans="1:3" ht="15" customHeight="1">
      <c r="A23" s="13">
        <v>20</v>
      </c>
      <c r="B23" s="25" t="s">
        <v>55</v>
      </c>
      <c r="C23" s="31">
        <v>1</v>
      </c>
    </row>
    <row r="24" spans="1:3" ht="15" customHeight="1">
      <c r="A24" s="13">
        <v>21</v>
      </c>
      <c r="B24" s="25" t="s">
        <v>108</v>
      </c>
      <c r="C24" s="31">
        <v>1</v>
      </c>
    </row>
    <row r="25" spans="1:3" ht="15" customHeight="1">
      <c r="A25" s="15">
        <v>22</v>
      </c>
      <c r="B25" s="26" t="s">
        <v>212</v>
      </c>
      <c r="C25" s="32">
        <v>1</v>
      </c>
    </row>
    <row r="26" ht="12.75">
      <c r="C26" s="2">
        <f>SUM(C4:C25)</f>
        <v>146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2012-08-07T13:52:57Z</dcterms:modified>
  <cp:category/>
  <cp:version/>
  <cp:contentType/>
  <cp:contentStatus/>
</cp:coreProperties>
</file>