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</sheets>
  <definedNames>
    <definedName name="_xlnm._FilterDatabase" localSheetId="0" hidden="1">'Individuale'!$A$3:$I$151</definedName>
    <definedName name="_xlnm.Print_Titles" localSheetId="0">'Individuale'!$1:$3</definedName>
  </definedNames>
  <calcPr fullCalcOnLoad="1"/>
</workbook>
</file>

<file path=xl/sharedStrings.xml><?xml version="1.0" encoding="utf-8"?>
<sst xmlns="http://schemas.openxmlformats.org/spreadsheetml/2006/main" count="312" uniqueCount="217">
  <si>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</si>
  <si>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</si>
  <si>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</si>
  <si>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</si>
  <si>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</si>
  <si>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</si>
  <si>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</si>
  <si>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</si>
  <si>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</si>
  <si>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</si>
  <si>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M</t>
  </si>
  <si>
    <t>F</t>
  </si>
  <si>
    <t>Trofeo Todaro Sport 2ª edizione</t>
  </si>
  <si>
    <t>Ladispoli (RM) Italia - Domenica 04/09/2011</t>
  </si>
  <si>
    <t>QUAGLIA</t>
  </si>
  <si>
    <t>MARCO</t>
  </si>
  <si>
    <t>0:19:43</t>
  </si>
  <si>
    <t>CATULLO</t>
  </si>
  <si>
    <t>EMILIANO</t>
  </si>
  <si>
    <t>0:19:59</t>
  </si>
  <si>
    <t>AZZARELLI</t>
  </si>
  <si>
    <t>ANDREA</t>
  </si>
  <si>
    <t>0:20:08</t>
  </si>
  <si>
    <t>GIOVANNINI</t>
  </si>
  <si>
    <t>0:20:09</t>
  </si>
  <si>
    <t>FELICI</t>
  </si>
  <si>
    <t>TONINO</t>
  </si>
  <si>
    <t>MM40</t>
  </si>
  <si>
    <t>0:20:18</t>
  </si>
  <si>
    <t>CHIOCCA</t>
  </si>
  <si>
    <t>ANTONIO</t>
  </si>
  <si>
    <t>0:20:37</t>
  </si>
  <si>
    <t>BEDINI</t>
  </si>
  <si>
    <t>FABIO</t>
  </si>
  <si>
    <t>0:21:08</t>
  </si>
  <si>
    <t>ZARLENGA</t>
  </si>
  <si>
    <t>PIETRO</t>
  </si>
  <si>
    <t>0:21:28</t>
  </si>
  <si>
    <t>OLIVI</t>
  </si>
  <si>
    <t>MAURIZIO</t>
  </si>
  <si>
    <t>0:21:43</t>
  </si>
  <si>
    <t>PROIETTI</t>
  </si>
  <si>
    <t>MASSIMO</t>
  </si>
  <si>
    <t>0:21:53</t>
  </si>
  <si>
    <t>PETRACCHIOLA</t>
  </si>
  <si>
    <t>SALVATORE</t>
  </si>
  <si>
    <t>0:22:13</t>
  </si>
  <si>
    <t>SARDO</t>
  </si>
  <si>
    <t>FABRIZIO</t>
  </si>
  <si>
    <t>MM50</t>
  </si>
  <si>
    <t>0:22:16</t>
  </si>
  <si>
    <t>VASARI</t>
  </si>
  <si>
    <t>GIORGIA</t>
  </si>
  <si>
    <t>0:22:24</t>
  </si>
  <si>
    <t>ARDUINI</t>
  </si>
  <si>
    <t>FRANCO</t>
  </si>
  <si>
    <t>0:22:31</t>
  </si>
  <si>
    <t>GABRIELE</t>
  </si>
  <si>
    <t>0:22:44</t>
  </si>
  <si>
    <t>DE RENZI</t>
  </si>
  <si>
    <t>GERMANA</t>
  </si>
  <si>
    <t>MF40</t>
  </si>
  <si>
    <t>0:22:48</t>
  </si>
  <si>
    <t>MINSINI</t>
  </si>
  <si>
    <t>ROBERTO</t>
  </si>
  <si>
    <t>0:22:55</t>
  </si>
  <si>
    <t>MECALI</t>
  </si>
  <si>
    <t>ALESSANDRO</t>
  </si>
  <si>
    <t>0:22:58</t>
  </si>
  <si>
    <t>DI DIONISIO</t>
  </si>
  <si>
    <t>ROSSELLA</t>
  </si>
  <si>
    <t>0:23:01</t>
  </si>
  <si>
    <t>SCOTTI</t>
  </si>
  <si>
    <t>IVANO</t>
  </si>
  <si>
    <t>0:23:09</t>
  </si>
  <si>
    <t>FEDERICA</t>
  </si>
  <si>
    <t>0:23:13</t>
  </si>
  <si>
    <t>BACCARI</t>
  </si>
  <si>
    <t>RENATO</t>
  </si>
  <si>
    <t>0:23:40</t>
  </si>
  <si>
    <t>CALONI</t>
  </si>
  <si>
    <t>0:23:41</t>
  </si>
  <si>
    <t>CINTIOLI</t>
  </si>
  <si>
    <t>0:23:46</t>
  </si>
  <si>
    <t>FIERLI</t>
  </si>
  <si>
    <t>STEFANO</t>
  </si>
  <si>
    <t>0:23:48</t>
  </si>
  <si>
    <t>CIRULLI</t>
  </si>
  <si>
    <t>0:23:50</t>
  </si>
  <si>
    <t>PIERANGELI</t>
  </si>
  <si>
    <t>GIULIO</t>
  </si>
  <si>
    <t>0:23:59</t>
  </si>
  <si>
    <t>GALLO</t>
  </si>
  <si>
    <t>MARIA LAURA</t>
  </si>
  <si>
    <t>0:24:07</t>
  </si>
  <si>
    <t>DE ANGELIS</t>
  </si>
  <si>
    <t>ADRIANO</t>
  </si>
  <si>
    <t>0:24:23</t>
  </si>
  <si>
    <t>FRACASSA</t>
  </si>
  <si>
    <t>0:24:24</t>
  </si>
  <si>
    <t>TUBURZI</t>
  </si>
  <si>
    <t>SAVERIO</t>
  </si>
  <si>
    <t>0:24:37</t>
  </si>
  <si>
    <t>CAMPAGNA</t>
  </si>
  <si>
    <t>GIUSEPPE</t>
  </si>
  <si>
    <t>0:24:58</t>
  </si>
  <si>
    <t>ROBL</t>
  </si>
  <si>
    <t>KARIN</t>
  </si>
  <si>
    <t>0:25:00</t>
  </si>
  <si>
    <t>ZARDETTO</t>
  </si>
  <si>
    <t>NAFRA</t>
  </si>
  <si>
    <t>0:25:10</t>
  </si>
  <si>
    <t>ROSCIOLI</t>
  </si>
  <si>
    <t>FABIANO</t>
  </si>
  <si>
    <t>0:25:19</t>
  </si>
  <si>
    <t>ARCI</t>
  </si>
  <si>
    <t>0:25:22</t>
  </si>
  <si>
    <t>MEI</t>
  </si>
  <si>
    <t>PIERO</t>
  </si>
  <si>
    <t>MM60</t>
  </si>
  <si>
    <t>0:25:26</t>
  </si>
  <si>
    <t>NACCA</t>
  </si>
  <si>
    <t>DEL GIUDICE</t>
  </si>
  <si>
    <t>0:25:28</t>
  </si>
  <si>
    <t>LEOPARDO</t>
  </si>
  <si>
    <t>LUCIO MARIA</t>
  </si>
  <si>
    <t>0:25:38</t>
  </si>
  <si>
    <t>CASSAN</t>
  </si>
  <si>
    <t>ALDO</t>
  </si>
  <si>
    <t>0:25:41</t>
  </si>
  <si>
    <t>ROSA</t>
  </si>
  <si>
    <t>CIRO</t>
  </si>
  <si>
    <t>0:25:52</t>
  </si>
  <si>
    <t>SEFERIAN</t>
  </si>
  <si>
    <t>ELVIRA</t>
  </si>
  <si>
    <t>0:25:54</t>
  </si>
  <si>
    <t>CIRIACI</t>
  </si>
  <si>
    <t>CRISTIANO</t>
  </si>
  <si>
    <t>0:26:26</t>
  </si>
  <si>
    <t>ORONI</t>
  </si>
  <si>
    <t>0:26:36</t>
  </si>
  <si>
    <t>NITA</t>
  </si>
  <si>
    <t>LUCIAN</t>
  </si>
  <si>
    <t>0:26:37</t>
  </si>
  <si>
    <t>SINGH</t>
  </si>
  <si>
    <t>PARGAT</t>
  </si>
  <si>
    <t>0:26:38</t>
  </si>
  <si>
    <t>RUSSO</t>
  </si>
  <si>
    <t>GIORGIO</t>
  </si>
  <si>
    <t>0:26:42</t>
  </si>
  <si>
    <t>FANI</t>
  </si>
  <si>
    <t>0:26:57</t>
  </si>
  <si>
    <t>CUCCHIARO</t>
  </si>
  <si>
    <t>0:27:08</t>
  </si>
  <si>
    <t>FOGLI</t>
  </si>
  <si>
    <t>LIDO</t>
  </si>
  <si>
    <t>0:27:18</t>
  </si>
  <si>
    <t>LA MACCHIA</t>
  </si>
  <si>
    <t>GAETANO</t>
  </si>
  <si>
    <t>0:27:27</t>
  </si>
  <si>
    <t>TESTARMATA</t>
  </si>
  <si>
    <t>MARTINA</t>
  </si>
  <si>
    <t>0:28:03</t>
  </si>
  <si>
    <t>DE SANDI</t>
  </si>
  <si>
    <t>FRANCESCO</t>
  </si>
  <si>
    <t>0:28:51</t>
  </si>
  <si>
    <t>FLAMMINI</t>
  </si>
  <si>
    <t>0:28:57</t>
  </si>
  <si>
    <t>FRATTINI</t>
  </si>
  <si>
    <t>CURZIO</t>
  </si>
  <si>
    <t>0:29:15</t>
  </si>
  <si>
    <t>ERBA</t>
  </si>
  <si>
    <t>SERGIO</t>
  </si>
  <si>
    <t>0:29:32</t>
  </si>
  <si>
    <t>GAZZANO</t>
  </si>
  <si>
    <t>0:29:44</t>
  </si>
  <si>
    <t>BITTI</t>
  </si>
  <si>
    <t>FIOVO</t>
  </si>
  <si>
    <t>0:29:47</t>
  </si>
  <si>
    <t>LAQUIDARA</t>
  </si>
  <si>
    <t>GIANLUCA</t>
  </si>
  <si>
    <t>0:30:33</t>
  </si>
  <si>
    <t>DELBINO</t>
  </si>
  <si>
    <t>RAFFAELE</t>
  </si>
  <si>
    <t>0:30:55</t>
  </si>
  <si>
    <t>TOPPETTA</t>
  </si>
  <si>
    <t>0:31:08</t>
  </si>
  <si>
    <t>BONOMO</t>
  </si>
  <si>
    <t>GILBERTO</t>
  </si>
  <si>
    <t>0:31:17</t>
  </si>
  <si>
    <t>PICCIONI</t>
  </si>
  <si>
    <t>0:31:18</t>
  </si>
  <si>
    <t>DI ROSA</t>
  </si>
  <si>
    <t>0:31:37</t>
  </si>
  <si>
    <t>FOVARETTI</t>
  </si>
  <si>
    <t>MICHELA</t>
  </si>
  <si>
    <t>0:31:39</t>
  </si>
  <si>
    <t>SERPOLLI</t>
  </si>
  <si>
    <t>SANDRA</t>
  </si>
  <si>
    <t>0:32:10</t>
  </si>
  <si>
    <t>MARINI</t>
  </si>
  <si>
    <t>ELEONORA</t>
  </si>
  <si>
    <t>0:32:29</t>
  </si>
  <si>
    <t>MARTINELLI</t>
  </si>
  <si>
    <t>MONIA</t>
  </si>
  <si>
    <t>0:32:53</t>
  </si>
  <si>
    <t>0:33:14</t>
  </si>
  <si>
    <t>DE LUCIA</t>
  </si>
  <si>
    <t>LOREDANA</t>
  </si>
  <si>
    <t>0:34:07</t>
  </si>
  <si>
    <t>IANNILLI</t>
  </si>
  <si>
    <t>0:35:25</t>
  </si>
  <si>
    <t>0:36:25</t>
  </si>
  <si>
    <t>PIETROBONO</t>
  </si>
  <si>
    <t>PALMA SARA</t>
  </si>
  <si>
    <t>MF50</t>
  </si>
  <si>
    <t>0:49:54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</si>
</sst>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2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3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4" t="s">
        <v>12</v>
      </c>
      <c r="B1" s="14"/>
      <c r="C1" s="14"/>
      <c r="D1" s="14"/>
      <c r="E1" s="14"/>
      <c r="F1" s="14"/>
      <c r="G1" s="14"/>
      <c r="H1" s="14"/>
      <c r="I1" s="14"/>
    </row>
    <row r="2" spans="1:9" ht="24.75" customHeight="1">
      <c r="A2" s="15" t="s">
        <v>13</v>
      </c>
      <c r="B2" s="15"/>
      <c r="C2" s="15"/>
      <c r="D2" s="15"/>
      <c r="E2" s="15"/>
      <c r="F2" s="15"/>
      <c r="G2" s="15"/>
      <c r="H2" s="3" t="s">
        <v>0</v>
      </c>
      <c r="I2" s="4">
        <v>6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1" customFormat="1" ht="15" customHeight="1">
      <c r="A4" s="16">
        <v>1</v>
      </c>
      <c r="B4" s="17" t="s">
        <v>14</v>
      </c>
      <c r="C4" s="17" t="s">
        <v>15</v>
      </c>
      <c r="D4" s="18" t="s">
        <v>10</v>
      </c>
      <c r="E4" s="17"/>
      <c r="F4" s="18" t="s">
        <v>16</v>
      </c>
      <c r="G4" s="18" t="str">
        <f aca="true" t="shared" si="0" ref="G4:G67">TEXT(INT((HOUR(F4)*3600+MINUTE(F4)*60+SECOND(F4))/$I$2/60),"0")&amp;"."&amp;TEXT(MOD((HOUR(F4)*3600+MINUTE(F4)*60+SECOND(F4))/$I$2,60),"00")&amp;"/km"</f>
        <v>3.17/km</v>
      </c>
      <c r="H4" s="19">
        <f aca="true" t="shared" si="1" ref="H4:H31">F4-$F$4</f>
        <v>0</v>
      </c>
      <c r="I4" s="19">
        <f>F4-INDEX($F$4:$F$1074,MATCH(D4,$D$4:$D$1074,0))</f>
        <v>0</v>
      </c>
    </row>
    <row r="5" spans="1:9" s="11" customFormat="1" ht="15" customHeight="1">
      <c r="A5" s="20">
        <v>2</v>
      </c>
      <c r="B5" s="21" t="s">
        <v>17</v>
      </c>
      <c r="C5" s="21" t="s">
        <v>18</v>
      </c>
      <c r="D5" s="22" t="s">
        <v>10</v>
      </c>
      <c r="E5" s="21"/>
      <c r="F5" s="22" t="s">
        <v>19</v>
      </c>
      <c r="G5" s="22" t="str">
        <f t="shared" si="0"/>
        <v>3.20/km</v>
      </c>
      <c r="H5" s="23">
        <f t="shared" si="1"/>
        <v>0.0001851851851851858</v>
      </c>
      <c r="I5" s="23">
        <f>F5-INDEX($F$4:$F$1074,MATCH(D5,$D$4:$D$1074,0))</f>
        <v>0.0001851851851851858</v>
      </c>
    </row>
    <row r="6" spans="1:9" s="11" customFormat="1" ht="15" customHeight="1">
      <c r="A6" s="20">
        <v>3</v>
      </c>
      <c r="B6" s="21" t="s">
        <v>20</v>
      </c>
      <c r="C6" s="21" t="s">
        <v>21</v>
      </c>
      <c r="D6" s="22" t="s">
        <v>10</v>
      </c>
      <c r="E6" s="21"/>
      <c r="F6" s="22" t="s">
        <v>22</v>
      </c>
      <c r="G6" s="22" t="str">
        <f t="shared" si="0"/>
        <v>3.21/km</v>
      </c>
      <c r="H6" s="23">
        <f t="shared" si="1"/>
        <v>0.00028935185185185314</v>
      </c>
      <c r="I6" s="23">
        <f>F6-INDEX($F$4:$F$1074,MATCH(D6,$D$4:$D$1074,0))</f>
        <v>0.00028935185185185314</v>
      </c>
    </row>
    <row r="7" spans="1:9" s="11" customFormat="1" ht="15" customHeight="1">
      <c r="A7" s="20">
        <v>4</v>
      </c>
      <c r="B7" s="21" t="s">
        <v>23</v>
      </c>
      <c r="C7" s="21" t="s">
        <v>15</v>
      </c>
      <c r="D7" s="22" t="s">
        <v>10</v>
      </c>
      <c r="E7" s="21"/>
      <c r="F7" s="22" t="s">
        <v>24</v>
      </c>
      <c r="G7" s="22" t="str">
        <f t="shared" si="0"/>
        <v>3.22/km</v>
      </c>
      <c r="H7" s="23">
        <f t="shared" si="1"/>
        <v>0.0003009259259259267</v>
      </c>
      <c r="I7" s="23">
        <f>F7-INDEX($F$4:$F$1074,MATCH(D7,$D$4:$D$1074,0))</f>
        <v>0.0003009259259259267</v>
      </c>
    </row>
    <row r="8" spans="1:9" s="11" customFormat="1" ht="15" customHeight="1">
      <c r="A8" s="20">
        <v>5</v>
      </c>
      <c r="B8" s="21" t="s">
        <v>25</v>
      </c>
      <c r="C8" s="21" t="s">
        <v>26</v>
      </c>
      <c r="D8" s="22" t="s">
        <v>27</v>
      </c>
      <c r="E8" s="21"/>
      <c r="F8" s="22" t="s">
        <v>28</v>
      </c>
      <c r="G8" s="22" t="str">
        <f t="shared" si="0"/>
        <v>3.23/km</v>
      </c>
      <c r="H8" s="23">
        <f t="shared" si="1"/>
        <v>0.0004050925925925923</v>
      </c>
      <c r="I8" s="23">
        <f>F8-INDEX($F$4:$F$1074,MATCH(D8,$D$4:$D$1074,0))</f>
        <v>0</v>
      </c>
    </row>
    <row r="9" spans="1:9" s="11" customFormat="1" ht="15" customHeight="1">
      <c r="A9" s="20">
        <v>6</v>
      </c>
      <c r="B9" s="21" t="s">
        <v>29</v>
      </c>
      <c r="C9" s="21" t="s">
        <v>30</v>
      </c>
      <c r="D9" s="22" t="s">
        <v>27</v>
      </c>
      <c r="E9" s="21"/>
      <c r="F9" s="22" t="s">
        <v>31</v>
      </c>
      <c r="G9" s="22" t="str">
        <f t="shared" si="0"/>
        <v>3.26/km</v>
      </c>
      <c r="H9" s="23">
        <f t="shared" si="1"/>
        <v>0.0006250000000000023</v>
      </c>
      <c r="I9" s="23">
        <f>F9-INDEX($F$4:$F$1074,MATCH(D9,$D$4:$D$1074,0))</f>
        <v>0.00021990740740740998</v>
      </c>
    </row>
    <row r="10" spans="1:9" s="11" customFormat="1" ht="15" customHeight="1">
      <c r="A10" s="20">
        <v>7</v>
      </c>
      <c r="B10" s="21" t="s">
        <v>32</v>
      </c>
      <c r="C10" s="21" t="s">
        <v>33</v>
      </c>
      <c r="D10" s="22" t="s">
        <v>10</v>
      </c>
      <c r="E10" s="21"/>
      <c r="F10" s="22" t="s">
        <v>34</v>
      </c>
      <c r="G10" s="22" t="str">
        <f t="shared" si="0"/>
        <v>3.31/km</v>
      </c>
      <c r="H10" s="23">
        <f t="shared" si="1"/>
        <v>0.0009837962962962968</v>
      </c>
      <c r="I10" s="23">
        <f>F10-INDEX($F$4:$F$1074,MATCH(D10,$D$4:$D$1074,0))</f>
        <v>0.0009837962962962968</v>
      </c>
    </row>
    <row r="11" spans="1:9" s="11" customFormat="1" ht="15" customHeight="1">
      <c r="A11" s="20">
        <v>8</v>
      </c>
      <c r="B11" s="21" t="s">
        <v>35</v>
      </c>
      <c r="C11" s="21" t="s">
        <v>36</v>
      </c>
      <c r="D11" s="22" t="s">
        <v>27</v>
      </c>
      <c r="E11" s="21"/>
      <c r="F11" s="22" t="s">
        <v>37</v>
      </c>
      <c r="G11" s="22" t="str">
        <f t="shared" si="0"/>
        <v>3.35/km</v>
      </c>
      <c r="H11" s="23">
        <f t="shared" si="1"/>
        <v>0.001215277777777777</v>
      </c>
      <c r="I11" s="23">
        <f>F11-INDEX($F$4:$F$1074,MATCH(D11,$D$4:$D$1074,0))</f>
        <v>0.0008101851851851846</v>
      </c>
    </row>
    <row r="12" spans="1:9" s="11" customFormat="1" ht="15" customHeight="1">
      <c r="A12" s="20">
        <v>9</v>
      </c>
      <c r="B12" s="21" t="s">
        <v>38</v>
      </c>
      <c r="C12" s="21" t="s">
        <v>39</v>
      </c>
      <c r="D12" s="22" t="s">
        <v>10</v>
      </c>
      <c r="E12" s="21"/>
      <c r="F12" s="22" t="s">
        <v>40</v>
      </c>
      <c r="G12" s="22" t="str">
        <f t="shared" si="0"/>
        <v>3.37/km</v>
      </c>
      <c r="H12" s="23">
        <f t="shared" si="1"/>
        <v>0.0013888888888888874</v>
      </c>
      <c r="I12" s="23">
        <f>F12-INDEX($F$4:$F$1074,MATCH(D12,$D$4:$D$1074,0))</f>
        <v>0.0013888888888888874</v>
      </c>
    </row>
    <row r="13" spans="1:9" s="11" customFormat="1" ht="15" customHeight="1">
      <c r="A13" s="20">
        <v>10</v>
      </c>
      <c r="B13" s="21" t="s">
        <v>41</v>
      </c>
      <c r="C13" s="21" t="s">
        <v>42</v>
      </c>
      <c r="D13" s="22" t="s">
        <v>27</v>
      </c>
      <c r="E13" s="21"/>
      <c r="F13" s="22" t="s">
        <v>43</v>
      </c>
      <c r="G13" s="22" t="str">
        <f t="shared" si="0"/>
        <v>3.39/km</v>
      </c>
      <c r="H13" s="23">
        <f t="shared" si="1"/>
        <v>0.00150462962962963</v>
      </c>
      <c r="I13" s="23">
        <f>F13-INDEX($F$4:$F$1074,MATCH(D13,$D$4:$D$1074,0))</f>
        <v>0.0010995370370370378</v>
      </c>
    </row>
    <row r="14" spans="1:9" s="11" customFormat="1" ht="15" customHeight="1">
      <c r="A14" s="20">
        <v>11</v>
      </c>
      <c r="B14" s="21" t="s">
        <v>44</v>
      </c>
      <c r="C14" s="21" t="s">
        <v>45</v>
      </c>
      <c r="D14" s="22" t="s">
        <v>10</v>
      </c>
      <c r="E14" s="21"/>
      <c r="F14" s="22" t="s">
        <v>46</v>
      </c>
      <c r="G14" s="22" t="str">
        <f t="shared" si="0"/>
        <v>3.42/km</v>
      </c>
      <c r="H14" s="23">
        <f t="shared" si="1"/>
        <v>0.0017361111111111119</v>
      </c>
      <c r="I14" s="23">
        <f>F14-INDEX($F$4:$F$1074,MATCH(D14,$D$4:$D$1074,0))</f>
        <v>0.0017361111111111119</v>
      </c>
    </row>
    <row r="15" spans="1:9" s="11" customFormat="1" ht="15" customHeight="1">
      <c r="A15" s="20">
        <v>12</v>
      </c>
      <c r="B15" s="21" t="s">
        <v>47</v>
      </c>
      <c r="C15" s="21" t="s">
        <v>48</v>
      </c>
      <c r="D15" s="22" t="s">
        <v>49</v>
      </c>
      <c r="E15" s="21"/>
      <c r="F15" s="22" t="s">
        <v>50</v>
      </c>
      <c r="G15" s="22" t="str">
        <f t="shared" si="0"/>
        <v>3.43/km</v>
      </c>
      <c r="H15" s="23">
        <f t="shared" si="1"/>
        <v>0.0017708333333333343</v>
      </c>
      <c r="I15" s="23">
        <f>F15-INDEX($F$4:$F$1074,MATCH(D15,$D$4:$D$1074,0))</f>
        <v>0</v>
      </c>
    </row>
    <row r="16" spans="1:9" s="11" customFormat="1" ht="15" customHeight="1">
      <c r="A16" s="20">
        <v>13</v>
      </c>
      <c r="B16" s="21" t="s">
        <v>51</v>
      </c>
      <c r="C16" s="21" t="s">
        <v>52</v>
      </c>
      <c r="D16" s="22" t="s">
        <v>11</v>
      </c>
      <c r="E16" s="21"/>
      <c r="F16" s="22" t="s">
        <v>53</v>
      </c>
      <c r="G16" s="22" t="str">
        <f t="shared" si="0"/>
        <v>3.44/km</v>
      </c>
      <c r="H16" s="23">
        <f t="shared" si="1"/>
        <v>0.0018634259259259246</v>
      </c>
      <c r="I16" s="23">
        <f>F16-INDEX($F$4:$F$1074,MATCH(D16,$D$4:$D$1074,0))</f>
        <v>0</v>
      </c>
    </row>
    <row r="17" spans="1:9" s="11" customFormat="1" ht="15" customHeight="1">
      <c r="A17" s="20">
        <v>14</v>
      </c>
      <c r="B17" s="21" t="s">
        <v>54</v>
      </c>
      <c r="C17" s="21" t="s">
        <v>55</v>
      </c>
      <c r="D17" s="22" t="s">
        <v>49</v>
      </c>
      <c r="E17" s="21"/>
      <c r="F17" s="22" t="s">
        <v>56</v>
      </c>
      <c r="G17" s="22" t="str">
        <f t="shared" si="0"/>
        <v>3.45/km</v>
      </c>
      <c r="H17" s="23">
        <f t="shared" si="1"/>
        <v>0.0019444444444444448</v>
      </c>
      <c r="I17" s="23">
        <f>F17-INDEX($F$4:$F$1074,MATCH(D17,$D$4:$D$1074,0))</f>
        <v>0.0001736111111111105</v>
      </c>
    </row>
    <row r="18" spans="1:9" s="11" customFormat="1" ht="15" customHeight="1">
      <c r="A18" s="20">
        <v>15</v>
      </c>
      <c r="B18" s="21" t="s">
        <v>29</v>
      </c>
      <c r="C18" s="21" t="s">
        <v>57</v>
      </c>
      <c r="D18" s="22" t="s">
        <v>10</v>
      </c>
      <c r="E18" s="21"/>
      <c r="F18" s="22" t="s">
        <v>58</v>
      </c>
      <c r="G18" s="22" t="str">
        <f t="shared" si="0"/>
        <v>3.47/km</v>
      </c>
      <c r="H18" s="23">
        <f t="shared" si="1"/>
        <v>0.002094907407407408</v>
      </c>
      <c r="I18" s="23">
        <f>F18-INDEX($F$4:$F$1074,MATCH(D18,$D$4:$D$1074,0))</f>
        <v>0.002094907407407408</v>
      </c>
    </row>
    <row r="19" spans="1:9" s="11" customFormat="1" ht="15" customHeight="1">
      <c r="A19" s="20">
        <v>16</v>
      </c>
      <c r="B19" s="21" t="s">
        <v>59</v>
      </c>
      <c r="C19" s="21" t="s">
        <v>60</v>
      </c>
      <c r="D19" s="22" t="s">
        <v>61</v>
      </c>
      <c r="E19" s="21"/>
      <c r="F19" s="22" t="s">
        <v>62</v>
      </c>
      <c r="G19" s="22" t="str">
        <f t="shared" si="0"/>
        <v>3.48/km</v>
      </c>
      <c r="H19" s="23">
        <f t="shared" si="1"/>
        <v>0.002141203703703706</v>
      </c>
      <c r="I19" s="23">
        <f>F19-INDEX($F$4:$F$1074,MATCH(D19,$D$4:$D$1074,0))</f>
        <v>0</v>
      </c>
    </row>
    <row r="20" spans="1:9" s="11" customFormat="1" ht="15" customHeight="1">
      <c r="A20" s="20">
        <v>17</v>
      </c>
      <c r="B20" s="21" t="s">
        <v>63</v>
      </c>
      <c r="C20" s="21" t="s">
        <v>64</v>
      </c>
      <c r="D20" s="22" t="s">
        <v>27</v>
      </c>
      <c r="E20" s="21"/>
      <c r="F20" s="22" t="s">
        <v>65</v>
      </c>
      <c r="G20" s="22" t="str">
        <f t="shared" si="0"/>
        <v>3.49/km</v>
      </c>
      <c r="H20" s="23">
        <f t="shared" si="1"/>
        <v>0.0022222222222222244</v>
      </c>
      <c r="I20" s="23">
        <f>F20-INDEX($F$4:$F$1074,MATCH(D20,$D$4:$D$1074,0))</f>
        <v>0.001817129629629632</v>
      </c>
    </row>
    <row r="21" spans="1:9" s="11" customFormat="1" ht="15" customHeight="1">
      <c r="A21" s="20">
        <v>18</v>
      </c>
      <c r="B21" s="21" t="s">
        <v>66</v>
      </c>
      <c r="C21" s="21" t="s">
        <v>67</v>
      </c>
      <c r="D21" s="22" t="s">
        <v>10</v>
      </c>
      <c r="E21" s="21"/>
      <c r="F21" s="22" t="s">
        <v>68</v>
      </c>
      <c r="G21" s="22" t="str">
        <f t="shared" si="0"/>
        <v>3.50/km</v>
      </c>
      <c r="H21" s="23">
        <f t="shared" si="1"/>
        <v>0.002256944444444445</v>
      </c>
      <c r="I21" s="23">
        <f>F21-INDEX($F$4:$F$1074,MATCH(D21,$D$4:$D$1074,0))</f>
        <v>0.002256944444444445</v>
      </c>
    </row>
    <row r="22" spans="1:9" s="11" customFormat="1" ht="15" customHeight="1">
      <c r="A22" s="20">
        <v>19</v>
      </c>
      <c r="B22" s="21" t="s">
        <v>69</v>
      </c>
      <c r="C22" s="21" t="s">
        <v>70</v>
      </c>
      <c r="D22" s="22" t="s">
        <v>61</v>
      </c>
      <c r="E22" s="21"/>
      <c r="F22" s="22" t="s">
        <v>71</v>
      </c>
      <c r="G22" s="22" t="str">
        <f t="shared" si="0"/>
        <v>3.50/km</v>
      </c>
      <c r="H22" s="23">
        <f t="shared" si="1"/>
        <v>0.002291666666666666</v>
      </c>
      <c r="I22" s="23">
        <f>F22-INDEX($F$4:$F$1074,MATCH(D22,$D$4:$D$1074,0))</f>
        <v>0.00015046296296295988</v>
      </c>
    </row>
    <row r="23" spans="1:9" s="11" customFormat="1" ht="15" customHeight="1">
      <c r="A23" s="20">
        <v>20</v>
      </c>
      <c r="B23" s="21" t="s">
        <v>72</v>
      </c>
      <c r="C23" s="21" t="s">
        <v>73</v>
      </c>
      <c r="D23" s="22" t="s">
        <v>49</v>
      </c>
      <c r="E23" s="21"/>
      <c r="F23" s="22" t="s">
        <v>74</v>
      </c>
      <c r="G23" s="22" t="str">
        <f t="shared" si="0"/>
        <v>3.52/km</v>
      </c>
      <c r="H23" s="23">
        <f t="shared" si="1"/>
        <v>0.002384259259259258</v>
      </c>
      <c r="I23" s="23">
        <f>F23-INDEX($F$4:$F$1074,MATCH(D23,$D$4:$D$1074,0))</f>
        <v>0.0006134259259259235</v>
      </c>
    </row>
    <row r="24" spans="1:9" s="11" customFormat="1" ht="15" customHeight="1">
      <c r="A24" s="20">
        <v>21</v>
      </c>
      <c r="B24" s="21" t="s">
        <v>41</v>
      </c>
      <c r="C24" s="21" t="s">
        <v>75</v>
      </c>
      <c r="D24" s="22" t="s">
        <v>11</v>
      </c>
      <c r="E24" s="21"/>
      <c r="F24" s="22" t="s">
        <v>76</v>
      </c>
      <c r="G24" s="22" t="str">
        <f t="shared" si="0"/>
        <v>3.52/km</v>
      </c>
      <c r="H24" s="23">
        <f t="shared" si="1"/>
        <v>0.0024305555555555556</v>
      </c>
      <c r="I24" s="23">
        <f>F24-INDEX($F$4:$F$1074,MATCH(D24,$D$4:$D$1074,0))</f>
        <v>0.000567129629629631</v>
      </c>
    </row>
    <row r="25" spans="1:9" s="11" customFormat="1" ht="15" customHeight="1">
      <c r="A25" s="20">
        <v>22</v>
      </c>
      <c r="B25" s="21" t="s">
        <v>77</v>
      </c>
      <c r="C25" s="21" t="s">
        <v>78</v>
      </c>
      <c r="D25" s="22" t="s">
        <v>10</v>
      </c>
      <c r="E25" s="21"/>
      <c r="F25" s="22" t="s">
        <v>79</v>
      </c>
      <c r="G25" s="22" t="str">
        <f t="shared" si="0"/>
        <v>3.57/km</v>
      </c>
      <c r="H25" s="23">
        <f t="shared" si="1"/>
        <v>0.0027430555555555593</v>
      </c>
      <c r="I25" s="23">
        <f>F25-INDEX($F$4:$F$1074,MATCH(D25,$D$4:$D$1074,0))</f>
        <v>0.0027430555555555593</v>
      </c>
    </row>
    <row r="26" spans="1:9" s="11" customFormat="1" ht="15" customHeight="1">
      <c r="A26" s="20">
        <v>23</v>
      </c>
      <c r="B26" s="21" t="s">
        <v>80</v>
      </c>
      <c r="C26" s="21" t="s">
        <v>64</v>
      </c>
      <c r="D26" s="22" t="s">
        <v>49</v>
      </c>
      <c r="E26" s="21"/>
      <c r="F26" s="22" t="s">
        <v>81</v>
      </c>
      <c r="G26" s="22" t="str">
        <f t="shared" si="0"/>
        <v>3.57/km</v>
      </c>
      <c r="H26" s="23">
        <f t="shared" si="1"/>
        <v>0.002754629629629633</v>
      </c>
      <c r="I26" s="23">
        <f>F26-INDEX($F$4:$F$1074,MATCH(D26,$D$4:$D$1074,0))</f>
        <v>0.0009837962962962986</v>
      </c>
    </row>
    <row r="27" spans="1:9" s="12" customFormat="1" ht="15" customHeight="1">
      <c r="A27" s="20">
        <v>24</v>
      </c>
      <c r="B27" s="21" t="s">
        <v>82</v>
      </c>
      <c r="C27" s="21" t="s">
        <v>64</v>
      </c>
      <c r="D27" s="22" t="s">
        <v>49</v>
      </c>
      <c r="E27" s="21"/>
      <c r="F27" s="22" t="s">
        <v>83</v>
      </c>
      <c r="G27" s="22" t="str">
        <f t="shared" si="0"/>
        <v>3.58/km</v>
      </c>
      <c r="H27" s="23">
        <f t="shared" si="1"/>
        <v>0.0028125000000000008</v>
      </c>
      <c r="I27" s="23">
        <f>F27-INDEX($F$4:$F$1074,MATCH(D27,$D$4:$D$1074,0))</f>
        <v>0.0010416666666666664</v>
      </c>
    </row>
    <row r="28" spans="1:9" s="11" customFormat="1" ht="15" customHeight="1">
      <c r="A28" s="20">
        <v>25</v>
      </c>
      <c r="B28" s="21" t="s">
        <v>84</v>
      </c>
      <c r="C28" s="21" t="s">
        <v>85</v>
      </c>
      <c r="D28" s="22" t="s">
        <v>10</v>
      </c>
      <c r="E28" s="21"/>
      <c r="F28" s="22" t="s">
        <v>86</v>
      </c>
      <c r="G28" s="22" t="str">
        <f t="shared" si="0"/>
        <v>3.58/km</v>
      </c>
      <c r="H28" s="23">
        <f t="shared" si="1"/>
        <v>0.002835648148148148</v>
      </c>
      <c r="I28" s="23">
        <f>F28-INDEX($F$4:$F$1074,MATCH(D28,$D$4:$D$1074,0))</f>
        <v>0.002835648148148148</v>
      </c>
    </row>
    <row r="29" spans="1:9" s="11" customFormat="1" ht="15" customHeight="1">
      <c r="A29" s="20">
        <v>26</v>
      </c>
      <c r="B29" s="21" t="s">
        <v>87</v>
      </c>
      <c r="C29" s="21" t="s">
        <v>67</v>
      </c>
      <c r="D29" s="22" t="s">
        <v>27</v>
      </c>
      <c r="E29" s="21"/>
      <c r="F29" s="22" t="s">
        <v>88</v>
      </c>
      <c r="G29" s="22" t="str">
        <f t="shared" si="0"/>
        <v>3.58/km</v>
      </c>
      <c r="H29" s="23">
        <f t="shared" si="1"/>
        <v>0.002858796296296295</v>
      </c>
      <c r="I29" s="23">
        <f>F29-INDEX($F$4:$F$1074,MATCH(D29,$D$4:$D$1074,0))</f>
        <v>0.0024537037037037027</v>
      </c>
    </row>
    <row r="30" spans="1:9" s="11" customFormat="1" ht="15" customHeight="1">
      <c r="A30" s="20">
        <v>27</v>
      </c>
      <c r="B30" s="21" t="s">
        <v>89</v>
      </c>
      <c r="C30" s="21" t="s">
        <v>90</v>
      </c>
      <c r="D30" s="22" t="s">
        <v>49</v>
      </c>
      <c r="E30" s="21"/>
      <c r="F30" s="22" t="s">
        <v>91</v>
      </c>
      <c r="G30" s="22" t="str">
        <f t="shared" si="0"/>
        <v>3.60/km</v>
      </c>
      <c r="H30" s="23">
        <f t="shared" si="1"/>
        <v>0.002962962962962964</v>
      </c>
      <c r="I30" s="23">
        <f>F30-INDEX($F$4:$F$1074,MATCH(D30,$D$4:$D$1074,0))</f>
        <v>0.0011921296296296298</v>
      </c>
    </row>
    <row r="31" spans="1:9" s="11" customFormat="1" ht="15" customHeight="1">
      <c r="A31" s="20">
        <v>28</v>
      </c>
      <c r="B31" s="21" t="s">
        <v>92</v>
      </c>
      <c r="C31" s="21" t="s">
        <v>93</v>
      </c>
      <c r="D31" s="22" t="s">
        <v>61</v>
      </c>
      <c r="E31" s="21"/>
      <c r="F31" s="22" t="s">
        <v>94</v>
      </c>
      <c r="G31" s="22" t="str">
        <f t="shared" si="0"/>
        <v>4.01/km</v>
      </c>
      <c r="H31" s="23">
        <f t="shared" si="1"/>
        <v>0.003055555555555556</v>
      </c>
      <c r="I31" s="23">
        <f>F31-INDEX($F$4:$F$1074,MATCH(D31,$D$4:$D$1074,0))</f>
        <v>0.0009143518518518502</v>
      </c>
    </row>
    <row r="32" spans="1:9" s="11" customFormat="1" ht="15" customHeight="1">
      <c r="A32" s="20">
        <v>29</v>
      </c>
      <c r="B32" s="21" t="s">
        <v>95</v>
      </c>
      <c r="C32" s="21" t="s">
        <v>96</v>
      </c>
      <c r="D32" s="22" t="s">
        <v>27</v>
      </c>
      <c r="E32" s="21"/>
      <c r="F32" s="22" t="s">
        <v>97</v>
      </c>
      <c r="G32" s="22" t="str">
        <f t="shared" si="0"/>
        <v>4.04/km</v>
      </c>
      <c r="H32" s="23">
        <f aca="true" t="shared" si="2" ref="H32:H78">F32-$F$4</f>
        <v>0.00324074074074074</v>
      </c>
      <c r="I32" s="23">
        <f>F32-INDEX($F$4:$F$1074,MATCH(D32,$D$4:$D$1074,0))</f>
        <v>0.002835648148148148</v>
      </c>
    </row>
    <row r="33" spans="1:9" s="11" customFormat="1" ht="15" customHeight="1">
      <c r="A33" s="20">
        <v>30</v>
      </c>
      <c r="B33" s="21" t="s">
        <v>98</v>
      </c>
      <c r="C33" s="21" t="s">
        <v>42</v>
      </c>
      <c r="D33" s="22" t="s">
        <v>10</v>
      </c>
      <c r="E33" s="21"/>
      <c r="F33" s="22" t="s">
        <v>99</v>
      </c>
      <c r="G33" s="22" t="str">
        <f t="shared" si="0"/>
        <v>4.04/km</v>
      </c>
      <c r="H33" s="23">
        <f t="shared" si="2"/>
        <v>0.003252314814814814</v>
      </c>
      <c r="I33" s="23">
        <f>F33-INDEX($F$4:$F$1074,MATCH(D33,$D$4:$D$1074,0))</f>
        <v>0.003252314814814814</v>
      </c>
    </row>
    <row r="34" spans="1:9" s="11" customFormat="1" ht="15" customHeight="1">
      <c r="A34" s="20">
        <v>31</v>
      </c>
      <c r="B34" s="21" t="s">
        <v>100</v>
      </c>
      <c r="C34" s="21" t="s">
        <v>101</v>
      </c>
      <c r="D34" s="22" t="s">
        <v>49</v>
      </c>
      <c r="E34" s="21"/>
      <c r="F34" s="22" t="s">
        <v>102</v>
      </c>
      <c r="G34" s="22" t="str">
        <f t="shared" si="0"/>
        <v>4.06/km</v>
      </c>
      <c r="H34" s="23">
        <f t="shared" si="2"/>
        <v>0.0034027777777777806</v>
      </c>
      <c r="I34" s="23">
        <f>F34-INDEX($F$4:$F$1074,MATCH(D34,$D$4:$D$1074,0))</f>
        <v>0.0016319444444444463</v>
      </c>
    </row>
    <row r="35" spans="1:9" s="11" customFormat="1" ht="15" customHeight="1">
      <c r="A35" s="20">
        <v>32</v>
      </c>
      <c r="B35" s="21" t="s">
        <v>103</v>
      </c>
      <c r="C35" s="21" t="s">
        <v>104</v>
      </c>
      <c r="D35" s="22" t="s">
        <v>10</v>
      </c>
      <c r="E35" s="21"/>
      <c r="F35" s="22" t="s">
        <v>105</v>
      </c>
      <c r="G35" s="22" t="str">
        <f t="shared" si="0"/>
        <v>4.10/km</v>
      </c>
      <c r="H35" s="23">
        <f t="shared" si="2"/>
        <v>0.0036458333333333325</v>
      </c>
      <c r="I35" s="23">
        <f>F35-INDEX($F$4:$F$1074,MATCH(D35,$D$4:$D$1074,0))</f>
        <v>0.0036458333333333325</v>
      </c>
    </row>
    <row r="36" spans="1:9" s="11" customFormat="1" ht="15" customHeight="1">
      <c r="A36" s="20">
        <v>33</v>
      </c>
      <c r="B36" s="21" t="s">
        <v>106</v>
      </c>
      <c r="C36" s="21" t="s">
        <v>107</v>
      </c>
      <c r="D36" s="22" t="s">
        <v>61</v>
      </c>
      <c r="E36" s="21"/>
      <c r="F36" s="22" t="s">
        <v>108</v>
      </c>
      <c r="G36" s="22" t="str">
        <f t="shared" si="0"/>
        <v>4.10/km</v>
      </c>
      <c r="H36" s="23">
        <f t="shared" si="2"/>
        <v>0.003668981481481483</v>
      </c>
      <c r="I36" s="23">
        <f>F36-INDEX($F$4:$F$1074,MATCH(D36,$D$4:$D$1074,0))</f>
        <v>0.0015277777777777772</v>
      </c>
    </row>
    <row r="37" spans="1:9" s="11" customFormat="1" ht="15" customHeight="1">
      <c r="A37" s="20">
        <v>34</v>
      </c>
      <c r="B37" s="21" t="s">
        <v>109</v>
      </c>
      <c r="C37" s="21" t="s">
        <v>21</v>
      </c>
      <c r="D37" s="22" t="s">
        <v>10</v>
      </c>
      <c r="E37" s="21"/>
      <c r="F37" s="22" t="s">
        <v>108</v>
      </c>
      <c r="G37" s="22" t="str">
        <f t="shared" si="0"/>
        <v>4.10/km</v>
      </c>
      <c r="H37" s="23">
        <f t="shared" si="2"/>
        <v>0.003668981481481483</v>
      </c>
      <c r="I37" s="23">
        <f>F37-INDEX($F$4:$F$1074,MATCH(D37,$D$4:$D$1074,0))</f>
        <v>0.003668981481481483</v>
      </c>
    </row>
    <row r="38" spans="1:9" s="11" customFormat="1" ht="15" customHeight="1">
      <c r="A38" s="20">
        <v>35</v>
      </c>
      <c r="B38" s="21" t="s">
        <v>110</v>
      </c>
      <c r="C38" s="21" t="s">
        <v>33</v>
      </c>
      <c r="D38" s="22" t="s">
        <v>10</v>
      </c>
      <c r="E38" s="21"/>
      <c r="F38" s="22" t="s">
        <v>111</v>
      </c>
      <c r="G38" s="22" t="str">
        <f t="shared" si="0"/>
        <v>4.12/km</v>
      </c>
      <c r="H38" s="23">
        <f t="shared" si="2"/>
        <v>0.0037847222222222223</v>
      </c>
      <c r="I38" s="23">
        <f>F38-INDEX($F$4:$F$1074,MATCH(D38,$D$4:$D$1074,0))</f>
        <v>0.0037847222222222223</v>
      </c>
    </row>
    <row r="39" spans="1:9" s="11" customFormat="1" ht="15" customHeight="1">
      <c r="A39" s="20">
        <v>36</v>
      </c>
      <c r="B39" s="21" t="s">
        <v>112</v>
      </c>
      <c r="C39" s="21" t="s">
        <v>113</v>
      </c>
      <c r="D39" s="22" t="s">
        <v>27</v>
      </c>
      <c r="E39" s="21"/>
      <c r="F39" s="22" t="s">
        <v>114</v>
      </c>
      <c r="G39" s="22" t="str">
        <f t="shared" si="0"/>
        <v>4.13/km</v>
      </c>
      <c r="H39" s="23">
        <f t="shared" si="2"/>
        <v>0.0038888888888888914</v>
      </c>
      <c r="I39" s="23">
        <f>F39-INDEX($F$4:$F$1074,MATCH(D39,$D$4:$D$1074,0))</f>
        <v>0.003483796296296299</v>
      </c>
    </row>
    <row r="40" spans="1:9" s="11" customFormat="1" ht="15" customHeight="1">
      <c r="A40" s="20">
        <v>37</v>
      </c>
      <c r="B40" s="21" t="s">
        <v>115</v>
      </c>
      <c r="C40" s="21" t="s">
        <v>30</v>
      </c>
      <c r="D40" s="22" t="s">
        <v>27</v>
      </c>
      <c r="E40" s="21"/>
      <c r="F40" s="22" t="s">
        <v>116</v>
      </c>
      <c r="G40" s="22" t="str">
        <f t="shared" si="0"/>
        <v>4.14/km</v>
      </c>
      <c r="H40" s="23">
        <f t="shared" si="2"/>
        <v>0.003923611111111112</v>
      </c>
      <c r="I40" s="23">
        <f>F40-INDEX($F$4:$F$1074,MATCH(D40,$D$4:$D$1074,0))</f>
        <v>0.0035185185185185198</v>
      </c>
    </row>
    <row r="41" spans="1:9" s="11" customFormat="1" ht="15" customHeight="1">
      <c r="A41" s="20">
        <v>38</v>
      </c>
      <c r="B41" s="21" t="s">
        <v>117</v>
      </c>
      <c r="C41" s="21" t="s">
        <v>118</v>
      </c>
      <c r="D41" s="22" t="s">
        <v>119</v>
      </c>
      <c r="E41" s="21"/>
      <c r="F41" s="22" t="s">
        <v>120</v>
      </c>
      <c r="G41" s="22" t="str">
        <f t="shared" si="0"/>
        <v>4.14/km</v>
      </c>
      <c r="H41" s="23">
        <f t="shared" si="2"/>
        <v>0.003969907407407406</v>
      </c>
      <c r="I41" s="23">
        <f>F41-INDEX($F$4:$F$1074,MATCH(D41,$D$4:$D$1074,0))</f>
        <v>0</v>
      </c>
    </row>
    <row r="42" spans="1:9" s="11" customFormat="1" ht="15" customHeight="1">
      <c r="A42" s="20">
        <v>39</v>
      </c>
      <c r="B42" s="21" t="s">
        <v>121</v>
      </c>
      <c r="C42" s="21" t="s">
        <v>104</v>
      </c>
      <c r="D42" s="22" t="s">
        <v>27</v>
      </c>
      <c r="E42" s="21"/>
      <c r="F42" s="22" t="s">
        <v>120</v>
      </c>
      <c r="G42" s="22" t="str">
        <f t="shared" si="0"/>
        <v>4.14/km</v>
      </c>
      <c r="H42" s="23">
        <f t="shared" si="2"/>
        <v>0.003969907407407406</v>
      </c>
      <c r="I42" s="23">
        <f>F42-INDEX($F$4:$F$1074,MATCH(D42,$D$4:$D$1074,0))</f>
        <v>0.003564814814814814</v>
      </c>
    </row>
    <row r="43" spans="1:9" s="11" customFormat="1" ht="15" customHeight="1">
      <c r="A43" s="20">
        <v>40</v>
      </c>
      <c r="B43" s="21" t="s">
        <v>122</v>
      </c>
      <c r="C43" s="21" t="s">
        <v>67</v>
      </c>
      <c r="D43" s="22" t="s">
        <v>27</v>
      </c>
      <c r="E43" s="21"/>
      <c r="F43" s="22" t="s">
        <v>123</v>
      </c>
      <c r="G43" s="22" t="str">
        <f t="shared" si="0"/>
        <v>4.15/km</v>
      </c>
      <c r="H43" s="23">
        <f t="shared" si="2"/>
        <v>0.0039930555555555535</v>
      </c>
      <c r="I43" s="23">
        <f>F43-INDEX($F$4:$F$1074,MATCH(D43,$D$4:$D$1074,0))</f>
        <v>0.003587962962962961</v>
      </c>
    </row>
    <row r="44" spans="1:9" s="11" customFormat="1" ht="15" customHeight="1">
      <c r="A44" s="20">
        <v>41</v>
      </c>
      <c r="B44" s="21" t="s">
        <v>124</v>
      </c>
      <c r="C44" s="21" t="s">
        <v>125</v>
      </c>
      <c r="D44" s="22" t="s">
        <v>27</v>
      </c>
      <c r="E44" s="21"/>
      <c r="F44" s="22" t="s">
        <v>126</v>
      </c>
      <c r="G44" s="22" t="str">
        <f t="shared" si="0"/>
        <v>4.16/km</v>
      </c>
      <c r="H44" s="23">
        <f t="shared" si="2"/>
        <v>0.004108796296296296</v>
      </c>
      <c r="I44" s="23">
        <f>F44-INDEX($F$4:$F$1074,MATCH(D44,$D$4:$D$1074,0))</f>
        <v>0.003703703703703704</v>
      </c>
    </row>
    <row r="45" spans="1:9" s="11" customFormat="1" ht="15" customHeight="1">
      <c r="A45" s="20">
        <v>42</v>
      </c>
      <c r="B45" s="21" t="s">
        <v>127</v>
      </c>
      <c r="C45" s="21" t="s">
        <v>128</v>
      </c>
      <c r="D45" s="22" t="s">
        <v>119</v>
      </c>
      <c r="E45" s="21"/>
      <c r="F45" s="22" t="s">
        <v>129</v>
      </c>
      <c r="G45" s="22" t="str">
        <f t="shared" si="0"/>
        <v>4.17/km</v>
      </c>
      <c r="H45" s="23">
        <f t="shared" si="2"/>
        <v>0.00414351851851852</v>
      </c>
      <c r="I45" s="23">
        <f>F45-INDEX($F$4:$F$1074,MATCH(D45,$D$4:$D$1074,0))</f>
        <v>0.00017361111111111396</v>
      </c>
    </row>
    <row r="46" spans="1:9" s="11" customFormat="1" ht="15" customHeight="1">
      <c r="A46" s="20">
        <v>43</v>
      </c>
      <c r="B46" s="21" t="s">
        <v>130</v>
      </c>
      <c r="C46" s="21" t="s">
        <v>131</v>
      </c>
      <c r="D46" s="22" t="s">
        <v>27</v>
      </c>
      <c r="E46" s="21"/>
      <c r="F46" s="22" t="s">
        <v>132</v>
      </c>
      <c r="G46" s="22" t="str">
        <f t="shared" si="0"/>
        <v>4.19/km</v>
      </c>
      <c r="H46" s="23">
        <f t="shared" si="2"/>
        <v>0.004270833333333333</v>
      </c>
      <c r="I46" s="23">
        <f>F46-INDEX($F$4:$F$1074,MATCH(D46,$D$4:$D$1074,0))</f>
        <v>0.0038657407407407408</v>
      </c>
    </row>
    <row r="47" spans="1:9" s="11" customFormat="1" ht="15" customHeight="1">
      <c r="A47" s="20">
        <v>44</v>
      </c>
      <c r="B47" s="21" t="s">
        <v>133</v>
      </c>
      <c r="C47" s="21" t="s">
        <v>134</v>
      </c>
      <c r="D47" s="22" t="s">
        <v>11</v>
      </c>
      <c r="E47" s="21"/>
      <c r="F47" s="22" t="s">
        <v>135</v>
      </c>
      <c r="G47" s="22" t="str">
        <f t="shared" si="0"/>
        <v>4.19/km</v>
      </c>
      <c r="H47" s="23">
        <f t="shared" si="2"/>
        <v>0.00429398148148148</v>
      </c>
      <c r="I47" s="23">
        <f>F47-INDEX($F$4:$F$1074,MATCH(D47,$D$4:$D$1074,0))</f>
        <v>0.0024305555555555556</v>
      </c>
    </row>
    <row r="48" spans="1:9" s="11" customFormat="1" ht="15" customHeight="1">
      <c r="A48" s="20">
        <v>45</v>
      </c>
      <c r="B48" s="21" t="s">
        <v>136</v>
      </c>
      <c r="C48" s="21" t="s">
        <v>137</v>
      </c>
      <c r="D48" s="22" t="s">
        <v>27</v>
      </c>
      <c r="E48" s="21"/>
      <c r="F48" s="22" t="s">
        <v>138</v>
      </c>
      <c r="G48" s="22" t="str">
        <f t="shared" si="0"/>
        <v>4.24/km</v>
      </c>
      <c r="H48" s="23">
        <f t="shared" si="2"/>
        <v>0.004664351851851852</v>
      </c>
      <c r="I48" s="23">
        <f>F48-INDEX($F$4:$F$1074,MATCH(D48,$D$4:$D$1074,0))</f>
        <v>0.0042592592592592595</v>
      </c>
    </row>
    <row r="49" spans="1:9" s="11" customFormat="1" ht="15" customHeight="1">
      <c r="A49" s="20">
        <v>46</v>
      </c>
      <c r="B49" s="21" t="s">
        <v>139</v>
      </c>
      <c r="C49" s="21" t="s">
        <v>64</v>
      </c>
      <c r="D49" s="22" t="s">
        <v>49</v>
      </c>
      <c r="E49" s="21"/>
      <c r="F49" s="22" t="s">
        <v>140</v>
      </c>
      <c r="G49" s="22" t="str">
        <f t="shared" si="0"/>
        <v>4.26/km</v>
      </c>
      <c r="H49" s="23">
        <f t="shared" si="2"/>
        <v>0.0047800925925925945</v>
      </c>
      <c r="I49" s="23">
        <f>F49-INDEX($F$4:$F$1074,MATCH(D49,$D$4:$D$1074,0))</f>
        <v>0.00300925925925926</v>
      </c>
    </row>
    <row r="50" spans="1:9" s="11" customFormat="1" ht="15" customHeight="1">
      <c r="A50" s="20">
        <v>47</v>
      </c>
      <c r="B50" s="21" t="s">
        <v>141</v>
      </c>
      <c r="C50" s="21" t="s">
        <v>142</v>
      </c>
      <c r="D50" s="22" t="s">
        <v>10</v>
      </c>
      <c r="E50" s="21"/>
      <c r="F50" s="22" t="s">
        <v>143</v>
      </c>
      <c r="G50" s="22" t="str">
        <f t="shared" si="0"/>
        <v>4.26/km</v>
      </c>
      <c r="H50" s="23">
        <f t="shared" si="2"/>
        <v>0.004791666666666668</v>
      </c>
      <c r="I50" s="23">
        <f>F50-INDEX($F$4:$F$1074,MATCH(D50,$D$4:$D$1074,0))</f>
        <v>0.004791666666666668</v>
      </c>
    </row>
    <row r="51" spans="1:9" s="11" customFormat="1" ht="15" customHeight="1">
      <c r="A51" s="20">
        <v>48</v>
      </c>
      <c r="B51" s="21" t="s">
        <v>144</v>
      </c>
      <c r="C51" s="21" t="s">
        <v>145</v>
      </c>
      <c r="D51" s="22" t="s">
        <v>10</v>
      </c>
      <c r="E51" s="21"/>
      <c r="F51" s="22" t="s">
        <v>146</v>
      </c>
      <c r="G51" s="22" t="str">
        <f t="shared" si="0"/>
        <v>4.26/km</v>
      </c>
      <c r="H51" s="23">
        <f t="shared" si="2"/>
        <v>0.004803240740740742</v>
      </c>
      <c r="I51" s="23">
        <f>F51-INDEX($F$4:$F$1074,MATCH(D51,$D$4:$D$1074,0))</f>
        <v>0.004803240740740742</v>
      </c>
    </row>
    <row r="52" spans="1:9" s="11" customFormat="1" ht="15" customHeight="1">
      <c r="A52" s="20">
        <v>49</v>
      </c>
      <c r="B52" s="21" t="s">
        <v>147</v>
      </c>
      <c r="C52" s="21" t="s">
        <v>148</v>
      </c>
      <c r="D52" s="22" t="s">
        <v>49</v>
      </c>
      <c r="E52" s="21"/>
      <c r="F52" s="22" t="s">
        <v>149</v>
      </c>
      <c r="G52" s="22" t="str">
        <f t="shared" si="0"/>
        <v>4.27/km</v>
      </c>
      <c r="H52" s="23">
        <f t="shared" si="2"/>
        <v>0.004849537037037039</v>
      </c>
      <c r="I52" s="23">
        <f>F52-INDEX($F$4:$F$1074,MATCH(D52,$D$4:$D$1074,0))</f>
        <v>0.003078703703703705</v>
      </c>
    </row>
    <row r="53" spans="1:9" s="13" customFormat="1" ht="15" customHeight="1">
      <c r="A53" s="20">
        <v>50</v>
      </c>
      <c r="B53" s="21" t="s">
        <v>150</v>
      </c>
      <c r="C53" s="21" t="s">
        <v>48</v>
      </c>
      <c r="D53" s="22" t="s">
        <v>27</v>
      </c>
      <c r="E53" s="21"/>
      <c r="F53" s="22" t="s">
        <v>151</v>
      </c>
      <c r="G53" s="22" t="str">
        <f t="shared" si="0"/>
        <v>4.30/km</v>
      </c>
      <c r="H53" s="23">
        <f t="shared" si="2"/>
        <v>0.00502314814814815</v>
      </c>
      <c r="I53" s="23">
        <f>F53-INDEX($F$4:$F$1074,MATCH(D53,$D$4:$D$1074,0))</f>
        <v>0.0046180555555555575</v>
      </c>
    </row>
    <row r="54" spans="1:9" s="11" customFormat="1" ht="15" customHeight="1">
      <c r="A54" s="20">
        <v>51</v>
      </c>
      <c r="B54" s="21" t="s">
        <v>152</v>
      </c>
      <c r="C54" s="21" t="s">
        <v>15</v>
      </c>
      <c r="D54" s="22" t="s">
        <v>27</v>
      </c>
      <c r="E54" s="21"/>
      <c r="F54" s="22" t="s">
        <v>153</v>
      </c>
      <c r="G54" s="22" t="str">
        <f t="shared" si="0"/>
        <v>4.31/km</v>
      </c>
      <c r="H54" s="23">
        <f t="shared" si="2"/>
        <v>0.005150462962962963</v>
      </c>
      <c r="I54" s="23">
        <f>F54-INDEX($F$4:$F$1074,MATCH(D54,$D$4:$D$1074,0))</f>
        <v>0.00474537037037037</v>
      </c>
    </row>
    <row r="55" spans="1:9" s="11" customFormat="1" ht="15" customHeight="1">
      <c r="A55" s="20">
        <v>52</v>
      </c>
      <c r="B55" s="21" t="s">
        <v>154</v>
      </c>
      <c r="C55" s="21" t="s">
        <v>155</v>
      </c>
      <c r="D55" s="22" t="s">
        <v>49</v>
      </c>
      <c r="E55" s="21"/>
      <c r="F55" s="22" t="s">
        <v>156</v>
      </c>
      <c r="G55" s="22" t="str">
        <f t="shared" si="0"/>
        <v>4.33/km</v>
      </c>
      <c r="H55" s="23">
        <f t="shared" si="2"/>
        <v>0.005266203703703705</v>
      </c>
      <c r="I55" s="23">
        <f>F55-INDEX($F$4:$F$1074,MATCH(D55,$D$4:$D$1074,0))</f>
        <v>0.003495370370370371</v>
      </c>
    </row>
    <row r="56" spans="1:9" s="11" customFormat="1" ht="15" customHeight="1">
      <c r="A56" s="20">
        <v>53</v>
      </c>
      <c r="B56" s="21" t="s">
        <v>157</v>
      </c>
      <c r="C56" s="21" t="s">
        <v>158</v>
      </c>
      <c r="D56" s="22" t="s">
        <v>49</v>
      </c>
      <c r="E56" s="21"/>
      <c r="F56" s="22" t="s">
        <v>159</v>
      </c>
      <c r="G56" s="22" t="str">
        <f t="shared" si="0"/>
        <v>4.35/km</v>
      </c>
      <c r="H56" s="23">
        <f t="shared" si="2"/>
        <v>0.005370370370370371</v>
      </c>
      <c r="I56" s="23">
        <f>F56-INDEX($F$4:$F$1074,MATCH(D56,$D$4:$D$1074,0))</f>
        <v>0.0035995370370370365</v>
      </c>
    </row>
    <row r="57" spans="1:9" s="11" customFormat="1" ht="15" customHeight="1">
      <c r="A57" s="20">
        <v>54</v>
      </c>
      <c r="B57" s="21" t="s">
        <v>160</v>
      </c>
      <c r="C57" s="21" t="s">
        <v>161</v>
      </c>
      <c r="D57" s="22" t="s">
        <v>11</v>
      </c>
      <c r="E57" s="21"/>
      <c r="F57" s="22" t="s">
        <v>162</v>
      </c>
      <c r="G57" s="22" t="str">
        <f t="shared" si="0"/>
        <v>4.41/km</v>
      </c>
      <c r="H57" s="23">
        <f t="shared" si="2"/>
        <v>0.00578703703703704</v>
      </c>
      <c r="I57" s="23">
        <f>F57-INDEX($F$4:$F$1074,MATCH(D57,$D$4:$D$1074,0))</f>
        <v>0.0039236111111111156</v>
      </c>
    </row>
    <row r="58" spans="1:9" s="11" customFormat="1" ht="15" customHeight="1">
      <c r="A58" s="20">
        <v>55</v>
      </c>
      <c r="B58" s="21" t="s">
        <v>163</v>
      </c>
      <c r="C58" s="21" t="s">
        <v>164</v>
      </c>
      <c r="D58" s="22" t="s">
        <v>49</v>
      </c>
      <c r="E58" s="21"/>
      <c r="F58" s="22" t="s">
        <v>165</v>
      </c>
      <c r="G58" s="22" t="str">
        <f t="shared" si="0"/>
        <v>4.49/km</v>
      </c>
      <c r="H58" s="23">
        <f t="shared" si="2"/>
        <v>0.006342592592592592</v>
      </c>
      <c r="I58" s="23">
        <f>F58-INDEX($F$4:$F$1074,MATCH(D58,$D$4:$D$1074,0))</f>
        <v>0.004571759259259258</v>
      </c>
    </row>
    <row r="59" spans="1:9" s="11" customFormat="1" ht="15" customHeight="1">
      <c r="A59" s="20">
        <v>56</v>
      </c>
      <c r="B59" s="21" t="s">
        <v>166</v>
      </c>
      <c r="C59" s="21" t="s">
        <v>67</v>
      </c>
      <c r="D59" s="22" t="s">
        <v>27</v>
      </c>
      <c r="E59" s="21"/>
      <c r="F59" s="22" t="s">
        <v>167</v>
      </c>
      <c r="G59" s="22" t="str">
        <f t="shared" si="0"/>
        <v>4.50/km</v>
      </c>
      <c r="H59" s="23">
        <f t="shared" si="2"/>
        <v>0.006412037037037037</v>
      </c>
      <c r="I59" s="23">
        <f>F59-INDEX($F$4:$F$1074,MATCH(D59,$D$4:$D$1074,0))</f>
        <v>0.006006944444444445</v>
      </c>
    </row>
    <row r="60" spans="1:9" s="11" customFormat="1" ht="15" customHeight="1">
      <c r="A60" s="20">
        <v>57</v>
      </c>
      <c r="B60" s="21" t="s">
        <v>168</v>
      </c>
      <c r="C60" s="21" t="s">
        <v>169</v>
      </c>
      <c r="D60" s="22" t="s">
        <v>49</v>
      </c>
      <c r="E60" s="21"/>
      <c r="F60" s="22" t="s">
        <v>170</v>
      </c>
      <c r="G60" s="22" t="str">
        <f t="shared" si="0"/>
        <v>4.53/km</v>
      </c>
      <c r="H60" s="23">
        <f t="shared" si="2"/>
        <v>0.006620370370370372</v>
      </c>
      <c r="I60" s="23">
        <f>F60-INDEX($F$4:$F$1074,MATCH(D60,$D$4:$D$1074,0))</f>
        <v>0.004849537037037038</v>
      </c>
    </row>
    <row r="61" spans="1:9" s="11" customFormat="1" ht="15" customHeight="1">
      <c r="A61" s="20">
        <v>58</v>
      </c>
      <c r="B61" s="21" t="s">
        <v>171</v>
      </c>
      <c r="C61" s="21" t="s">
        <v>172</v>
      </c>
      <c r="D61" s="22" t="s">
        <v>27</v>
      </c>
      <c r="E61" s="21"/>
      <c r="F61" s="22" t="s">
        <v>173</v>
      </c>
      <c r="G61" s="22" t="str">
        <f t="shared" si="0"/>
        <v>4.55/km</v>
      </c>
      <c r="H61" s="23">
        <f t="shared" si="2"/>
        <v>0.00681712962962963</v>
      </c>
      <c r="I61" s="23">
        <f>F61-INDEX($F$4:$F$1074,MATCH(D61,$D$4:$D$1074,0))</f>
        <v>0.006412037037037037</v>
      </c>
    </row>
    <row r="62" spans="1:9" s="11" customFormat="1" ht="15" customHeight="1">
      <c r="A62" s="20">
        <v>59</v>
      </c>
      <c r="B62" s="21" t="s">
        <v>174</v>
      </c>
      <c r="C62" s="21" t="s">
        <v>85</v>
      </c>
      <c r="D62" s="22" t="s">
        <v>49</v>
      </c>
      <c r="E62" s="21"/>
      <c r="F62" s="22" t="s">
        <v>175</v>
      </c>
      <c r="G62" s="22" t="str">
        <f t="shared" si="0"/>
        <v>4.57/km</v>
      </c>
      <c r="H62" s="23">
        <f t="shared" si="2"/>
        <v>0.006956018518518519</v>
      </c>
      <c r="I62" s="23">
        <f>F62-INDEX($F$4:$F$1074,MATCH(D62,$D$4:$D$1074,0))</f>
        <v>0.005185185185185185</v>
      </c>
    </row>
    <row r="63" spans="1:9" s="11" customFormat="1" ht="15" customHeight="1">
      <c r="A63" s="20">
        <v>60</v>
      </c>
      <c r="B63" s="21" t="s">
        <v>176</v>
      </c>
      <c r="C63" s="21" t="s">
        <v>177</v>
      </c>
      <c r="D63" s="22" t="s">
        <v>27</v>
      </c>
      <c r="E63" s="21"/>
      <c r="F63" s="22" t="s">
        <v>178</v>
      </c>
      <c r="G63" s="22" t="str">
        <f t="shared" si="0"/>
        <v>4.58/km</v>
      </c>
      <c r="H63" s="23">
        <f t="shared" si="2"/>
        <v>0.0069907407407407435</v>
      </c>
      <c r="I63" s="23">
        <f>F63-INDEX($F$4:$F$1074,MATCH(D63,$D$4:$D$1074,0))</f>
        <v>0.006585648148148151</v>
      </c>
    </row>
    <row r="64" spans="1:9" s="11" customFormat="1" ht="15" customHeight="1">
      <c r="A64" s="20">
        <v>61</v>
      </c>
      <c r="B64" s="21" t="s">
        <v>179</v>
      </c>
      <c r="C64" s="21" t="s">
        <v>180</v>
      </c>
      <c r="D64" s="22" t="s">
        <v>27</v>
      </c>
      <c r="E64" s="21"/>
      <c r="F64" s="22" t="s">
        <v>181</v>
      </c>
      <c r="G64" s="22" t="str">
        <f t="shared" si="0"/>
        <v>5.06/km</v>
      </c>
      <c r="H64" s="23">
        <f t="shared" si="2"/>
        <v>0.007523148148148149</v>
      </c>
      <c r="I64" s="23">
        <f>F64-INDEX($F$4:$F$1074,MATCH(D64,$D$4:$D$1074,0))</f>
        <v>0.007118055555555556</v>
      </c>
    </row>
    <row r="65" spans="1:9" s="11" customFormat="1" ht="15" customHeight="1">
      <c r="A65" s="20">
        <v>62</v>
      </c>
      <c r="B65" s="21" t="s">
        <v>182</v>
      </c>
      <c r="C65" s="21" t="s">
        <v>183</v>
      </c>
      <c r="D65" s="22" t="s">
        <v>27</v>
      </c>
      <c r="E65" s="21"/>
      <c r="F65" s="22" t="s">
        <v>184</v>
      </c>
      <c r="G65" s="22" t="str">
        <f t="shared" si="0"/>
        <v>5.09/km</v>
      </c>
      <c r="H65" s="23">
        <f t="shared" si="2"/>
        <v>0.007777777777777781</v>
      </c>
      <c r="I65" s="23">
        <f>F65-INDEX($F$4:$F$1074,MATCH(D65,$D$4:$D$1074,0))</f>
        <v>0.007372685185185189</v>
      </c>
    </row>
    <row r="66" spans="1:9" s="11" customFormat="1" ht="15" customHeight="1">
      <c r="A66" s="20">
        <v>63</v>
      </c>
      <c r="B66" s="21" t="s">
        <v>185</v>
      </c>
      <c r="C66" s="21" t="s">
        <v>33</v>
      </c>
      <c r="D66" s="22" t="s">
        <v>27</v>
      </c>
      <c r="E66" s="21"/>
      <c r="F66" s="22" t="s">
        <v>186</v>
      </c>
      <c r="G66" s="22" t="str">
        <f t="shared" si="0"/>
        <v>5.11/km</v>
      </c>
      <c r="H66" s="23">
        <f t="shared" si="2"/>
        <v>0.007928240740740741</v>
      </c>
      <c r="I66" s="23">
        <f>F66-INDEX($F$4:$F$1074,MATCH(D66,$D$4:$D$1074,0))</f>
        <v>0.007523148148148149</v>
      </c>
    </row>
    <row r="67" spans="1:9" s="11" customFormat="1" ht="15" customHeight="1">
      <c r="A67" s="20">
        <v>64</v>
      </c>
      <c r="B67" s="21" t="s">
        <v>187</v>
      </c>
      <c r="C67" s="21" t="s">
        <v>188</v>
      </c>
      <c r="D67" s="22" t="s">
        <v>49</v>
      </c>
      <c r="E67" s="21"/>
      <c r="F67" s="22" t="s">
        <v>189</v>
      </c>
      <c r="G67" s="22" t="str">
        <f t="shared" si="0"/>
        <v>5.13/km</v>
      </c>
      <c r="H67" s="23">
        <f t="shared" si="2"/>
        <v>0.00803240740740741</v>
      </c>
      <c r="I67" s="23">
        <f>F67-INDEX($F$4:$F$1074,MATCH(D67,$D$4:$D$1074,0))</f>
        <v>0.006261574074074076</v>
      </c>
    </row>
    <row r="68" spans="1:9" s="11" customFormat="1" ht="15" customHeight="1">
      <c r="A68" s="20">
        <v>65</v>
      </c>
      <c r="B68" s="21" t="s">
        <v>190</v>
      </c>
      <c r="C68" s="21" t="s">
        <v>15</v>
      </c>
      <c r="D68" s="22" t="s">
        <v>49</v>
      </c>
      <c r="E68" s="21"/>
      <c r="F68" s="22" t="s">
        <v>191</v>
      </c>
      <c r="G68" s="22" t="str">
        <f aca="true" t="shared" si="3" ref="G68:G78">TEXT(INT((HOUR(F68)*3600+MINUTE(F68)*60+SECOND(F68))/$I$2/60),"0")&amp;"."&amp;TEXT(MOD((HOUR(F68)*3600+MINUTE(F68)*60+SECOND(F68))/$I$2,60),"00")&amp;"/km"</f>
        <v>5.13/km</v>
      </c>
      <c r="H68" s="23">
        <f t="shared" si="2"/>
        <v>0.008043981481481484</v>
      </c>
      <c r="I68" s="23">
        <f>F68-INDEX($F$4:$F$1074,MATCH(D68,$D$4:$D$1074,0))</f>
        <v>0.006273148148148149</v>
      </c>
    </row>
    <row r="69" spans="1:9" s="11" customFormat="1" ht="15" customHeight="1">
      <c r="A69" s="20">
        <v>66</v>
      </c>
      <c r="B69" s="21" t="s">
        <v>192</v>
      </c>
      <c r="C69" s="21" t="s">
        <v>21</v>
      </c>
      <c r="D69" s="22" t="s">
        <v>119</v>
      </c>
      <c r="E69" s="21"/>
      <c r="F69" s="22" t="s">
        <v>193</v>
      </c>
      <c r="G69" s="22" t="str">
        <f t="shared" si="3"/>
        <v>5.16/km</v>
      </c>
      <c r="H69" s="23">
        <f t="shared" si="2"/>
        <v>0.008263888888888888</v>
      </c>
      <c r="I69" s="23">
        <f>F69-INDEX($F$4:$F$1074,MATCH(D69,$D$4:$D$1074,0))</f>
        <v>0.004293981481481482</v>
      </c>
    </row>
    <row r="70" spans="1:9" s="11" customFormat="1" ht="15" customHeight="1">
      <c r="A70" s="20">
        <v>67</v>
      </c>
      <c r="B70" s="21" t="s">
        <v>194</v>
      </c>
      <c r="C70" s="21" t="s">
        <v>195</v>
      </c>
      <c r="D70" s="22" t="s">
        <v>11</v>
      </c>
      <c r="E70" s="21"/>
      <c r="F70" s="22" t="s">
        <v>196</v>
      </c>
      <c r="G70" s="22" t="str">
        <f t="shared" si="3"/>
        <v>5.17/km</v>
      </c>
      <c r="H70" s="23">
        <f t="shared" si="2"/>
        <v>0.008287037037037035</v>
      </c>
      <c r="I70" s="23">
        <f>F70-INDEX($F$4:$F$1074,MATCH(D70,$D$4:$D$1074,0))</f>
        <v>0.006423611111111111</v>
      </c>
    </row>
    <row r="71" spans="1:9" s="11" customFormat="1" ht="15" customHeight="1">
      <c r="A71" s="20">
        <v>68</v>
      </c>
      <c r="B71" s="21" t="s">
        <v>197</v>
      </c>
      <c r="C71" s="21" t="s">
        <v>198</v>
      </c>
      <c r="D71" s="22" t="s">
        <v>61</v>
      </c>
      <c r="E71" s="21"/>
      <c r="F71" s="22" t="s">
        <v>199</v>
      </c>
      <c r="G71" s="22" t="str">
        <f t="shared" si="3"/>
        <v>5.22/km</v>
      </c>
      <c r="H71" s="23">
        <f t="shared" si="2"/>
        <v>0.008645833333333333</v>
      </c>
      <c r="I71" s="23">
        <f>F71-INDEX($F$4:$F$1074,MATCH(D71,$D$4:$D$1074,0))</f>
        <v>0.006504629629629628</v>
      </c>
    </row>
    <row r="72" spans="1:9" s="11" customFormat="1" ht="15" customHeight="1">
      <c r="A72" s="20">
        <v>69</v>
      </c>
      <c r="B72" s="21" t="s">
        <v>200</v>
      </c>
      <c r="C72" s="21" t="s">
        <v>201</v>
      </c>
      <c r="D72" s="22" t="s">
        <v>11</v>
      </c>
      <c r="E72" s="21"/>
      <c r="F72" s="22" t="s">
        <v>202</v>
      </c>
      <c r="G72" s="22" t="str">
        <f t="shared" si="3"/>
        <v>5.25/km</v>
      </c>
      <c r="H72" s="23">
        <f t="shared" si="2"/>
        <v>0.008865740740740742</v>
      </c>
      <c r="I72" s="23">
        <f>F72-INDEX($F$4:$F$1074,MATCH(D72,$D$4:$D$1074,0))</f>
        <v>0.007002314814814817</v>
      </c>
    </row>
    <row r="73" spans="1:9" s="11" customFormat="1" ht="15" customHeight="1">
      <c r="A73" s="20">
        <v>70</v>
      </c>
      <c r="B73" s="21" t="s">
        <v>203</v>
      </c>
      <c r="C73" s="21" t="s">
        <v>204</v>
      </c>
      <c r="D73" s="22" t="s">
        <v>11</v>
      </c>
      <c r="E73" s="21"/>
      <c r="F73" s="22" t="s">
        <v>205</v>
      </c>
      <c r="G73" s="22" t="str">
        <f t="shared" si="3"/>
        <v>5.29/km</v>
      </c>
      <c r="H73" s="23">
        <f t="shared" si="2"/>
        <v>0.009143518518518518</v>
      </c>
      <c r="I73" s="23">
        <f>F73-INDEX($F$4:$F$1074,MATCH(D73,$D$4:$D$1074,0))</f>
        <v>0.007280092592592593</v>
      </c>
    </row>
    <row r="74" spans="1:9" s="11" customFormat="1" ht="15" customHeight="1">
      <c r="A74" s="20">
        <v>71</v>
      </c>
      <c r="B74" s="21" t="s">
        <v>160</v>
      </c>
      <c r="C74" s="21" t="s">
        <v>183</v>
      </c>
      <c r="D74" s="22" t="s">
        <v>49</v>
      </c>
      <c r="E74" s="21"/>
      <c r="F74" s="22" t="s">
        <v>206</v>
      </c>
      <c r="G74" s="22" t="str">
        <f t="shared" si="3"/>
        <v>5.32/km</v>
      </c>
      <c r="H74" s="23">
        <f t="shared" si="2"/>
        <v>0.009386574074074073</v>
      </c>
      <c r="I74" s="23">
        <f>F74-INDEX($F$4:$F$1074,MATCH(D74,$D$4:$D$1074,0))</f>
        <v>0.007615740740740739</v>
      </c>
    </row>
    <row r="75" spans="1:9" s="11" customFormat="1" ht="15" customHeight="1">
      <c r="A75" s="20">
        <v>72</v>
      </c>
      <c r="B75" s="21" t="s">
        <v>207</v>
      </c>
      <c r="C75" s="21" t="s">
        <v>208</v>
      </c>
      <c r="D75" s="22" t="s">
        <v>61</v>
      </c>
      <c r="E75" s="21"/>
      <c r="F75" s="22" t="s">
        <v>209</v>
      </c>
      <c r="G75" s="22" t="str">
        <f t="shared" si="3"/>
        <v>5.41/km</v>
      </c>
      <c r="H75" s="23">
        <f t="shared" si="2"/>
        <v>0.01</v>
      </c>
      <c r="I75" s="23">
        <f>F75-INDEX($F$4:$F$1074,MATCH(D75,$D$4:$D$1074,0))</f>
        <v>0.007858796296296294</v>
      </c>
    </row>
    <row r="76" spans="1:9" s="11" customFormat="1" ht="15" customHeight="1">
      <c r="A76" s="20">
        <v>73</v>
      </c>
      <c r="B76" s="21" t="s">
        <v>210</v>
      </c>
      <c r="C76" s="21" t="s">
        <v>55</v>
      </c>
      <c r="D76" s="22" t="s">
        <v>49</v>
      </c>
      <c r="E76" s="21"/>
      <c r="F76" s="22" t="s">
        <v>211</v>
      </c>
      <c r="G76" s="22" t="str">
        <f t="shared" si="3"/>
        <v>5.54/km</v>
      </c>
      <c r="H76" s="23">
        <f t="shared" si="2"/>
        <v>0.01090277777777778</v>
      </c>
      <c r="I76" s="23">
        <f>F76-INDEX($F$4:$F$1074,MATCH(D76,$D$4:$D$1074,0))</f>
        <v>0.009131944444444446</v>
      </c>
    </row>
    <row r="77" spans="1:9" s="11" customFormat="1" ht="15" customHeight="1">
      <c r="A77" s="20">
        <v>74</v>
      </c>
      <c r="B77" s="21" t="s">
        <v>197</v>
      </c>
      <c r="C77" s="21" t="s">
        <v>130</v>
      </c>
      <c r="D77" s="22" t="s">
        <v>61</v>
      </c>
      <c r="E77" s="21"/>
      <c r="F77" s="22" t="s">
        <v>212</v>
      </c>
      <c r="G77" s="22" t="str">
        <f t="shared" si="3"/>
        <v>6.04/km</v>
      </c>
      <c r="H77" s="23">
        <f t="shared" si="2"/>
        <v>0.011597222222222222</v>
      </c>
      <c r="I77" s="23">
        <f>F77-INDEX($F$4:$F$1074,MATCH(D77,$D$4:$D$1074,0))</f>
        <v>0.009456018518518516</v>
      </c>
    </row>
    <row r="78" spans="1:9" s="11" customFormat="1" ht="12.75">
      <c r="A78" s="24">
        <v>75</v>
      </c>
      <c r="B78" s="25" t="s">
        <v>213</v>
      </c>
      <c r="C78" s="25" t="s">
        <v>214</v>
      </c>
      <c r="D78" s="26" t="s">
        <v>215</v>
      </c>
      <c r="E78" s="25"/>
      <c r="F78" s="26" t="s">
        <v>216</v>
      </c>
      <c r="G78" s="26" t="str">
        <f t="shared" si="3"/>
        <v>8.19/km</v>
      </c>
      <c r="H78" s="27">
        <f t="shared" si="2"/>
        <v>0.020960648148148145</v>
      </c>
      <c r="I78" s="27">
        <f>F78-INDEX($F$4:$F$1074,MATCH(D78,$D$4:$D$1074,0))</f>
        <v>0</v>
      </c>
    </row>
    <row r="79" spans="1:9" ht="15" customHeight="1">
      <c r="A79"/>
      <c r="D79"/>
      <c r="E79"/>
      <c r="G79"/>
      <c r="H79"/>
      <c r="I79"/>
    </row>
    <row r="80" spans="1:9" ht="15" customHeight="1">
      <c r="A80"/>
      <c r="D80"/>
      <c r="E80"/>
      <c r="G80"/>
      <c r="H80"/>
      <c r="I80"/>
    </row>
    <row r="81" spans="1:9" ht="15" customHeight="1">
      <c r="A81"/>
      <c r="D81"/>
      <c r="E81"/>
      <c r="G81"/>
      <c r="H81"/>
      <c r="I81"/>
    </row>
    <row r="82" spans="1:9" ht="15" customHeight="1">
      <c r="A82"/>
      <c r="D82"/>
      <c r="E82"/>
      <c r="G82"/>
      <c r="H82"/>
      <c r="I82"/>
    </row>
    <row r="83" spans="1:9" ht="15" customHeight="1">
      <c r="A83"/>
      <c r="D83"/>
      <c r="E83"/>
      <c r="G83"/>
      <c r="H83"/>
      <c r="I83"/>
    </row>
    <row r="84" spans="1:9" ht="15" customHeight="1">
      <c r="A84"/>
      <c r="D84"/>
      <c r="E84"/>
      <c r="G84"/>
      <c r="H84"/>
      <c r="I84"/>
    </row>
    <row r="85" spans="1:9" ht="15" customHeight="1">
      <c r="A85"/>
      <c r="D85"/>
      <c r="E85"/>
      <c r="G85"/>
      <c r="H85"/>
      <c r="I85"/>
    </row>
    <row r="86" spans="1:9" ht="15" customHeight="1">
      <c r="A86"/>
      <c r="D86"/>
      <c r="E86"/>
      <c r="G86"/>
      <c r="H86"/>
      <c r="I86"/>
    </row>
    <row r="87" spans="1:9" ht="15" customHeight="1">
      <c r="A87"/>
      <c r="D87"/>
      <c r="E87"/>
      <c r="G87"/>
      <c r="H87"/>
      <c r="I87"/>
    </row>
    <row r="88" spans="1:9" ht="15" customHeight="1">
      <c r="A88"/>
      <c r="D88"/>
      <c r="E88"/>
      <c r="G88"/>
      <c r="H88"/>
      <c r="I88"/>
    </row>
    <row r="89" spans="1:9" ht="15" customHeight="1">
      <c r="A89"/>
      <c r="D89"/>
      <c r="E89"/>
      <c r="G89"/>
      <c r="H89"/>
      <c r="I89"/>
    </row>
    <row r="90" spans="1:9" ht="15" customHeight="1">
      <c r="A90"/>
      <c r="D90"/>
      <c r="E90"/>
      <c r="G90"/>
      <c r="H90"/>
      <c r="I90"/>
    </row>
    <row r="91" spans="1:9" ht="15" customHeight="1">
      <c r="A91"/>
      <c r="D91"/>
      <c r="E91"/>
      <c r="G91"/>
      <c r="H91"/>
      <c r="I91"/>
    </row>
    <row r="92" spans="1:9" ht="15" customHeight="1">
      <c r="A92"/>
      <c r="D92"/>
      <c r="E92"/>
      <c r="G92"/>
      <c r="H92"/>
      <c r="I92"/>
    </row>
    <row r="93" spans="1:9" ht="15" customHeight="1">
      <c r="A93"/>
      <c r="D93"/>
      <c r="E93"/>
      <c r="G93"/>
      <c r="H93"/>
      <c r="I93"/>
    </row>
    <row r="94" spans="1:9" ht="15" customHeight="1">
      <c r="A94"/>
      <c r="D94"/>
      <c r="E94"/>
      <c r="G94"/>
      <c r="H94"/>
      <c r="I94"/>
    </row>
    <row r="95" spans="1:9" ht="15" customHeight="1">
      <c r="A95"/>
      <c r="D95"/>
      <c r="E95"/>
      <c r="G95"/>
      <c r="H95"/>
      <c r="I95"/>
    </row>
    <row r="96" spans="1:9" ht="15" customHeight="1">
      <c r="A96"/>
      <c r="D96"/>
      <c r="E96"/>
      <c r="G96"/>
      <c r="H96"/>
      <c r="I96"/>
    </row>
    <row r="97" spans="1:9" ht="15" customHeight="1">
      <c r="A97"/>
      <c r="D97"/>
      <c r="E97"/>
      <c r="G97"/>
      <c r="H97"/>
      <c r="I97"/>
    </row>
    <row r="98" spans="1:9" ht="15" customHeight="1">
      <c r="A98"/>
      <c r="D98"/>
      <c r="E98"/>
      <c r="G98"/>
      <c r="H98"/>
      <c r="I98"/>
    </row>
    <row r="99" spans="1:9" ht="15" customHeight="1">
      <c r="A99"/>
      <c r="D99"/>
      <c r="E99"/>
      <c r="G99"/>
      <c r="H99"/>
      <c r="I99"/>
    </row>
    <row r="100" spans="1:9" ht="15" customHeight="1">
      <c r="A100"/>
      <c r="D100"/>
      <c r="E100"/>
      <c r="G100"/>
      <c r="H100"/>
      <c r="I100"/>
    </row>
    <row r="101" spans="1:9" ht="15" customHeight="1">
      <c r="A101"/>
      <c r="D101"/>
      <c r="E101"/>
      <c r="G101"/>
      <c r="H101"/>
      <c r="I101"/>
    </row>
    <row r="102" spans="1:9" ht="15" customHeight="1">
      <c r="A102"/>
      <c r="D102"/>
      <c r="E102"/>
      <c r="G102"/>
      <c r="H102"/>
      <c r="I102"/>
    </row>
    <row r="103" spans="1:9" ht="15" customHeight="1">
      <c r="A103"/>
      <c r="D103"/>
      <c r="E103"/>
      <c r="G103"/>
      <c r="H103"/>
      <c r="I103"/>
    </row>
    <row r="104" spans="1:9" ht="15" customHeight="1">
      <c r="A104"/>
      <c r="D104"/>
      <c r="E104"/>
      <c r="G104"/>
      <c r="H104"/>
      <c r="I104"/>
    </row>
    <row r="105" spans="1:9" ht="15" customHeight="1">
      <c r="A105"/>
      <c r="D105"/>
      <c r="E105"/>
      <c r="G105"/>
      <c r="H105"/>
      <c r="I105"/>
    </row>
    <row r="106" spans="1:9" ht="15" customHeight="1">
      <c r="A106"/>
      <c r="D106"/>
      <c r="E106"/>
      <c r="G106"/>
      <c r="H106"/>
      <c r="I106"/>
    </row>
    <row r="107" spans="1:9" ht="15" customHeight="1">
      <c r="A107"/>
      <c r="D107"/>
      <c r="E107"/>
      <c r="G107"/>
      <c r="H107"/>
      <c r="I107"/>
    </row>
    <row r="108" spans="1:9" ht="15" customHeight="1">
      <c r="A108"/>
      <c r="D108"/>
      <c r="E108"/>
      <c r="G108"/>
      <c r="H108"/>
      <c r="I108"/>
    </row>
    <row r="109" spans="1:9" ht="15" customHeight="1">
      <c r="A109"/>
      <c r="D109"/>
      <c r="E109"/>
      <c r="G109"/>
      <c r="H109"/>
      <c r="I109"/>
    </row>
    <row r="110" spans="1:9" ht="15" customHeight="1">
      <c r="A110"/>
      <c r="D110"/>
      <c r="E110"/>
      <c r="G110"/>
      <c r="H110"/>
      <c r="I110"/>
    </row>
    <row r="111" spans="1:9" ht="15" customHeight="1">
      <c r="A111"/>
      <c r="D111"/>
      <c r="E111"/>
      <c r="G111"/>
      <c r="H111"/>
      <c r="I111"/>
    </row>
    <row r="112" spans="1:9" ht="15" customHeight="1">
      <c r="A112"/>
      <c r="D112"/>
      <c r="E112"/>
      <c r="G112"/>
      <c r="H112"/>
      <c r="I112"/>
    </row>
    <row r="113" spans="1:9" ht="15" customHeight="1">
      <c r="A113"/>
      <c r="D113"/>
      <c r="E113"/>
      <c r="G113"/>
      <c r="H113"/>
      <c r="I113"/>
    </row>
    <row r="114" spans="1:9" ht="15" customHeight="1">
      <c r="A114"/>
      <c r="D114"/>
      <c r="E114"/>
      <c r="G114"/>
      <c r="H114"/>
      <c r="I114"/>
    </row>
    <row r="115" spans="1:9" ht="15" customHeight="1">
      <c r="A115"/>
      <c r="D115"/>
      <c r="E115"/>
      <c r="G115"/>
      <c r="H115"/>
      <c r="I115"/>
    </row>
    <row r="116" spans="1:9" ht="15" customHeight="1">
      <c r="A116"/>
      <c r="D116"/>
      <c r="E116"/>
      <c r="G116"/>
      <c r="H116"/>
      <c r="I116"/>
    </row>
    <row r="117" spans="1:9" ht="15" customHeight="1">
      <c r="A117"/>
      <c r="D117"/>
      <c r="E117"/>
      <c r="G117"/>
      <c r="H117"/>
      <c r="I117"/>
    </row>
    <row r="118" spans="1:9" ht="15" customHeight="1">
      <c r="A118"/>
      <c r="D118"/>
      <c r="E118"/>
      <c r="G118"/>
      <c r="H118"/>
      <c r="I118"/>
    </row>
    <row r="119" spans="1:9" ht="15" customHeight="1">
      <c r="A119"/>
      <c r="D119"/>
      <c r="E119"/>
      <c r="G119"/>
      <c r="H119"/>
      <c r="I119"/>
    </row>
    <row r="120" spans="1:9" ht="15" customHeight="1">
      <c r="A120"/>
      <c r="D120"/>
      <c r="E120"/>
      <c r="G120"/>
      <c r="H120"/>
      <c r="I120"/>
    </row>
    <row r="121" spans="1:9" ht="15" customHeight="1">
      <c r="A121"/>
      <c r="D121"/>
      <c r="E121"/>
      <c r="G121"/>
      <c r="H121"/>
      <c r="I121"/>
    </row>
    <row r="122" spans="1:9" ht="15" customHeight="1">
      <c r="A122"/>
      <c r="D122"/>
      <c r="E122"/>
      <c r="G122"/>
      <c r="H122"/>
      <c r="I122"/>
    </row>
    <row r="123" spans="1:9" ht="15" customHeight="1">
      <c r="A123"/>
      <c r="D123"/>
      <c r="E123"/>
      <c r="G123"/>
      <c r="H123"/>
      <c r="I123"/>
    </row>
    <row r="124" spans="1:9" ht="15" customHeight="1">
      <c r="A124"/>
      <c r="D124"/>
      <c r="E124"/>
      <c r="G124"/>
      <c r="H124"/>
      <c r="I124"/>
    </row>
    <row r="125" spans="1:9" ht="15" customHeight="1">
      <c r="A125"/>
      <c r="D125"/>
      <c r="E125"/>
      <c r="G125"/>
      <c r="H125"/>
      <c r="I125"/>
    </row>
    <row r="126" spans="1:9" ht="15" customHeight="1">
      <c r="A126"/>
      <c r="D126"/>
      <c r="E126"/>
      <c r="G126"/>
      <c r="H126"/>
      <c r="I126"/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</sheetData>
  <autoFilter ref="A3:I151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2011-09-05T08:49:55Z</dcterms:modified>
  <cp:category/>
  <cp:version/>
  <cp:contentType/>
  <cp:contentStatus/>
</cp:coreProperties>
</file>