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'Individuale'!$A$3:$I$283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<sst xmlns="http://schemas.openxmlformats.org/spreadsheetml/2006/main" count="1471" uniqueCount="717">
  <si>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</si>
  <si>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</si>
  <si>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</si>
  <si>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</si>
  <si>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</si>
  <si>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</si>
  <si>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</si>
  <si>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</si>
  <si>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</si>
  <si>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</si>
  <si>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</si>
  <si>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</si>
  <si>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INDIVIDUALE</t>
  </si>
  <si>
    <t>SILVIO</t>
  </si>
  <si>
    <t>GIANLUCA</t>
  </si>
  <si>
    <t>DIEGO</t>
  </si>
  <si>
    <t>ANDREA</t>
  </si>
  <si>
    <t>GIOVANNI</t>
  </si>
  <si>
    <t>GERMANI</t>
  </si>
  <si>
    <t>CRISTIAN</t>
  </si>
  <si>
    <t>FABIO</t>
  </si>
  <si>
    <t>MARCO</t>
  </si>
  <si>
    <t>LUCIANO</t>
  </si>
  <si>
    <t>PARISI</t>
  </si>
  <si>
    <t>ASD ATINA TRAIL RUNNING</t>
  </si>
  <si>
    <t>PAOLO</t>
  </si>
  <si>
    <t>MASSIMO</t>
  </si>
  <si>
    <t>MASSIMILIANO</t>
  </si>
  <si>
    <t>ROBERTO</t>
  </si>
  <si>
    <t>MARIO</t>
  </si>
  <si>
    <t>ANTONIO</t>
  </si>
  <si>
    <t>ROSSI</t>
  </si>
  <si>
    <t>VITTORIO</t>
  </si>
  <si>
    <t>ENRICO</t>
  </si>
  <si>
    <t>DANIELE</t>
  </si>
  <si>
    <t>VINCENZO</t>
  </si>
  <si>
    <t>ALESSANDRO</t>
  </si>
  <si>
    <t>FRANCESCO</t>
  </si>
  <si>
    <t>ANGELO</t>
  </si>
  <si>
    <t>PIETRO</t>
  </si>
  <si>
    <t>MICHELE</t>
  </si>
  <si>
    <t>STEFANO</t>
  </si>
  <si>
    <t>GIANCARLO</t>
  </si>
  <si>
    <t>CLAUDIO</t>
  </si>
  <si>
    <t>GIANNI</t>
  </si>
  <si>
    <t>LUIGI</t>
  </si>
  <si>
    <t>RICCI</t>
  </si>
  <si>
    <t>SIMONE</t>
  </si>
  <si>
    <t>GIORGIO</t>
  </si>
  <si>
    <t>GIUSEPPE</t>
  </si>
  <si>
    <t>LISI</t>
  </si>
  <si>
    <t>FERNANDO</t>
  </si>
  <si>
    <t>PIERO</t>
  </si>
  <si>
    <t>MARINO</t>
  </si>
  <si>
    <t>MAURO</t>
  </si>
  <si>
    <t>MARTINI</t>
  </si>
  <si>
    <t>MARINA</t>
  </si>
  <si>
    <t>RASO</t>
  </si>
  <si>
    <t>FRANCO</t>
  </si>
  <si>
    <t>DOMENICO</t>
  </si>
  <si>
    <t>SALVATORE</t>
  </si>
  <si>
    <t>FILIPPO</t>
  </si>
  <si>
    <t>FELICE</t>
  </si>
  <si>
    <t>UMBERTO</t>
  </si>
  <si>
    <t>PATRIZI</t>
  </si>
  <si>
    <t>PROIETTI</t>
  </si>
  <si>
    <t>MAURIZIO</t>
  </si>
  <si>
    <t>PASQUALE</t>
  </si>
  <si>
    <t>TIZIANO</t>
  </si>
  <si>
    <t>DANILO</t>
  </si>
  <si>
    <t>RENZO</t>
  </si>
  <si>
    <t>LAURA</t>
  </si>
  <si>
    <t>LUCA</t>
  </si>
  <si>
    <t>SALVI</t>
  </si>
  <si>
    <t>STEFANIA</t>
  </si>
  <si>
    <t>SONIA</t>
  </si>
  <si>
    <t>MATTEO</t>
  </si>
  <si>
    <t>ROMANO</t>
  </si>
  <si>
    <t>MARIANO</t>
  </si>
  <si>
    <t>GUIDO</t>
  </si>
  <si>
    <t>DANIELA</t>
  </si>
  <si>
    <t>RENZI</t>
  </si>
  <si>
    <t>SILVIA</t>
  </si>
  <si>
    <t>CARLO</t>
  </si>
  <si>
    <t>GIOVANNA</t>
  </si>
  <si>
    <t>CARMINE</t>
  </si>
  <si>
    <t>LEONARDO</t>
  </si>
  <si>
    <t>RICCARDO</t>
  </si>
  <si>
    <t>MANCINI</t>
  </si>
  <si>
    <t>NICOLETTA</t>
  </si>
  <si>
    <t>PAOLA</t>
  </si>
  <si>
    <t>UISP ROMA</t>
  </si>
  <si>
    <t>GRIECO</t>
  </si>
  <si>
    <t>MARIA</t>
  </si>
  <si>
    <t>Maratonina dell'Olio Dop</t>
  </si>
  <si>
    <t>ARSENTI</t>
  </si>
  <si>
    <t>D</t>
  </si>
  <si>
    <t>ALTO LAZIO A.S.D.</t>
  </si>
  <si>
    <t>0:33:17</t>
  </si>
  <si>
    <t>AZZARELLI</t>
  </si>
  <si>
    <t>A</t>
  </si>
  <si>
    <t>CUS TIRRENO ATLETICA</t>
  </si>
  <si>
    <t>0:33:43</t>
  </si>
  <si>
    <t>FOIS</t>
  </si>
  <si>
    <t>G.S. COSTA D'ARGENTO</t>
  </si>
  <si>
    <t>0:34:05</t>
  </si>
  <si>
    <t>CATULLO</t>
  </si>
  <si>
    <t>EMILIANO</t>
  </si>
  <si>
    <t>B</t>
  </si>
  <si>
    <t>0:34:47</t>
  </si>
  <si>
    <t>SCARDETTA</t>
  </si>
  <si>
    <t>BOLSENA FORUM SPORT</t>
  </si>
  <si>
    <t>0:34:51</t>
  </si>
  <si>
    <t>BELLANTI</t>
  </si>
  <si>
    <t>G.S. LITAL</t>
  </si>
  <si>
    <t>0:36:05</t>
  </si>
  <si>
    <t>PANUNZI</t>
  </si>
  <si>
    <t>FLORIANO</t>
  </si>
  <si>
    <t>C</t>
  </si>
  <si>
    <t>ANNA BABY RUNNER</t>
  </si>
  <si>
    <t>0:36:13</t>
  </si>
  <si>
    <t>RENZULLI</t>
  </si>
  <si>
    <t>0:36:17</t>
  </si>
  <si>
    <t>PAOLELLI</t>
  </si>
  <si>
    <t>GIANPAOLO</t>
  </si>
  <si>
    <t>MODELLI CERAMICI RUNNING</t>
  </si>
  <si>
    <t>0:36:43</t>
  </si>
  <si>
    <t>CRISANTI</t>
  </si>
  <si>
    <t>0:36:57</t>
  </si>
  <si>
    <t>CIRILLI</t>
  </si>
  <si>
    <t>LIBERTAS ORVIETO</t>
  </si>
  <si>
    <t>0:37:06</t>
  </si>
  <si>
    <t>CESARINI</t>
  </si>
  <si>
    <t>POLISPORTIVA MONTALTO</t>
  </si>
  <si>
    <t>0:37:11</t>
  </si>
  <si>
    <t>SERAFINELLI</t>
  </si>
  <si>
    <t>ASD OLIMPIA NOVA ATH.NETTUNO</t>
  </si>
  <si>
    <t>0:37:15</t>
  </si>
  <si>
    <t>BRAGALONI</t>
  </si>
  <si>
    <t>0:37:33</t>
  </si>
  <si>
    <t>GIUSTINI</t>
  </si>
  <si>
    <t>A.S.D. ZONA OLIMPICA TEAM</t>
  </si>
  <si>
    <t>0:37:50</t>
  </si>
  <si>
    <t>MARTELLETTI</t>
  </si>
  <si>
    <t>0:37:54</t>
  </si>
  <si>
    <t>TURCO</t>
  </si>
  <si>
    <t>0:38:01</t>
  </si>
  <si>
    <t>BASTIANINI</t>
  </si>
  <si>
    <t>FEDERICO</t>
  </si>
  <si>
    <t>E</t>
  </si>
  <si>
    <t>ATL. DI MARCO SPORT</t>
  </si>
  <si>
    <t>CIMA</t>
  </si>
  <si>
    <t>0:38:03</t>
  </si>
  <si>
    <t>POL.94 TUSCANIA</t>
  </si>
  <si>
    <t>0:38:10</t>
  </si>
  <si>
    <t>MOCAVINI</t>
  </si>
  <si>
    <t>RENATO</t>
  </si>
  <si>
    <t>F</t>
  </si>
  <si>
    <t>ATL. VILLA GUGLIELMI</t>
  </si>
  <si>
    <t>0:38:18</t>
  </si>
  <si>
    <t>VIGARELLI</t>
  </si>
  <si>
    <t>0:38:23</t>
  </si>
  <si>
    <t>PUCCI</t>
  </si>
  <si>
    <t>G</t>
  </si>
  <si>
    <t>0:38:28</t>
  </si>
  <si>
    <t>MORETTI</t>
  </si>
  <si>
    <t>0:38:44</t>
  </si>
  <si>
    <t>TESTA</t>
  </si>
  <si>
    <t>MANUEL</t>
  </si>
  <si>
    <t>0:38:48</t>
  </si>
  <si>
    <t>DELLE CAVE</t>
  </si>
  <si>
    <t>A.S.G. MILLEPIEDI LADISPOLI</t>
  </si>
  <si>
    <t>0:38:53</t>
  </si>
  <si>
    <t>0:38:55</t>
  </si>
  <si>
    <t>FELICI</t>
  </si>
  <si>
    <t>LORENZO</t>
  </si>
  <si>
    <t>AMATORI POD. TERNI</t>
  </si>
  <si>
    <t>0:39:02</t>
  </si>
  <si>
    <t>ADAMINI</t>
  </si>
  <si>
    <t>0:39:12</t>
  </si>
  <si>
    <t>PEZZATO</t>
  </si>
  <si>
    <t>ATL. MONTEFIASCONE</t>
  </si>
  <si>
    <t>0:39:19</t>
  </si>
  <si>
    <t>0:39:32</t>
  </si>
  <si>
    <t>MARSILIO</t>
  </si>
  <si>
    <t>0:39:38</t>
  </si>
  <si>
    <t>ZINNI</t>
  </si>
  <si>
    <t>0:39:45</t>
  </si>
  <si>
    <t>PROCACCI</t>
  </si>
  <si>
    <t>ATL. NEPI</t>
  </si>
  <si>
    <t>0:39:52</t>
  </si>
  <si>
    <t>PALLOTTINI</t>
  </si>
  <si>
    <t>0:39:54</t>
  </si>
  <si>
    <t>PIERALISI</t>
  </si>
  <si>
    <t>0:40:02</t>
  </si>
  <si>
    <t>CAPITONI</t>
  </si>
  <si>
    <t>0:40:09</t>
  </si>
  <si>
    <t>LOMMI</t>
  </si>
  <si>
    <t>0:40:14</t>
  </si>
  <si>
    <t>MAIETTO</t>
  </si>
  <si>
    <t>0:40:19</t>
  </si>
  <si>
    <t>IAROSSI</t>
  </si>
  <si>
    <t>0:40:20</t>
  </si>
  <si>
    <t>MENESATTI</t>
  </si>
  <si>
    <t>ELISABETTA</t>
  </si>
  <si>
    <t>P</t>
  </si>
  <si>
    <t>GHIRO</t>
  </si>
  <si>
    <t>UISP GROSSETO</t>
  </si>
  <si>
    <t>0:40:23</t>
  </si>
  <si>
    <t>CARDONI</t>
  </si>
  <si>
    <t>ATL. 90 TARQUINIA</t>
  </si>
  <si>
    <t>0:40:39</t>
  </si>
  <si>
    <t>SPIDONI</t>
  </si>
  <si>
    <t>MANUELE</t>
  </si>
  <si>
    <t>0:40:41</t>
  </si>
  <si>
    <t>TASSELLI</t>
  </si>
  <si>
    <t>0:40:54</t>
  </si>
  <si>
    <t>0:41:01</t>
  </si>
  <si>
    <t>LOZZI</t>
  </si>
  <si>
    <t>0:41:03</t>
  </si>
  <si>
    <t>DI VAIA</t>
  </si>
  <si>
    <t>A.S.D. S.MARINELLA RUNNER</t>
  </si>
  <si>
    <t>0:41:04</t>
  </si>
  <si>
    <t>PALANDRO</t>
  </si>
  <si>
    <t>0:41:12</t>
  </si>
  <si>
    <t>DELLA MORTE</t>
  </si>
  <si>
    <t>A.S.D. LIBERI PODISTI</t>
  </si>
  <si>
    <t>0:41:13</t>
  </si>
  <si>
    <t>BELLITTO</t>
  </si>
  <si>
    <t>ANTONELLA</t>
  </si>
  <si>
    <t>M</t>
  </si>
  <si>
    <t>0:41:22</t>
  </si>
  <si>
    <t>PICCINI</t>
  </si>
  <si>
    <t>BERNARDINO</t>
  </si>
  <si>
    <t>UISP VITERBO</t>
  </si>
  <si>
    <t>0:41:24</t>
  </si>
  <si>
    <t>MAGRINI</t>
  </si>
  <si>
    <t>0:41:28</t>
  </si>
  <si>
    <t>GRAVANAGO</t>
  </si>
  <si>
    <t>GIAN LUIGI</t>
  </si>
  <si>
    <t>0:41:31</t>
  </si>
  <si>
    <t>COLUCCI</t>
  </si>
  <si>
    <t>0:41:37</t>
  </si>
  <si>
    <t>FERRO</t>
  </si>
  <si>
    <t>G.P.MONTI DELLA TOLFA L'AIRONE</t>
  </si>
  <si>
    <t>FRONDA</t>
  </si>
  <si>
    <t>0:41:39</t>
  </si>
  <si>
    <t>BERNI</t>
  </si>
  <si>
    <t>ROSA</t>
  </si>
  <si>
    <t>Q</t>
  </si>
  <si>
    <t>0:41:44</t>
  </si>
  <si>
    <t>BATTAGLINI</t>
  </si>
  <si>
    <t>0:41:46</t>
  </si>
  <si>
    <t>BRUNI</t>
  </si>
  <si>
    <t>TEAM MARATHON BIKE</t>
  </si>
  <si>
    <t>0:41:47</t>
  </si>
  <si>
    <t>BARRASSO</t>
  </si>
  <si>
    <t>G.S.REALE STATO DEI PRESIDI</t>
  </si>
  <si>
    <t>GOFFI</t>
  </si>
  <si>
    <t>ATL. MONTEMARIO</t>
  </si>
  <si>
    <t>0:41:48</t>
  </si>
  <si>
    <t>NICCOLI</t>
  </si>
  <si>
    <t>0:41:50</t>
  </si>
  <si>
    <t>BERTOLO</t>
  </si>
  <si>
    <t>DAVID</t>
  </si>
  <si>
    <t>0:41:54</t>
  </si>
  <si>
    <t>MARCELLI</t>
  </si>
  <si>
    <t>0:41:59</t>
  </si>
  <si>
    <t>LANCIONI</t>
  </si>
  <si>
    <t>LIBERTAS VITERBO</t>
  </si>
  <si>
    <t>0:42:00</t>
  </si>
  <si>
    <t>DELLA SANTINA</t>
  </si>
  <si>
    <t>GINO</t>
  </si>
  <si>
    <t>0:42:04</t>
  </si>
  <si>
    <t>MANDOLINI</t>
  </si>
  <si>
    <t>PODISTICA OSTIA</t>
  </si>
  <si>
    <t>0:42:08</t>
  </si>
  <si>
    <t>0:42:14</t>
  </si>
  <si>
    <t>BARBERINI</t>
  </si>
  <si>
    <t>0:42:17</t>
  </si>
  <si>
    <t>CARLETTI</t>
  </si>
  <si>
    <t>0:42:18</t>
  </si>
  <si>
    <t>MATTIOLI</t>
  </si>
  <si>
    <t>0:42:27</t>
  </si>
  <si>
    <t>PANETTA</t>
  </si>
  <si>
    <t>0:42:31</t>
  </si>
  <si>
    <t>CROCICCHIA</t>
  </si>
  <si>
    <t>0:42:36</t>
  </si>
  <si>
    <t>PECORINO</t>
  </si>
  <si>
    <t>IGNAZIO</t>
  </si>
  <si>
    <t>A.S.D. AMICI DEL GS VV.FF.</t>
  </si>
  <si>
    <t>0:42:37</t>
  </si>
  <si>
    <t>VISMARA</t>
  </si>
  <si>
    <t>G.S. ESERCITO</t>
  </si>
  <si>
    <t>0:42:40</t>
  </si>
  <si>
    <t>GIORGINI</t>
  </si>
  <si>
    <t>OSTIA ANTICA ATHLETAE ASS</t>
  </si>
  <si>
    <t>COLETTA</t>
  </si>
  <si>
    <t>H</t>
  </si>
  <si>
    <t>0:42:42</t>
  </si>
  <si>
    <t>TIRATTERRA</t>
  </si>
  <si>
    <t>ATL. ORTE</t>
  </si>
  <si>
    <t>0:42:43</t>
  </si>
  <si>
    <t>GASPARINI</t>
  </si>
  <si>
    <t>0:42:46</t>
  </si>
  <si>
    <t>NAPPI</t>
  </si>
  <si>
    <t>0:42:48</t>
  </si>
  <si>
    <t>LORENZOTTI</t>
  </si>
  <si>
    <t>NELLO</t>
  </si>
  <si>
    <t>0:42:49</t>
  </si>
  <si>
    <t>CESARETTI</t>
  </si>
  <si>
    <t>0:42:50</t>
  </si>
  <si>
    <t>CASTAGNA</t>
  </si>
  <si>
    <t>0:42:51</t>
  </si>
  <si>
    <t>RESTIGLIAN</t>
  </si>
  <si>
    <t>0:42:55</t>
  </si>
  <si>
    <t>LEOPARDO</t>
  </si>
  <si>
    <t>LUCIO MARIA</t>
  </si>
  <si>
    <t>POD. ALSIUM LADISPOLI</t>
  </si>
  <si>
    <t>0:43:05</t>
  </si>
  <si>
    <t>MAISANO</t>
  </si>
  <si>
    <t>SANTO</t>
  </si>
  <si>
    <t>I</t>
  </si>
  <si>
    <t>PETER PAN TRIATHLON</t>
  </si>
  <si>
    <t>0:43:17</t>
  </si>
  <si>
    <t>LUCCHETTI</t>
  </si>
  <si>
    <t>0:43:29</t>
  </si>
  <si>
    <t>SIVIERO</t>
  </si>
  <si>
    <t>0:43:35</t>
  </si>
  <si>
    <t>DI STEFANO</t>
  </si>
  <si>
    <t>0:43:36</t>
  </si>
  <si>
    <t>PERSIERI</t>
  </si>
  <si>
    <t>OLD STARS OSTIA</t>
  </si>
  <si>
    <t>0:43:38</t>
  </si>
  <si>
    <t>GUERRINI</t>
  </si>
  <si>
    <t>FRANCESCA</t>
  </si>
  <si>
    <t>N</t>
  </si>
  <si>
    <t>0:43:40</t>
  </si>
  <si>
    <t>VALENTINO</t>
  </si>
  <si>
    <t>RODOLFO</t>
  </si>
  <si>
    <t>0:43:46</t>
  </si>
  <si>
    <t>FORMISANO</t>
  </si>
  <si>
    <t>D.L.F. GROSSETO</t>
  </si>
  <si>
    <t>0:43:51</t>
  </si>
  <si>
    <t>MOSCETTI</t>
  </si>
  <si>
    <t>0:43:54</t>
  </si>
  <si>
    <t>NONNI</t>
  </si>
  <si>
    <t>0:43:58</t>
  </si>
  <si>
    <t>ORSINI</t>
  </si>
  <si>
    <t>0:44:08</t>
  </si>
  <si>
    <t>IARROBINO</t>
  </si>
  <si>
    <t>0:44:20</t>
  </si>
  <si>
    <t>DELLA ROSA</t>
  </si>
  <si>
    <t>0:44:21</t>
  </si>
  <si>
    <t>0:44:32</t>
  </si>
  <si>
    <t>REA</t>
  </si>
  <si>
    <t>0:44:33</t>
  </si>
  <si>
    <t>ERCOLANI</t>
  </si>
  <si>
    <t>0:44:52</t>
  </si>
  <si>
    <t>ZAPPONI</t>
  </si>
  <si>
    <t>0:44:53</t>
  </si>
  <si>
    <t>CAISALETIN</t>
  </si>
  <si>
    <t>NELLY</t>
  </si>
  <si>
    <t>0:44:54</t>
  </si>
  <si>
    <t>MARI</t>
  </si>
  <si>
    <t>0:44:56</t>
  </si>
  <si>
    <t>PEZZOTTI</t>
  </si>
  <si>
    <t>0:45:04</t>
  </si>
  <si>
    <t>MALATESTA</t>
  </si>
  <si>
    <t>0:45:07</t>
  </si>
  <si>
    <t>MOSCATELLI</t>
  </si>
  <si>
    <t>0:45:09</t>
  </si>
  <si>
    <t>LEGITTIMO</t>
  </si>
  <si>
    <t>0:45:10</t>
  </si>
  <si>
    <t>RAPPOLI</t>
  </si>
  <si>
    <t>0:45:15</t>
  </si>
  <si>
    <t>SELBACH</t>
  </si>
  <si>
    <t>CARLOS ALEXANDRE</t>
  </si>
  <si>
    <t>0:45:21</t>
  </si>
  <si>
    <t>0:45:23</t>
  </si>
  <si>
    <t>0:45:25</t>
  </si>
  <si>
    <t>0:45:32</t>
  </si>
  <si>
    <t>NICOLOSI</t>
  </si>
  <si>
    <t>0:45:37</t>
  </si>
  <si>
    <t>ROSCI</t>
  </si>
  <si>
    <t>0:45:44</t>
  </si>
  <si>
    <t>CAIMMI</t>
  </si>
  <si>
    <t>G.S. PETER PAN</t>
  </si>
  <si>
    <t>0:45:51</t>
  </si>
  <si>
    <t>USAI</t>
  </si>
  <si>
    <t>0:45:57</t>
  </si>
  <si>
    <t>0:45:59</t>
  </si>
  <si>
    <t>LEPROTTI DI VILLA ADA</t>
  </si>
  <si>
    <t>0:46:04</t>
  </si>
  <si>
    <t>PISCIOTTANO</t>
  </si>
  <si>
    <t>ROSSANO</t>
  </si>
  <si>
    <t>0:46:08</t>
  </si>
  <si>
    <t>SORDINI</t>
  </si>
  <si>
    <t>CIANTI</t>
  </si>
  <si>
    <t>0:46:10</t>
  </si>
  <si>
    <t>ZAGO</t>
  </si>
  <si>
    <t>ALESSANDRA</t>
  </si>
  <si>
    <t>0:46:19</t>
  </si>
  <si>
    <t>APREA</t>
  </si>
  <si>
    <t>0:46:25</t>
  </si>
  <si>
    <t>GRACILI</t>
  </si>
  <si>
    <t>0:46:47</t>
  </si>
  <si>
    <t>MASINI</t>
  </si>
  <si>
    <t>FABRIZIO</t>
  </si>
  <si>
    <t>0:46:54</t>
  </si>
  <si>
    <t>ANGELA</t>
  </si>
  <si>
    <t>0:47:00</t>
  </si>
  <si>
    <t>MICHELA</t>
  </si>
  <si>
    <t>O</t>
  </si>
  <si>
    <t>0:47:11</t>
  </si>
  <si>
    <t>GUIDA</t>
  </si>
  <si>
    <t>MARIA ONORINA</t>
  </si>
  <si>
    <t>0:47:13</t>
  </si>
  <si>
    <t>GOVERNATORI</t>
  </si>
  <si>
    <t>A.S.D. POD.MARATONA DI ROMA</t>
  </si>
  <si>
    <t>0:47:16</t>
  </si>
  <si>
    <t>VICARI</t>
  </si>
  <si>
    <t>ARNALDO</t>
  </si>
  <si>
    <t>0:47:32</t>
  </si>
  <si>
    <t>MANGIALARDI</t>
  </si>
  <si>
    <t>0:47:33</t>
  </si>
  <si>
    <t>MIGLIORINI</t>
  </si>
  <si>
    <t>WILMA</t>
  </si>
  <si>
    <t>0:47:36</t>
  </si>
  <si>
    <t>ZANONI</t>
  </si>
  <si>
    <t>0:47:37</t>
  </si>
  <si>
    <t>MUZZI</t>
  </si>
  <si>
    <t>0:47:40</t>
  </si>
  <si>
    <t>NANNI</t>
  </si>
  <si>
    <t>CUS VITERBO A.S.D.</t>
  </si>
  <si>
    <t>0:47:48</t>
  </si>
  <si>
    <t>MORRA</t>
  </si>
  <si>
    <t>FOOTWORKS SPORTING TEAM</t>
  </si>
  <si>
    <t>0:47:57</t>
  </si>
  <si>
    <t>PICCIONI</t>
  </si>
  <si>
    <t>0:47:58</t>
  </si>
  <si>
    <t>MANCINELLI DEGLI ESPOS</t>
  </si>
  <si>
    <t>0:48:00</t>
  </si>
  <si>
    <t>VENTURI</t>
  </si>
  <si>
    <t>0:48:07</t>
  </si>
  <si>
    <t>BULYNINA</t>
  </si>
  <si>
    <t>GANNA</t>
  </si>
  <si>
    <t>A.S.D. OSTIA RUNNER AVIS</t>
  </si>
  <si>
    <t>0:48:17</t>
  </si>
  <si>
    <t>0:48:19</t>
  </si>
  <si>
    <t>ZACCARO</t>
  </si>
  <si>
    <t>BIAGIO</t>
  </si>
  <si>
    <t>0:48:28</t>
  </si>
  <si>
    <t>COPPARI</t>
  </si>
  <si>
    <t>0:48:29</t>
  </si>
  <si>
    <t>CIAMPA</t>
  </si>
  <si>
    <t>ROBERTA</t>
  </si>
  <si>
    <t>SCIUTO</t>
  </si>
  <si>
    <t>0:48:33</t>
  </si>
  <si>
    <t>RAMELLA</t>
  </si>
  <si>
    <t>ETTORE</t>
  </si>
  <si>
    <t>0:48:34</t>
  </si>
  <si>
    <t>RINALDI</t>
  </si>
  <si>
    <t>ATL. TUSCANIA ESTRUSCA</t>
  </si>
  <si>
    <t>0:48:43</t>
  </si>
  <si>
    <t>URSINO</t>
  </si>
  <si>
    <t>GRISOSTOMI</t>
  </si>
  <si>
    <t>0:48:45</t>
  </si>
  <si>
    <t>PETRICCA</t>
  </si>
  <si>
    <t>0:48:46</t>
  </si>
  <si>
    <t>D'EMILIO</t>
  </si>
  <si>
    <t>0:48:48</t>
  </si>
  <si>
    <t>PERNA</t>
  </si>
  <si>
    <t>GRAZIA</t>
  </si>
  <si>
    <t>0:48:50</t>
  </si>
  <si>
    <t>0:48:57</t>
  </si>
  <si>
    <t>CIABATTINI</t>
  </si>
  <si>
    <t>EURO</t>
  </si>
  <si>
    <t>UISP CHIANCIANO TERME</t>
  </si>
  <si>
    <t>0:48:58</t>
  </si>
  <si>
    <t>MACCHIONI</t>
  </si>
  <si>
    <t>0:49:01</t>
  </si>
  <si>
    <t>ORRU'</t>
  </si>
  <si>
    <t>SIMONA</t>
  </si>
  <si>
    <t>0:49:03</t>
  </si>
  <si>
    <t>PIEDIMONTE</t>
  </si>
  <si>
    <t>0:49:06</t>
  </si>
  <si>
    <t>MUZIO</t>
  </si>
  <si>
    <t>AMALIA</t>
  </si>
  <si>
    <t>0:49:12</t>
  </si>
  <si>
    <t>SANTORO</t>
  </si>
  <si>
    <t>0:49:13</t>
  </si>
  <si>
    <t>SEVERO NETO</t>
  </si>
  <si>
    <t>IONE</t>
  </si>
  <si>
    <t>0:49:16</t>
  </si>
  <si>
    <t>NADDEO</t>
  </si>
  <si>
    <t>0:49:17</t>
  </si>
  <si>
    <t>BANDINI</t>
  </si>
  <si>
    <t>A.S.D. ATLETICA ENERGIA ROMA</t>
  </si>
  <si>
    <t>0:49:20</t>
  </si>
  <si>
    <t>GIANTURCO</t>
  </si>
  <si>
    <t>LELLI</t>
  </si>
  <si>
    <t>0:49:21</t>
  </si>
  <si>
    <t>0:49:22</t>
  </si>
  <si>
    <t>MONESTIROLI</t>
  </si>
  <si>
    <t>ANGELICA</t>
  </si>
  <si>
    <t>0:49:24</t>
  </si>
  <si>
    <t>LO MUSCIO</t>
  </si>
  <si>
    <t>0:49:27</t>
  </si>
  <si>
    <t>TINI</t>
  </si>
  <si>
    <t>A.S.D. GYM STAR</t>
  </si>
  <si>
    <t>0:49:28</t>
  </si>
  <si>
    <t>BALDO</t>
  </si>
  <si>
    <t>CARRISI</t>
  </si>
  <si>
    <t>0:49:32</t>
  </si>
  <si>
    <t>PATRIZIO</t>
  </si>
  <si>
    <t>0:49:34</t>
  </si>
  <si>
    <t>DELLA ROCCA</t>
  </si>
  <si>
    <t>UGO</t>
  </si>
  <si>
    <t>0:49:48</t>
  </si>
  <si>
    <t>GIANLORENZO</t>
  </si>
  <si>
    <t>0:50:00</t>
  </si>
  <si>
    <t>ZANFARDINO</t>
  </si>
  <si>
    <t>0:50:08</t>
  </si>
  <si>
    <t>SANTINI</t>
  </si>
  <si>
    <t>0:50:19</t>
  </si>
  <si>
    <t>GIOVAGNOLI</t>
  </si>
  <si>
    <t>0:50:23</t>
  </si>
  <si>
    <t>DELLE FONTANE</t>
  </si>
  <si>
    <t>0:50:38</t>
  </si>
  <si>
    <t>MEROLA</t>
  </si>
  <si>
    <t>0:50:41</t>
  </si>
  <si>
    <t>LUANA</t>
  </si>
  <si>
    <t>0:50:43</t>
  </si>
  <si>
    <t>ILARI</t>
  </si>
  <si>
    <t>0:51:03</t>
  </si>
  <si>
    <t>STELLA</t>
  </si>
  <si>
    <t>ALFREDO</t>
  </si>
  <si>
    <t>0:51:04</t>
  </si>
  <si>
    <t>CROCETTI</t>
  </si>
  <si>
    <t>0:51:06</t>
  </si>
  <si>
    <t>PIERSANTI</t>
  </si>
  <si>
    <t>FABBRI</t>
  </si>
  <si>
    <t>FABIOMARCO</t>
  </si>
  <si>
    <t>0:51:16</t>
  </si>
  <si>
    <t>DILIO</t>
  </si>
  <si>
    <t>0:51:19</t>
  </si>
  <si>
    <t>MASA</t>
  </si>
  <si>
    <t>0:51:23</t>
  </si>
  <si>
    <t>NAPOLI</t>
  </si>
  <si>
    <t>0:51:32</t>
  </si>
  <si>
    <t>BISCARINI</t>
  </si>
  <si>
    <t>0:51:39</t>
  </si>
  <si>
    <t>SABBATUCCI</t>
  </si>
  <si>
    <t>0:51:42</t>
  </si>
  <si>
    <t>CRISTOFARI</t>
  </si>
  <si>
    <t>0:51:44</t>
  </si>
  <si>
    <t>BURLA</t>
  </si>
  <si>
    <t>0:51:45</t>
  </si>
  <si>
    <t>0:51:46</t>
  </si>
  <si>
    <t>LEOCADIO</t>
  </si>
  <si>
    <t>MARCIA</t>
  </si>
  <si>
    <t>0:51:49</t>
  </si>
  <si>
    <t>GAIA</t>
  </si>
  <si>
    <t>0:51:52</t>
  </si>
  <si>
    <t>0:52:09</t>
  </si>
  <si>
    <t>DE CINTI</t>
  </si>
  <si>
    <t>ITALO</t>
  </si>
  <si>
    <t>0:52:12</t>
  </si>
  <si>
    <t>ALDO</t>
  </si>
  <si>
    <t>0:52:22</t>
  </si>
  <si>
    <t>CAGLIANI</t>
  </si>
  <si>
    <t>VERONICA PALMA</t>
  </si>
  <si>
    <t>0:52:33</t>
  </si>
  <si>
    <t>BRACCIOLI</t>
  </si>
  <si>
    <t>DIEGO NUNZIO</t>
  </si>
  <si>
    <t>0:52:34</t>
  </si>
  <si>
    <t>DURANTE</t>
  </si>
  <si>
    <t>BATTISTINI</t>
  </si>
  <si>
    <t>MANUELA</t>
  </si>
  <si>
    <t>VIRTUOSO</t>
  </si>
  <si>
    <t>L</t>
  </si>
  <si>
    <t>0:52:40</t>
  </si>
  <si>
    <t>MORDECCHI</t>
  </si>
  <si>
    <t>0:52:44</t>
  </si>
  <si>
    <t>PERILLO</t>
  </si>
  <si>
    <t>CRISTIANA</t>
  </si>
  <si>
    <t>0:53:06</t>
  </si>
  <si>
    <t>LAVECCHIA DI TOCCO</t>
  </si>
  <si>
    <t>0:53:24</t>
  </si>
  <si>
    <t>0:53:36</t>
  </si>
  <si>
    <t>PANCU</t>
  </si>
  <si>
    <t>RALUCA ANCA</t>
  </si>
  <si>
    <t>0:53:37</t>
  </si>
  <si>
    <t>0:53:39</t>
  </si>
  <si>
    <t>CORINALDESI</t>
  </si>
  <si>
    <t>MARINELLA</t>
  </si>
  <si>
    <t>0:53:44</t>
  </si>
  <si>
    <t>ESPOSITO</t>
  </si>
  <si>
    <t>0:53:45</t>
  </si>
  <si>
    <t>BOTTI</t>
  </si>
  <si>
    <t>G.S. CAT SPORT</t>
  </si>
  <si>
    <t>0:53:55</t>
  </si>
  <si>
    <t>LAMELZA</t>
  </si>
  <si>
    <t>FIAMME GIALLE G.SIMONI</t>
  </si>
  <si>
    <t>0:54:37</t>
  </si>
  <si>
    <t>LOFFREDO</t>
  </si>
  <si>
    <t>SARA</t>
  </si>
  <si>
    <t>0:54:39</t>
  </si>
  <si>
    <t>BIAGETTI</t>
  </si>
  <si>
    <t>0:54:44</t>
  </si>
  <si>
    <t>VALERIA</t>
  </si>
  <si>
    <t>0:54:58</t>
  </si>
  <si>
    <t>COLINI</t>
  </si>
  <si>
    <t>SERGIO</t>
  </si>
  <si>
    <t>0:55:01</t>
  </si>
  <si>
    <t>SALZA</t>
  </si>
  <si>
    <t>0:55:12</t>
  </si>
  <si>
    <t>DI COSIMO</t>
  </si>
  <si>
    <t>0:55:13</t>
  </si>
  <si>
    <t>TUIA</t>
  </si>
  <si>
    <t>PERCOSSI</t>
  </si>
  <si>
    <t>AMORUSO</t>
  </si>
  <si>
    <t>TAMANTINI</t>
  </si>
  <si>
    <t>TOLI</t>
  </si>
  <si>
    <t>TOMBOLINI</t>
  </si>
  <si>
    <t>MORELLI</t>
  </si>
  <si>
    <t>MARCHETTI</t>
  </si>
  <si>
    <t>ADRIANO</t>
  </si>
  <si>
    <t>CRISTIANI</t>
  </si>
  <si>
    <t>0:55:14</t>
  </si>
  <si>
    <t>GRIFONI</t>
  </si>
  <si>
    <t>GELANGA</t>
  </si>
  <si>
    <t>D'ANTO'</t>
  </si>
  <si>
    <t>NELLI</t>
  </si>
  <si>
    <t>GROSSI</t>
  </si>
  <si>
    <t>VALERI</t>
  </si>
  <si>
    <t>0:55:23</t>
  </si>
  <si>
    <t>DELLE NOCI</t>
  </si>
  <si>
    <t>DAMIANI</t>
  </si>
  <si>
    <t>0:55:40</t>
  </si>
  <si>
    <t>TAFANI</t>
  </si>
  <si>
    <t>0:55:50</t>
  </si>
  <si>
    <t>BENEDETTI</t>
  </si>
  <si>
    <t>0:55:51</t>
  </si>
  <si>
    <t>0:56:32</t>
  </si>
  <si>
    <t>PAOLONI</t>
  </si>
  <si>
    <t>ZIARIO</t>
  </si>
  <si>
    <t>0:57:15</t>
  </si>
  <si>
    <t>0:57:16</t>
  </si>
  <si>
    <t>BARONE</t>
  </si>
  <si>
    <t>GABRIELLA</t>
  </si>
  <si>
    <t>0:57:32</t>
  </si>
  <si>
    <t>MANCIN</t>
  </si>
  <si>
    <t>0:57:39</t>
  </si>
  <si>
    <t>MANGANO</t>
  </si>
  <si>
    <t>0:57:49</t>
  </si>
  <si>
    <t>TROISI</t>
  </si>
  <si>
    <t>RAFFAELE</t>
  </si>
  <si>
    <t>0:57:55</t>
  </si>
  <si>
    <t>MARTORELLI</t>
  </si>
  <si>
    <t>0:57:57</t>
  </si>
  <si>
    <t>ASTROLOGO</t>
  </si>
  <si>
    <t>VEROLI</t>
  </si>
  <si>
    <t>G.P. ATLETICA FALERIA</t>
  </si>
  <si>
    <t>0:58:19</t>
  </si>
  <si>
    <t>ADIUTORI</t>
  </si>
  <si>
    <t>CONTE</t>
  </si>
  <si>
    <t>0:58:23</t>
  </si>
  <si>
    <t>0:58:57</t>
  </si>
  <si>
    <t>PIGNATIELLO</t>
  </si>
  <si>
    <t>0:59:22</t>
  </si>
  <si>
    <t>ACCIARO</t>
  </si>
  <si>
    <t>GIAMMARCO</t>
  </si>
  <si>
    <t>0:59:50</t>
  </si>
  <si>
    <t>DINA</t>
  </si>
  <si>
    <t>0:59:53</t>
  </si>
  <si>
    <t>BRENCI</t>
  </si>
  <si>
    <t>0:59:54</t>
  </si>
  <si>
    <t>MAGRIS</t>
  </si>
  <si>
    <t>0:59:57</t>
  </si>
  <si>
    <t>RIGATI</t>
  </si>
  <si>
    <t>1:00:10</t>
  </si>
  <si>
    <t>PIRO</t>
  </si>
  <si>
    <t>1:00:20</t>
  </si>
  <si>
    <t>1:00:39</t>
  </si>
  <si>
    <t>MALUDROTTU</t>
  </si>
  <si>
    <t>MARIALUISA</t>
  </si>
  <si>
    <t>1:00:56</t>
  </si>
  <si>
    <t>FOSCHI</t>
  </si>
  <si>
    <t>1:02:48</t>
  </si>
  <si>
    <t>AMATORI CASTELFUSANO</t>
  </si>
  <si>
    <t>1:03:29</t>
  </si>
  <si>
    <t>DI SIENA</t>
  </si>
  <si>
    <t>1:04:12</t>
  </si>
  <si>
    <t>PIRANI</t>
  </si>
  <si>
    <t>A.DI.TSF</t>
  </si>
  <si>
    <t>1:04:14</t>
  </si>
  <si>
    <t>MORICI</t>
  </si>
  <si>
    <t>NATASCIA</t>
  </si>
  <si>
    <t>1:04:33</t>
  </si>
  <si>
    <t>BOBBONI</t>
  </si>
  <si>
    <t>1:05:43</t>
  </si>
  <si>
    <t>CALCAGNA</t>
  </si>
  <si>
    <t>1:08:13</t>
  </si>
  <si>
    <t>ZANECCHIA</t>
  </si>
  <si>
    <t>PETRELLI</t>
  </si>
  <si>
    <t>MARCELLA</t>
  </si>
  <si>
    <t>AMATO</t>
  </si>
  <si>
    <t>1:08:23</t>
  </si>
  <si>
    <t>1:09:19</t>
  </si>
  <si>
    <t>1:11:13</t>
  </si>
  <si>
    <t>PATI</t>
  </si>
  <si>
    <t>1:11:53</t>
  </si>
  <si>
    <t>LEOPOLDO</t>
  </si>
  <si>
    <t>1:11:57</t>
  </si>
  <si>
    <t xml:space="preserve">Canino (VT) Italia - Domenica 04/12/2011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</si>
</sst>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9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165" fontId="48" fillId="35" borderId="15" xfId="0" applyNumberFormat="1" applyFont="1" applyFill="1" applyBorder="1" applyAlignment="1">
      <alignment horizontal="center" vertical="center"/>
    </xf>
    <xf numFmtId="0" fontId="48" fillId="35" borderId="15" xfId="0" applyFont="1" applyFill="1" applyBorder="1" applyAlignment="1">
      <alignment horizontal="center" vertical="center"/>
    </xf>
    <xf numFmtId="0" fontId="48" fillId="35" borderId="15" xfId="46" applyFont="1" applyFill="1" applyBorder="1" applyAlignment="1">
      <alignment horizontal="center" vertical="center"/>
      <protection/>
    </xf>
    <xf numFmtId="0" fontId="48" fillId="35" borderId="15" xfId="46" applyFont="1" applyFill="1" applyBorder="1" applyAlignment="1">
      <alignment vertical="center"/>
      <protection/>
    </xf>
    <xf numFmtId="0" fontId="48" fillId="35" borderId="15" xfId="0" applyFont="1" applyFill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46" applyFont="1" applyFill="1" applyBorder="1" applyAlignment="1">
      <alignment horizontal="center" vertical="center"/>
      <protection/>
    </xf>
    <xf numFmtId="0" fontId="0" fillId="0" borderId="13" xfId="46" applyFont="1" applyFill="1" applyBorder="1" applyAlignment="1">
      <alignment vertical="center"/>
      <protection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46" applyFont="1" applyFill="1" applyBorder="1" applyAlignment="1">
      <alignment horizontal="center" vertical="center"/>
      <protection/>
    </xf>
    <xf numFmtId="0" fontId="0" fillId="0" borderId="15" xfId="46" applyFont="1" applyFill="1" applyBorder="1" applyAlignment="1">
      <alignment vertical="center"/>
      <protection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46" applyFont="1" applyFill="1" applyBorder="1" applyAlignment="1">
      <alignment horizontal="center" vertical="center"/>
      <protection/>
    </xf>
    <xf numFmtId="0" fontId="0" fillId="0" borderId="14" xfId="46" applyFont="1" applyFill="1" applyBorder="1" applyAlignment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48" fillId="35" borderId="15" xfId="0" applyFont="1" applyFill="1" applyBorder="1" applyAlignment="1">
      <alignment vertical="center"/>
    </xf>
    <xf numFmtId="0" fontId="48" fillId="35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3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8" t="s">
        <v>94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716</v>
      </c>
      <c r="B2" s="19"/>
      <c r="C2" s="19"/>
      <c r="D2" s="19"/>
      <c r="E2" s="19"/>
      <c r="F2" s="19"/>
      <c r="G2" s="19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38" t="s">
        <v>95</v>
      </c>
      <c r="C4" s="38" t="s">
        <v>79</v>
      </c>
      <c r="D4" s="37" t="s">
        <v>96</v>
      </c>
      <c r="E4" s="38" t="s">
        <v>97</v>
      </c>
      <c r="F4" s="37" t="s">
        <v>98</v>
      </c>
      <c r="G4" s="36" t="str">
        <f aca="true" t="shared" si="0" ref="G4:G67">TEXT(INT((HOUR(F4)*3600+MINUTE(F4)*60+SECOND(F4))/$I$2/60),"0")&amp;"."&amp;TEXT(MOD((HOUR(F4)*3600+MINUTE(F4)*60+SECOND(F4))/$I$2,60),"00")&amp;"/km"</f>
        <v>3.20/km</v>
      </c>
      <c r="H4" s="35">
        <f aca="true" t="shared" si="1" ref="H4:H31">F4-$F$4</f>
        <v>0</v>
      </c>
      <c r="I4" s="35">
        <f>F4-INDEX($F$4:$F$1169,MATCH(D4,$D$4:$D$1169,0))</f>
        <v>0</v>
      </c>
    </row>
    <row r="5" spans="1:9" s="12" customFormat="1" ht="15" customHeight="1">
      <c r="A5" s="13">
        <v>2</v>
      </c>
      <c r="B5" s="34" t="s">
        <v>99</v>
      </c>
      <c r="C5" s="34" t="s">
        <v>16</v>
      </c>
      <c r="D5" s="33" t="s">
        <v>100</v>
      </c>
      <c r="E5" s="34" t="s">
        <v>101</v>
      </c>
      <c r="F5" s="33" t="s">
        <v>102</v>
      </c>
      <c r="G5" s="32" t="str">
        <f t="shared" si="0"/>
        <v>3.22/km</v>
      </c>
      <c r="H5" s="31">
        <f t="shared" si="1"/>
        <v>0.0003009259259259267</v>
      </c>
      <c r="I5" s="31">
        <f>F5-INDEX($F$4:$F$1169,MATCH(D5,$D$4:$D$1169,0))</f>
        <v>0</v>
      </c>
    </row>
    <row r="6" spans="1:9" s="12" customFormat="1" ht="15" customHeight="1">
      <c r="A6" s="13">
        <v>3</v>
      </c>
      <c r="B6" s="34" t="s">
        <v>103</v>
      </c>
      <c r="C6" s="34" t="s">
        <v>19</v>
      </c>
      <c r="D6" s="33" t="s">
        <v>96</v>
      </c>
      <c r="E6" s="34" t="s">
        <v>104</v>
      </c>
      <c r="F6" s="33" t="s">
        <v>105</v>
      </c>
      <c r="G6" s="32" t="str">
        <f t="shared" si="0"/>
        <v>3.25/km</v>
      </c>
      <c r="H6" s="31">
        <f t="shared" si="1"/>
        <v>0.0005555555555555591</v>
      </c>
      <c r="I6" s="31">
        <f>F6-INDEX($F$4:$F$1169,MATCH(D6,$D$4:$D$1169,0))</f>
        <v>0.0005555555555555591</v>
      </c>
    </row>
    <row r="7" spans="1:9" s="12" customFormat="1" ht="15" customHeight="1">
      <c r="A7" s="13">
        <v>4</v>
      </c>
      <c r="B7" s="34" t="s">
        <v>106</v>
      </c>
      <c r="C7" s="34" t="s">
        <v>107</v>
      </c>
      <c r="D7" s="33" t="s">
        <v>108</v>
      </c>
      <c r="E7" s="34" t="s">
        <v>101</v>
      </c>
      <c r="F7" s="33" t="s">
        <v>109</v>
      </c>
      <c r="G7" s="32" t="str">
        <f t="shared" si="0"/>
        <v>3.29/km</v>
      </c>
      <c r="H7" s="31">
        <f t="shared" si="1"/>
        <v>0.001041666666666663</v>
      </c>
      <c r="I7" s="31">
        <f>F7-INDEX($F$4:$F$1169,MATCH(D7,$D$4:$D$1169,0))</f>
        <v>0</v>
      </c>
    </row>
    <row r="8" spans="1:9" s="12" customFormat="1" ht="15" customHeight="1">
      <c r="A8" s="13">
        <v>5</v>
      </c>
      <c r="B8" s="34" t="s">
        <v>110</v>
      </c>
      <c r="C8" s="34" t="s">
        <v>72</v>
      </c>
      <c r="D8" s="33" t="s">
        <v>108</v>
      </c>
      <c r="E8" s="34" t="s">
        <v>111</v>
      </c>
      <c r="F8" s="33" t="s">
        <v>112</v>
      </c>
      <c r="G8" s="32" t="str">
        <f t="shared" si="0"/>
        <v>3.29/km</v>
      </c>
      <c r="H8" s="31">
        <f t="shared" si="1"/>
        <v>0.0010879629629629607</v>
      </c>
      <c r="I8" s="31">
        <f>F8-INDEX($F$4:$F$1169,MATCH(D8,$D$4:$D$1169,0))</f>
        <v>4.629629629629775E-05</v>
      </c>
    </row>
    <row r="9" spans="1:9" s="12" customFormat="1" ht="15" customHeight="1">
      <c r="A9" s="13">
        <v>6</v>
      </c>
      <c r="B9" s="34" t="s">
        <v>113</v>
      </c>
      <c r="C9" s="34" t="s">
        <v>37</v>
      </c>
      <c r="D9" s="33" t="s">
        <v>96</v>
      </c>
      <c r="E9" s="34" t="s">
        <v>114</v>
      </c>
      <c r="F9" s="33" t="s">
        <v>115</v>
      </c>
      <c r="G9" s="32" t="str">
        <f t="shared" si="0"/>
        <v>3.37/km</v>
      </c>
      <c r="H9" s="31">
        <f t="shared" si="1"/>
        <v>0.0019444444444444466</v>
      </c>
      <c r="I9" s="31">
        <f>F9-INDEX($F$4:$F$1169,MATCH(D9,$D$4:$D$1169,0))</f>
        <v>0.0019444444444444466</v>
      </c>
    </row>
    <row r="10" spans="1:9" s="12" customFormat="1" ht="15" customHeight="1">
      <c r="A10" s="13">
        <v>7</v>
      </c>
      <c r="B10" s="34" t="s">
        <v>116</v>
      </c>
      <c r="C10" s="34" t="s">
        <v>117</v>
      </c>
      <c r="D10" s="33" t="s">
        <v>118</v>
      </c>
      <c r="E10" s="34" t="s">
        <v>119</v>
      </c>
      <c r="F10" s="33" t="s">
        <v>120</v>
      </c>
      <c r="G10" s="32" t="str">
        <f t="shared" si="0"/>
        <v>3.37/km</v>
      </c>
      <c r="H10" s="31">
        <f t="shared" si="1"/>
        <v>0.002037037037037035</v>
      </c>
      <c r="I10" s="31">
        <f>F10-INDEX($F$4:$F$1169,MATCH(D10,$D$4:$D$1169,0))</f>
        <v>0</v>
      </c>
    </row>
    <row r="11" spans="1:9" s="12" customFormat="1" ht="15" customHeight="1">
      <c r="A11" s="13">
        <v>8</v>
      </c>
      <c r="B11" s="34" t="s">
        <v>121</v>
      </c>
      <c r="C11" s="34" t="s">
        <v>30</v>
      </c>
      <c r="D11" s="33" t="s">
        <v>108</v>
      </c>
      <c r="E11" s="34" t="s">
        <v>111</v>
      </c>
      <c r="F11" s="33" t="s">
        <v>122</v>
      </c>
      <c r="G11" s="32" t="str">
        <f t="shared" si="0"/>
        <v>3.38/km</v>
      </c>
      <c r="H11" s="31">
        <f t="shared" si="1"/>
        <v>0.0020833333333333294</v>
      </c>
      <c r="I11" s="31">
        <f>F11-INDEX($F$4:$F$1169,MATCH(D11,$D$4:$D$1169,0))</f>
        <v>0.0010416666666666664</v>
      </c>
    </row>
    <row r="12" spans="1:9" s="12" customFormat="1" ht="15" customHeight="1">
      <c r="A12" s="13">
        <v>9</v>
      </c>
      <c r="B12" s="34" t="s">
        <v>123</v>
      </c>
      <c r="C12" s="34" t="s">
        <v>124</v>
      </c>
      <c r="D12" s="33" t="s">
        <v>96</v>
      </c>
      <c r="E12" s="34" t="s">
        <v>125</v>
      </c>
      <c r="F12" s="33" t="s">
        <v>126</v>
      </c>
      <c r="G12" s="32" t="str">
        <f t="shared" si="0"/>
        <v>3.40/km</v>
      </c>
      <c r="H12" s="31">
        <f t="shared" si="1"/>
        <v>0.002384259259259263</v>
      </c>
      <c r="I12" s="31">
        <f>F12-INDEX($F$4:$F$1169,MATCH(D12,$D$4:$D$1169,0))</f>
        <v>0.002384259259259263</v>
      </c>
    </row>
    <row r="13" spans="1:9" s="12" customFormat="1" ht="15" customHeight="1">
      <c r="A13" s="13">
        <v>10</v>
      </c>
      <c r="B13" s="34" t="s">
        <v>127</v>
      </c>
      <c r="C13" s="34" t="s">
        <v>72</v>
      </c>
      <c r="D13" s="33" t="s">
        <v>118</v>
      </c>
      <c r="E13" s="34" t="s">
        <v>111</v>
      </c>
      <c r="F13" s="33" t="s">
        <v>128</v>
      </c>
      <c r="G13" s="32" t="str">
        <f t="shared" si="0"/>
        <v>3.42/km</v>
      </c>
      <c r="H13" s="31">
        <f t="shared" si="1"/>
        <v>0.0025462962962962965</v>
      </c>
      <c r="I13" s="31">
        <f>F13-INDEX($F$4:$F$1169,MATCH(D13,$D$4:$D$1169,0))</f>
        <v>0.0005092592592592614</v>
      </c>
    </row>
    <row r="14" spans="1:9" s="12" customFormat="1" ht="15" customHeight="1">
      <c r="A14" s="13">
        <v>11</v>
      </c>
      <c r="B14" s="34" t="s">
        <v>129</v>
      </c>
      <c r="C14" s="34" t="s">
        <v>26</v>
      </c>
      <c r="D14" s="33" t="s">
        <v>96</v>
      </c>
      <c r="E14" s="34" t="s">
        <v>130</v>
      </c>
      <c r="F14" s="33" t="s">
        <v>131</v>
      </c>
      <c r="G14" s="32" t="str">
        <f t="shared" si="0"/>
        <v>3.43/km</v>
      </c>
      <c r="H14" s="31">
        <f t="shared" si="1"/>
        <v>0.0026504629629629656</v>
      </c>
      <c r="I14" s="31">
        <f>F14-INDEX($F$4:$F$1169,MATCH(D14,$D$4:$D$1169,0))</f>
        <v>0.0026504629629629656</v>
      </c>
    </row>
    <row r="15" spans="1:9" s="12" customFormat="1" ht="15" customHeight="1">
      <c r="A15" s="13">
        <v>12</v>
      </c>
      <c r="B15" s="34" t="s">
        <v>132</v>
      </c>
      <c r="C15" s="34" t="s">
        <v>48</v>
      </c>
      <c r="D15" s="33" t="s">
        <v>108</v>
      </c>
      <c r="E15" s="34" t="s">
        <v>133</v>
      </c>
      <c r="F15" s="33" t="s">
        <v>134</v>
      </c>
      <c r="G15" s="32" t="str">
        <f t="shared" si="0"/>
        <v>3.43/km</v>
      </c>
      <c r="H15" s="31">
        <f t="shared" si="1"/>
        <v>0.00270833333333333</v>
      </c>
      <c r="I15" s="31">
        <f>F15-INDEX($F$4:$F$1169,MATCH(D15,$D$4:$D$1169,0))</f>
        <v>0.001666666666666667</v>
      </c>
    </row>
    <row r="16" spans="1:9" s="12" customFormat="1" ht="15" customHeight="1">
      <c r="A16" s="13">
        <v>13</v>
      </c>
      <c r="B16" s="34" t="s">
        <v>135</v>
      </c>
      <c r="C16" s="34" t="s">
        <v>20</v>
      </c>
      <c r="D16" s="33" t="s">
        <v>118</v>
      </c>
      <c r="E16" s="34" t="s">
        <v>136</v>
      </c>
      <c r="F16" s="33" t="s">
        <v>137</v>
      </c>
      <c r="G16" s="32" t="str">
        <f t="shared" si="0"/>
        <v>3.44/km</v>
      </c>
      <c r="H16" s="31">
        <f t="shared" si="1"/>
        <v>0.002754629629629631</v>
      </c>
      <c r="I16" s="31">
        <f>F16-INDEX($F$4:$F$1169,MATCH(D16,$D$4:$D$1169,0))</f>
        <v>0.0007175925925925961</v>
      </c>
    </row>
    <row r="17" spans="1:9" s="12" customFormat="1" ht="15" customHeight="1">
      <c r="A17" s="13">
        <v>14</v>
      </c>
      <c r="B17" s="34" t="s">
        <v>138</v>
      </c>
      <c r="C17" s="34" t="s">
        <v>107</v>
      </c>
      <c r="D17" s="33" t="s">
        <v>118</v>
      </c>
      <c r="E17" s="34" t="s">
        <v>136</v>
      </c>
      <c r="F17" s="33" t="s">
        <v>139</v>
      </c>
      <c r="G17" s="32" t="str">
        <f t="shared" si="0"/>
        <v>3.45/km</v>
      </c>
      <c r="H17" s="31">
        <f t="shared" si="1"/>
        <v>0.002962962962962959</v>
      </c>
      <c r="I17" s="31">
        <f>F17-INDEX($F$4:$F$1169,MATCH(D17,$D$4:$D$1169,0))</f>
        <v>0.0009259259259259238</v>
      </c>
    </row>
    <row r="18" spans="1:9" s="12" customFormat="1" ht="15" customHeight="1">
      <c r="A18" s="13">
        <v>15</v>
      </c>
      <c r="B18" s="34" t="s">
        <v>140</v>
      </c>
      <c r="C18" s="34" t="s">
        <v>49</v>
      </c>
      <c r="D18" s="33" t="s">
        <v>96</v>
      </c>
      <c r="E18" s="34" t="s">
        <v>141</v>
      </c>
      <c r="F18" s="33" t="s">
        <v>142</v>
      </c>
      <c r="G18" s="32" t="str">
        <f t="shared" si="0"/>
        <v>3.47/km</v>
      </c>
      <c r="H18" s="31">
        <f t="shared" si="1"/>
        <v>0.003159722222222227</v>
      </c>
      <c r="I18" s="31">
        <f>F18-INDEX($F$4:$F$1169,MATCH(D18,$D$4:$D$1169,0))</f>
        <v>0.003159722222222227</v>
      </c>
    </row>
    <row r="19" spans="1:9" s="12" customFormat="1" ht="15" customHeight="1">
      <c r="A19" s="13">
        <v>16</v>
      </c>
      <c r="B19" s="34" t="s">
        <v>143</v>
      </c>
      <c r="C19" s="34" t="s">
        <v>41</v>
      </c>
      <c r="D19" s="33" t="s">
        <v>100</v>
      </c>
      <c r="E19" s="34" t="s">
        <v>97</v>
      </c>
      <c r="F19" s="33" t="s">
        <v>144</v>
      </c>
      <c r="G19" s="32" t="str">
        <f t="shared" si="0"/>
        <v>3.47/km</v>
      </c>
      <c r="H19" s="31">
        <f t="shared" si="1"/>
        <v>0.0032060185185185143</v>
      </c>
      <c r="I19" s="31">
        <f>F19-INDEX($F$4:$F$1169,MATCH(D19,$D$4:$D$1169,0))</f>
        <v>0.0029050925925925876</v>
      </c>
    </row>
    <row r="20" spans="1:9" s="12" customFormat="1" ht="15" customHeight="1">
      <c r="A20" s="13">
        <v>17</v>
      </c>
      <c r="B20" s="34" t="s">
        <v>145</v>
      </c>
      <c r="C20" s="34" t="s">
        <v>21</v>
      </c>
      <c r="D20" s="33" t="s">
        <v>96</v>
      </c>
      <c r="E20" s="34" t="s">
        <v>97</v>
      </c>
      <c r="F20" s="33" t="s">
        <v>146</v>
      </c>
      <c r="G20" s="32" t="str">
        <f t="shared" si="0"/>
        <v>3.48/km</v>
      </c>
      <c r="H20" s="31">
        <f t="shared" si="1"/>
        <v>0.0032870370370370362</v>
      </c>
      <c r="I20" s="31">
        <f>F20-INDEX($F$4:$F$1169,MATCH(D20,$D$4:$D$1169,0))</f>
        <v>0.0032870370370370362</v>
      </c>
    </row>
    <row r="21" spans="1:9" s="12" customFormat="1" ht="15" customHeight="1">
      <c r="A21" s="13">
        <v>18</v>
      </c>
      <c r="B21" s="34" t="s">
        <v>147</v>
      </c>
      <c r="C21" s="34" t="s">
        <v>148</v>
      </c>
      <c r="D21" s="33" t="s">
        <v>149</v>
      </c>
      <c r="E21" s="34" t="s">
        <v>150</v>
      </c>
      <c r="F21" s="33" t="s">
        <v>146</v>
      </c>
      <c r="G21" s="32" t="str">
        <f t="shared" si="0"/>
        <v>3.48/km</v>
      </c>
      <c r="H21" s="31">
        <f t="shared" si="1"/>
        <v>0.0032870370370370362</v>
      </c>
      <c r="I21" s="31">
        <f>F21-INDEX($F$4:$F$1169,MATCH(D21,$D$4:$D$1169,0))</f>
        <v>0</v>
      </c>
    </row>
    <row r="22" spans="1:9" s="12" customFormat="1" ht="15" customHeight="1">
      <c r="A22" s="13">
        <v>19</v>
      </c>
      <c r="B22" s="34" t="s">
        <v>151</v>
      </c>
      <c r="C22" s="34" t="s">
        <v>66</v>
      </c>
      <c r="D22" s="33" t="s">
        <v>149</v>
      </c>
      <c r="E22" s="34" t="s">
        <v>141</v>
      </c>
      <c r="F22" s="33" t="s">
        <v>152</v>
      </c>
      <c r="G22" s="32" t="str">
        <f t="shared" si="0"/>
        <v>3.48/km</v>
      </c>
      <c r="H22" s="31">
        <f t="shared" si="1"/>
        <v>0.0033101851851851834</v>
      </c>
      <c r="I22" s="31">
        <f>F22-INDEX($F$4:$F$1169,MATCH(D22,$D$4:$D$1169,0))</f>
        <v>2.314814814814714E-05</v>
      </c>
    </row>
    <row r="23" spans="1:9" s="12" customFormat="1" ht="15" customHeight="1">
      <c r="A23" s="13">
        <v>20</v>
      </c>
      <c r="B23" s="34" t="s">
        <v>88</v>
      </c>
      <c r="C23" s="34" t="s">
        <v>47</v>
      </c>
      <c r="D23" s="33" t="s">
        <v>108</v>
      </c>
      <c r="E23" s="34" t="s">
        <v>153</v>
      </c>
      <c r="F23" s="33" t="s">
        <v>154</v>
      </c>
      <c r="G23" s="32" t="str">
        <f t="shared" si="0"/>
        <v>3.49/km</v>
      </c>
      <c r="H23" s="31">
        <f t="shared" si="1"/>
        <v>0.003391203703703702</v>
      </c>
      <c r="I23" s="31">
        <f>F23-INDEX($F$4:$F$1169,MATCH(D23,$D$4:$D$1169,0))</f>
        <v>0.002349537037037039</v>
      </c>
    </row>
    <row r="24" spans="1:9" s="12" customFormat="1" ht="15" customHeight="1">
      <c r="A24" s="13">
        <v>21</v>
      </c>
      <c r="B24" s="34" t="s">
        <v>155</v>
      </c>
      <c r="C24" s="34" t="s">
        <v>156</v>
      </c>
      <c r="D24" s="33" t="s">
        <v>157</v>
      </c>
      <c r="E24" s="34" t="s">
        <v>158</v>
      </c>
      <c r="F24" s="33" t="s">
        <v>159</v>
      </c>
      <c r="G24" s="32" t="str">
        <f t="shared" si="0"/>
        <v>3.50/km</v>
      </c>
      <c r="H24" s="31">
        <f t="shared" si="1"/>
        <v>0.003483796296296294</v>
      </c>
      <c r="I24" s="31">
        <f>F24-INDEX($F$4:$F$1169,MATCH(D24,$D$4:$D$1169,0))</f>
        <v>0</v>
      </c>
    </row>
    <row r="25" spans="1:9" s="12" customFormat="1" ht="15" customHeight="1">
      <c r="A25" s="13">
        <v>22</v>
      </c>
      <c r="B25" s="34" t="s">
        <v>160</v>
      </c>
      <c r="C25" s="34" t="s">
        <v>83</v>
      </c>
      <c r="D25" s="33" t="s">
        <v>118</v>
      </c>
      <c r="E25" s="34" t="s">
        <v>133</v>
      </c>
      <c r="F25" s="33" t="s">
        <v>161</v>
      </c>
      <c r="G25" s="32" t="str">
        <f t="shared" si="0"/>
        <v>3.50/km</v>
      </c>
      <c r="H25" s="31">
        <f t="shared" si="1"/>
        <v>0.003541666666666665</v>
      </c>
      <c r="I25" s="31">
        <f>F25-INDEX($F$4:$F$1169,MATCH(D25,$D$4:$D$1169,0))</f>
        <v>0.00150462962962963</v>
      </c>
    </row>
    <row r="26" spans="1:9" s="12" customFormat="1" ht="15" customHeight="1">
      <c r="A26" s="13">
        <v>23</v>
      </c>
      <c r="B26" s="34" t="s">
        <v>162</v>
      </c>
      <c r="C26" s="34" t="s">
        <v>35</v>
      </c>
      <c r="D26" s="33" t="s">
        <v>163</v>
      </c>
      <c r="E26" s="34" t="s">
        <v>111</v>
      </c>
      <c r="F26" s="33" t="s">
        <v>164</v>
      </c>
      <c r="G26" s="32" t="str">
        <f t="shared" si="0"/>
        <v>3.51/km</v>
      </c>
      <c r="H26" s="31">
        <f t="shared" si="1"/>
        <v>0.00359953703703704</v>
      </c>
      <c r="I26" s="31">
        <f>F26-INDEX($F$4:$F$1169,MATCH(D26,$D$4:$D$1169,0))</f>
        <v>0</v>
      </c>
    </row>
    <row r="27" spans="1:9" s="14" customFormat="1" ht="15" customHeight="1">
      <c r="A27" s="13">
        <v>24</v>
      </c>
      <c r="B27" s="34" t="s">
        <v>165</v>
      </c>
      <c r="C27" s="34" t="s">
        <v>83</v>
      </c>
      <c r="D27" s="33" t="s">
        <v>157</v>
      </c>
      <c r="E27" s="34" t="s">
        <v>133</v>
      </c>
      <c r="F27" s="33" t="s">
        <v>166</v>
      </c>
      <c r="G27" s="32" t="str">
        <f t="shared" si="0"/>
        <v>3.52/km</v>
      </c>
      <c r="H27" s="31">
        <f t="shared" si="1"/>
        <v>0.0037847222222222206</v>
      </c>
      <c r="I27" s="31">
        <f>F27-INDEX($F$4:$F$1169,MATCH(D27,$D$4:$D$1169,0))</f>
        <v>0.0003009259259259267</v>
      </c>
    </row>
    <row r="28" spans="1:9" s="12" customFormat="1" ht="15" customHeight="1">
      <c r="A28" s="13">
        <v>25</v>
      </c>
      <c r="B28" s="34" t="s">
        <v>167</v>
      </c>
      <c r="C28" s="34" t="s">
        <v>168</v>
      </c>
      <c r="D28" s="33" t="s">
        <v>100</v>
      </c>
      <c r="E28" s="34" t="s">
        <v>150</v>
      </c>
      <c r="F28" s="33" t="s">
        <v>169</v>
      </c>
      <c r="G28" s="32" t="str">
        <f t="shared" si="0"/>
        <v>3.53/km</v>
      </c>
      <c r="H28" s="31">
        <f t="shared" si="1"/>
        <v>0.003831018518518515</v>
      </c>
      <c r="I28" s="31">
        <f>F28-INDEX($F$4:$F$1169,MATCH(D28,$D$4:$D$1169,0))</f>
        <v>0.003530092592592588</v>
      </c>
    </row>
    <row r="29" spans="1:9" s="12" customFormat="1" ht="15" customHeight="1">
      <c r="A29" s="13">
        <v>26</v>
      </c>
      <c r="B29" s="34" t="s">
        <v>170</v>
      </c>
      <c r="C29" s="34" t="s">
        <v>21</v>
      </c>
      <c r="D29" s="33" t="s">
        <v>118</v>
      </c>
      <c r="E29" s="34" t="s">
        <v>171</v>
      </c>
      <c r="F29" s="33" t="s">
        <v>172</v>
      </c>
      <c r="G29" s="32" t="str">
        <f t="shared" si="0"/>
        <v>3.53/km</v>
      </c>
      <c r="H29" s="31">
        <f t="shared" si="1"/>
        <v>0.003888888888888886</v>
      </c>
      <c r="I29" s="31">
        <f>F29-INDEX($F$4:$F$1169,MATCH(D29,$D$4:$D$1169,0))</f>
        <v>0.001851851851851851</v>
      </c>
    </row>
    <row r="30" spans="1:9" s="12" customFormat="1" ht="15" customHeight="1">
      <c r="A30" s="13">
        <v>27</v>
      </c>
      <c r="B30" s="34" t="s">
        <v>65</v>
      </c>
      <c r="C30" s="34" t="s">
        <v>47</v>
      </c>
      <c r="D30" s="33" t="s">
        <v>100</v>
      </c>
      <c r="E30" s="34" t="s">
        <v>136</v>
      </c>
      <c r="F30" s="33" t="s">
        <v>173</v>
      </c>
      <c r="G30" s="32" t="str">
        <f t="shared" si="0"/>
        <v>3.54/km</v>
      </c>
      <c r="H30" s="31">
        <f t="shared" si="1"/>
        <v>0.003912037037037033</v>
      </c>
      <c r="I30" s="31">
        <f>F30-INDEX($F$4:$F$1169,MATCH(D30,$D$4:$D$1169,0))</f>
        <v>0.0036111111111111066</v>
      </c>
    </row>
    <row r="31" spans="1:9" s="12" customFormat="1" ht="15" customHeight="1">
      <c r="A31" s="13">
        <v>28</v>
      </c>
      <c r="B31" s="34" t="s">
        <v>174</v>
      </c>
      <c r="C31" s="34" t="s">
        <v>175</v>
      </c>
      <c r="D31" s="33" t="s">
        <v>100</v>
      </c>
      <c r="E31" s="34" t="s">
        <v>176</v>
      </c>
      <c r="F31" s="33" t="s">
        <v>177</v>
      </c>
      <c r="G31" s="32" t="str">
        <f t="shared" si="0"/>
        <v>3.54/km</v>
      </c>
      <c r="H31" s="31">
        <f t="shared" si="1"/>
        <v>0.003993055555555555</v>
      </c>
      <c r="I31" s="31">
        <f>F31-INDEX($F$4:$F$1169,MATCH(D31,$D$4:$D$1169,0))</f>
        <v>0.0036921296296296285</v>
      </c>
    </row>
    <row r="32" spans="1:9" s="12" customFormat="1" ht="15" customHeight="1">
      <c r="A32" s="13">
        <v>29</v>
      </c>
      <c r="B32" s="34" t="s">
        <v>178</v>
      </c>
      <c r="C32" s="34" t="s">
        <v>49</v>
      </c>
      <c r="D32" s="33" t="s">
        <v>149</v>
      </c>
      <c r="E32" s="34" t="s">
        <v>133</v>
      </c>
      <c r="F32" s="33" t="s">
        <v>179</v>
      </c>
      <c r="G32" s="32" t="str">
        <f t="shared" si="0"/>
        <v>3.55/km</v>
      </c>
      <c r="H32" s="31">
        <f aca="true" t="shared" si="2" ref="H32:H95">F32-$F$4</f>
        <v>0.004108796296296301</v>
      </c>
      <c r="I32" s="31">
        <f>F32-INDEX($F$4:$F$1169,MATCH(D32,$D$4:$D$1169,0))</f>
        <v>0.0008217592592592651</v>
      </c>
    </row>
    <row r="33" spans="1:9" s="12" customFormat="1" ht="15" customHeight="1">
      <c r="A33" s="13">
        <v>30</v>
      </c>
      <c r="B33" s="34" t="s">
        <v>180</v>
      </c>
      <c r="C33" s="34" t="s">
        <v>61</v>
      </c>
      <c r="D33" s="33" t="s">
        <v>118</v>
      </c>
      <c r="E33" s="34" t="s">
        <v>181</v>
      </c>
      <c r="F33" s="33" t="s">
        <v>182</v>
      </c>
      <c r="G33" s="32" t="str">
        <f t="shared" si="0"/>
        <v>3.56/km</v>
      </c>
      <c r="H33" s="31">
        <f t="shared" si="2"/>
        <v>0.004189814814814816</v>
      </c>
      <c r="I33" s="31">
        <f>F33-INDEX($F$4:$F$1169,MATCH(D33,$D$4:$D$1169,0))</f>
        <v>0.0021527777777777812</v>
      </c>
    </row>
    <row r="34" spans="1:9" s="12" customFormat="1" ht="15" customHeight="1">
      <c r="A34" s="13">
        <v>31</v>
      </c>
      <c r="B34" s="34" t="s">
        <v>178</v>
      </c>
      <c r="C34" s="34" t="s">
        <v>21</v>
      </c>
      <c r="D34" s="33" t="s">
        <v>100</v>
      </c>
      <c r="E34" s="34" t="s">
        <v>111</v>
      </c>
      <c r="F34" s="33" t="s">
        <v>183</v>
      </c>
      <c r="G34" s="32" t="str">
        <f t="shared" si="0"/>
        <v>3.57/km</v>
      </c>
      <c r="H34" s="31">
        <f t="shared" si="2"/>
        <v>0.004340277777777776</v>
      </c>
      <c r="I34" s="31">
        <f>F34-INDEX($F$4:$F$1169,MATCH(D34,$D$4:$D$1169,0))</f>
        <v>0.0040393518518518495</v>
      </c>
    </row>
    <row r="35" spans="1:9" s="12" customFormat="1" ht="15" customHeight="1">
      <c r="A35" s="13">
        <v>32</v>
      </c>
      <c r="B35" s="34" t="s">
        <v>81</v>
      </c>
      <c r="C35" s="34" t="s">
        <v>184</v>
      </c>
      <c r="D35" s="33" t="s">
        <v>108</v>
      </c>
      <c r="E35" s="34" t="s">
        <v>133</v>
      </c>
      <c r="F35" s="33" t="s">
        <v>185</v>
      </c>
      <c r="G35" s="32" t="str">
        <f t="shared" si="0"/>
        <v>3.58/km</v>
      </c>
      <c r="H35" s="31">
        <f t="shared" si="2"/>
        <v>0.004409722222222221</v>
      </c>
      <c r="I35" s="31">
        <f>F35-INDEX($F$4:$F$1169,MATCH(D35,$D$4:$D$1169,0))</f>
        <v>0.003368055555555558</v>
      </c>
    </row>
    <row r="36" spans="1:9" s="12" customFormat="1" ht="15" customHeight="1">
      <c r="A36" s="13">
        <v>33</v>
      </c>
      <c r="B36" s="34" t="s">
        <v>186</v>
      </c>
      <c r="C36" s="34" t="s">
        <v>30</v>
      </c>
      <c r="D36" s="33" t="s">
        <v>96</v>
      </c>
      <c r="E36" s="34" t="s">
        <v>104</v>
      </c>
      <c r="F36" s="33" t="s">
        <v>187</v>
      </c>
      <c r="G36" s="32" t="str">
        <f t="shared" si="0"/>
        <v>3.59/km</v>
      </c>
      <c r="H36" s="31">
        <f t="shared" si="2"/>
        <v>0.00449074074074074</v>
      </c>
      <c r="I36" s="31">
        <f>F36-INDEX($F$4:$F$1169,MATCH(D36,$D$4:$D$1169,0))</f>
        <v>0.00449074074074074</v>
      </c>
    </row>
    <row r="37" spans="1:9" s="12" customFormat="1" ht="15" customHeight="1">
      <c r="A37" s="13">
        <v>34</v>
      </c>
      <c r="B37" s="34" t="s">
        <v>188</v>
      </c>
      <c r="C37" s="34" t="s">
        <v>34</v>
      </c>
      <c r="D37" s="33" t="s">
        <v>118</v>
      </c>
      <c r="E37" s="34" t="s">
        <v>189</v>
      </c>
      <c r="F37" s="33" t="s">
        <v>190</v>
      </c>
      <c r="G37" s="32" t="str">
        <f t="shared" si="0"/>
        <v>3.59/km</v>
      </c>
      <c r="H37" s="31">
        <f t="shared" si="2"/>
        <v>0.0045717592592592615</v>
      </c>
      <c r="I37" s="31">
        <f>F37-INDEX($F$4:$F$1169,MATCH(D37,$D$4:$D$1169,0))</f>
        <v>0.0025347222222222264</v>
      </c>
    </row>
    <row r="38" spans="1:9" s="12" customFormat="1" ht="15" customHeight="1">
      <c r="A38" s="13">
        <v>35</v>
      </c>
      <c r="B38" s="34" t="s">
        <v>191</v>
      </c>
      <c r="C38" s="34" t="s">
        <v>45</v>
      </c>
      <c r="D38" s="33" t="s">
        <v>149</v>
      </c>
      <c r="E38" s="34" t="s">
        <v>150</v>
      </c>
      <c r="F38" s="33" t="s">
        <v>192</v>
      </c>
      <c r="G38" s="32" t="str">
        <f t="shared" si="0"/>
        <v>3.59/km</v>
      </c>
      <c r="H38" s="31">
        <f t="shared" si="2"/>
        <v>0.004594907407407405</v>
      </c>
      <c r="I38" s="31">
        <f>F38-INDEX($F$4:$F$1169,MATCH(D38,$D$4:$D$1169,0))</f>
        <v>0.001307870370370369</v>
      </c>
    </row>
    <row r="39" spans="1:9" s="12" customFormat="1" ht="15" customHeight="1">
      <c r="A39" s="13">
        <v>36</v>
      </c>
      <c r="B39" s="34" t="s">
        <v>193</v>
      </c>
      <c r="C39" s="34" t="s">
        <v>27</v>
      </c>
      <c r="D39" s="33" t="s">
        <v>96</v>
      </c>
      <c r="E39" s="34" t="s">
        <v>125</v>
      </c>
      <c r="F39" s="33" t="s">
        <v>194</v>
      </c>
      <c r="G39" s="32" t="str">
        <f t="shared" si="0"/>
        <v>4.00/km</v>
      </c>
      <c r="H39" s="31">
        <f t="shared" si="2"/>
        <v>0.004687499999999997</v>
      </c>
      <c r="I39" s="31">
        <f>F39-INDEX($F$4:$F$1169,MATCH(D39,$D$4:$D$1169,0))</f>
        <v>0.004687499999999997</v>
      </c>
    </row>
    <row r="40" spans="1:9" s="12" customFormat="1" ht="15" customHeight="1">
      <c r="A40" s="13">
        <v>37</v>
      </c>
      <c r="B40" s="34" t="s">
        <v>195</v>
      </c>
      <c r="C40" s="34" t="s">
        <v>21</v>
      </c>
      <c r="D40" s="33" t="s">
        <v>149</v>
      </c>
      <c r="E40" s="34" t="s">
        <v>150</v>
      </c>
      <c r="F40" s="33" t="s">
        <v>196</v>
      </c>
      <c r="G40" s="32" t="str">
        <f t="shared" si="0"/>
        <v>4.01/km</v>
      </c>
      <c r="H40" s="31">
        <f t="shared" si="2"/>
        <v>0.004768518518518519</v>
      </c>
      <c r="I40" s="31">
        <f>F40-INDEX($F$4:$F$1169,MATCH(D40,$D$4:$D$1169,0))</f>
        <v>0.001481481481481483</v>
      </c>
    </row>
    <row r="41" spans="1:9" s="12" customFormat="1" ht="15" customHeight="1">
      <c r="A41" s="26">
        <v>38</v>
      </c>
      <c r="B41" s="25" t="s">
        <v>197</v>
      </c>
      <c r="C41" s="25" t="s">
        <v>148</v>
      </c>
      <c r="D41" s="24" t="s">
        <v>108</v>
      </c>
      <c r="E41" s="25" t="s">
        <v>11</v>
      </c>
      <c r="F41" s="24" t="s">
        <v>198</v>
      </c>
      <c r="G41" s="23" t="str">
        <f t="shared" si="0"/>
        <v>4.01/km</v>
      </c>
      <c r="H41" s="22">
        <f t="shared" si="2"/>
        <v>0.0048263888888888905</v>
      </c>
      <c r="I41" s="22">
        <f>F41-INDEX($F$4:$F$1169,MATCH(D41,$D$4:$D$1169,0))</f>
        <v>0.0037847222222222275</v>
      </c>
    </row>
    <row r="42" spans="1:9" s="12" customFormat="1" ht="15" customHeight="1">
      <c r="A42" s="13">
        <v>39</v>
      </c>
      <c r="B42" s="34" t="s">
        <v>199</v>
      </c>
      <c r="C42" s="34" t="s">
        <v>26</v>
      </c>
      <c r="D42" s="33" t="s">
        <v>157</v>
      </c>
      <c r="E42" s="34" t="s">
        <v>133</v>
      </c>
      <c r="F42" s="33" t="s">
        <v>200</v>
      </c>
      <c r="G42" s="32" t="str">
        <f t="shared" si="0"/>
        <v>4.02/km</v>
      </c>
      <c r="H42" s="31">
        <f t="shared" si="2"/>
        <v>0.004884259259259258</v>
      </c>
      <c r="I42" s="31">
        <f>F42-INDEX($F$4:$F$1169,MATCH(D42,$D$4:$D$1169,0))</f>
        <v>0.0014004629629629645</v>
      </c>
    </row>
    <row r="43" spans="1:9" s="12" customFormat="1" ht="15" customHeight="1">
      <c r="A43" s="13">
        <v>40</v>
      </c>
      <c r="B43" s="34" t="s">
        <v>201</v>
      </c>
      <c r="C43" s="34" t="s">
        <v>54</v>
      </c>
      <c r="D43" s="33" t="s">
        <v>163</v>
      </c>
      <c r="E43" s="34" t="s">
        <v>114</v>
      </c>
      <c r="F43" s="33" t="s">
        <v>202</v>
      </c>
      <c r="G43" s="32" t="str">
        <f t="shared" si="0"/>
        <v>4.02/km</v>
      </c>
      <c r="H43" s="31">
        <f t="shared" si="2"/>
        <v>0.004895833333333335</v>
      </c>
      <c r="I43" s="31">
        <f>F43-INDEX($F$4:$F$1169,MATCH(D43,$D$4:$D$1169,0))</f>
        <v>0.0012962962962962954</v>
      </c>
    </row>
    <row r="44" spans="1:9" s="12" customFormat="1" ht="15" customHeight="1">
      <c r="A44" s="13">
        <v>41</v>
      </c>
      <c r="B44" s="34" t="s">
        <v>203</v>
      </c>
      <c r="C44" s="34" t="s">
        <v>204</v>
      </c>
      <c r="D44" s="33" t="s">
        <v>205</v>
      </c>
      <c r="E44" s="34" t="s">
        <v>114</v>
      </c>
      <c r="F44" s="33" t="s">
        <v>202</v>
      </c>
      <c r="G44" s="32" t="str">
        <f t="shared" si="0"/>
        <v>4.02/km</v>
      </c>
      <c r="H44" s="31">
        <f t="shared" si="2"/>
        <v>0.004895833333333335</v>
      </c>
      <c r="I44" s="31">
        <f>F44-INDEX($F$4:$F$1169,MATCH(D44,$D$4:$D$1169,0))</f>
        <v>0</v>
      </c>
    </row>
    <row r="45" spans="1:9" s="12" customFormat="1" ht="15" customHeight="1">
      <c r="A45" s="13">
        <v>42</v>
      </c>
      <c r="B45" s="34" t="s">
        <v>206</v>
      </c>
      <c r="C45" s="34" t="s">
        <v>20</v>
      </c>
      <c r="D45" s="33" t="s">
        <v>149</v>
      </c>
      <c r="E45" s="34" t="s">
        <v>207</v>
      </c>
      <c r="F45" s="33" t="s">
        <v>208</v>
      </c>
      <c r="G45" s="32" t="str">
        <f t="shared" si="0"/>
        <v>4.02/km</v>
      </c>
      <c r="H45" s="31">
        <f t="shared" si="2"/>
        <v>0.004930555555555553</v>
      </c>
      <c r="I45" s="31">
        <f>F45-INDEX($F$4:$F$1169,MATCH(D45,$D$4:$D$1169,0))</f>
        <v>0.0016435185185185164</v>
      </c>
    </row>
    <row r="46" spans="1:9" s="12" customFormat="1" ht="15" customHeight="1">
      <c r="A46" s="13">
        <v>43</v>
      </c>
      <c r="B46" s="34" t="s">
        <v>209</v>
      </c>
      <c r="C46" s="34" t="s">
        <v>43</v>
      </c>
      <c r="D46" s="33" t="s">
        <v>96</v>
      </c>
      <c r="E46" s="34" t="s">
        <v>210</v>
      </c>
      <c r="F46" s="33" t="s">
        <v>211</v>
      </c>
      <c r="G46" s="32" t="str">
        <f t="shared" si="0"/>
        <v>4.04/km</v>
      </c>
      <c r="H46" s="31">
        <f t="shared" si="2"/>
        <v>0.00511574074074074</v>
      </c>
      <c r="I46" s="31">
        <f>F46-INDEX($F$4:$F$1169,MATCH(D46,$D$4:$D$1169,0))</f>
        <v>0.00511574074074074</v>
      </c>
    </row>
    <row r="47" spans="1:9" s="12" customFormat="1" ht="15" customHeight="1">
      <c r="A47" s="13">
        <v>44</v>
      </c>
      <c r="B47" s="34" t="s">
        <v>212</v>
      </c>
      <c r="C47" s="34" t="s">
        <v>213</v>
      </c>
      <c r="D47" s="33" t="s">
        <v>149</v>
      </c>
      <c r="E47" s="34" t="s">
        <v>141</v>
      </c>
      <c r="F47" s="33" t="s">
        <v>214</v>
      </c>
      <c r="G47" s="32" t="str">
        <f t="shared" si="0"/>
        <v>4.04/km</v>
      </c>
      <c r="H47" s="31">
        <f t="shared" si="2"/>
        <v>0.005138888888888887</v>
      </c>
      <c r="I47" s="31">
        <f>F47-INDEX($F$4:$F$1169,MATCH(D47,$D$4:$D$1169,0))</f>
        <v>0.001851851851851851</v>
      </c>
    </row>
    <row r="48" spans="1:9" s="12" customFormat="1" ht="15" customHeight="1">
      <c r="A48" s="13">
        <v>45</v>
      </c>
      <c r="B48" s="34" t="s">
        <v>215</v>
      </c>
      <c r="C48" s="34" t="s">
        <v>39</v>
      </c>
      <c r="D48" s="33" t="s">
        <v>118</v>
      </c>
      <c r="E48" s="34" t="s">
        <v>150</v>
      </c>
      <c r="F48" s="33" t="s">
        <v>216</v>
      </c>
      <c r="G48" s="32" t="str">
        <f t="shared" si="0"/>
        <v>4.05/km</v>
      </c>
      <c r="H48" s="31">
        <f t="shared" si="2"/>
        <v>0.005289351851851851</v>
      </c>
      <c r="I48" s="31">
        <f>F48-INDEX($F$4:$F$1169,MATCH(D48,$D$4:$D$1169,0))</f>
        <v>0.0032523148148148155</v>
      </c>
    </row>
    <row r="49" spans="1:9" s="12" customFormat="1" ht="15" customHeight="1">
      <c r="A49" s="13">
        <v>46</v>
      </c>
      <c r="B49" s="34" t="s">
        <v>73</v>
      </c>
      <c r="C49" s="34" t="s">
        <v>79</v>
      </c>
      <c r="D49" s="33" t="s">
        <v>96</v>
      </c>
      <c r="E49" s="34" t="s">
        <v>133</v>
      </c>
      <c r="F49" s="33" t="s">
        <v>217</v>
      </c>
      <c r="G49" s="32" t="str">
        <f t="shared" si="0"/>
        <v>4.06/km</v>
      </c>
      <c r="H49" s="31">
        <f t="shared" si="2"/>
        <v>0.005370370370370369</v>
      </c>
      <c r="I49" s="31">
        <f>F49-INDEX($F$4:$F$1169,MATCH(D49,$D$4:$D$1169,0))</f>
        <v>0.005370370370370369</v>
      </c>
    </row>
    <row r="50" spans="1:9" s="12" customFormat="1" ht="15" customHeight="1">
      <c r="A50" s="13">
        <v>47</v>
      </c>
      <c r="B50" s="34" t="s">
        <v>218</v>
      </c>
      <c r="C50" s="34" t="s">
        <v>42</v>
      </c>
      <c r="D50" s="33" t="s">
        <v>149</v>
      </c>
      <c r="E50" s="34" t="s">
        <v>111</v>
      </c>
      <c r="F50" s="33" t="s">
        <v>219</v>
      </c>
      <c r="G50" s="32" t="str">
        <f t="shared" si="0"/>
        <v>4.06/km</v>
      </c>
      <c r="H50" s="31">
        <f t="shared" si="2"/>
        <v>0.005393518518518516</v>
      </c>
      <c r="I50" s="31">
        <f>F50-INDEX($F$4:$F$1169,MATCH(D50,$D$4:$D$1169,0))</f>
        <v>0.00210648148148148</v>
      </c>
    </row>
    <row r="51" spans="1:9" s="12" customFormat="1" ht="15" customHeight="1">
      <c r="A51" s="13">
        <v>48</v>
      </c>
      <c r="B51" s="34" t="s">
        <v>220</v>
      </c>
      <c r="C51" s="34" t="s">
        <v>20</v>
      </c>
      <c r="D51" s="33" t="s">
        <v>108</v>
      </c>
      <c r="E51" s="34" t="s">
        <v>221</v>
      </c>
      <c r="F51" s="33" t="s">
        <v>222</v>
      </c>
      <c r="G51" s="32" t="str">
        <f t="shared" si="0"/>
        <v>4.06/km</v>
      </c>
      <c r="H51" s="31">
        <f t="shared" si="2"/>
        <v>0.005405092592592597</v>
      </c>
      <c r="I51" s="31">
        <f>F51-INDEX($F$4:$F$1169,MATCH(D51,$D$4:$D$1169,0))</f>
        <v>0.004363425925925934</v>
      </c>
    </row>
    <row r="52" spans="1:9" s="12" customFormat="1" ht="15" customHeight="1">
      <c r="A52" s="13">
        <v>49</v>
      </c>
      <c r="B52" s="34" t="s">
        <v>223</v>
      </c>
      <c r="C52" s="34" t="s">
        <v>62</v>
      </c>
      <c r="D52" s="33" t="s">
        <v>157</v>
      </c>
      <c r="E52" s="34" t="s">
        <v>114</v>
      </c>
      <c r="F52" s="33" t="s">
        <v>224</v>
      </c>
      <c r="G52" s="32" t="str">
        <f t="shared" si="0"/>
        <v>4.07/km</v>
      </c>
      <c r="H52" s="31">
        <f t="shared" si="2"/>
        <v>0.005497685185185189</v>
      </c>
      <c r="I52" s="31">
        <f>F52-INDEX($F$4:$F$1169,MATCH(D52,$D$4:$D$1169,0))</f>
        <v>0.002013888888888895</v>
      </c>
    </row>
    <row r="53" spans="1:9" s="15" customFormat="1" ht="15" customHeight="1">
      <c r="A53" s="13">
        <v>50</v>
      </c>
      <c r="B53" s="34" t="s">
        <v>225</v>
      </c>
      <c r="C53" s="34" t="s">
        <v>34</v>
      </c>
      <c r="D53" s="33" t="s">
        <v>108</v>
      </c>
      <c r="E53" s="34" t="s">
        <v>226</v>
      </c>
      <c r="F53" s="33" t="s">
        <v>227</v>
      </c>
      <c r="G53" s="32" t="str">
        <f t="shared" si="0"/>
        <v>4.07/km</v>
      </c>
      <c r="H53" s="31">
        <f t="shared" si="2"/>
        <v>0.005509259259259259</v>
      </c>
      <c r="I53" s="31">
        <f>F53-INDEX($F$4:$F$1169,MATCH(D53,$D$4:$D$1169,0))</f>
        <v>0.004467592592592596</v>
      </c>
    </row>
    <row r="54" spans="1:9" s="12" customFormat="1" ht="15" customHeight="1">
      <c r="A54" s="13">
        <v>51</v>
      </c>
      <c r="B54" s="34" t="s">
        <v>228</v>
      </c>
      <c r="C54" s="34" t="s">
        <v>229</v>
      </c>
      <c r="D54" s="33" t="s">
        <v>230</v>
      </c>
      <c r="E54" s="34" t="s">
        <v>111</v>
      </c>
      <c r="F54" s="33" t="s">
        <v>231</v>
      </c>
      <c r="G54" s="32" t="str">
        <f t="shared" si="0"/>
        <v>4.08/km</v>
      </c>
      <c r="H54" s="31">
        <f t="shared" si="2"/>
        <v>0.0056134259259259245</v>
      </c>
      <c r="I54" s="31">
        <f>F54-INDEX($F$4:$F$1169,MATCH(D54,$D$4:$D$1169,0))</f>
        <v>0</v>
      </c>
    </row>
    <row r="55" spans="1:9" s="12" customFormat="1" ht="15" customHeight="1">
      <c r="A55" s="13">
        <v>52</v>
      </c>
      <c r="B55" s="34" t="s">
        <v>232</v>
      </c>
      <c r="C55" s="34" t="s">
        <v>233</v>
      </c>
      <c r="D55" s="33" t="s">
        <v>149</v>
      </c>
      <c r="E55" s="34" t="s">
        <v>234</v>
      </c>
      <c r="F55" s="33" t="s">
        <v>235</v>
      </c>
      <c r="G55" s="32" t="str">
        <f t="shared" si="0"/>
        <v>4.08/km</v>
      </c>
      <c r="H55" s="31">
        <f t="shared" si="2"/>
        <v>0.005636574074074072</v>
      </c>
      <c r="I55" s="31">
        <f>F55-INDEX($F$4:$F$1169,MATCH(D55,$D$4:$D$1169,0))</f>
        <v>0.0023495370370370354</v>
      </c>
    </row>
    <row r="56" spans="1:9" s="12" customFormat="1" ht="15" customHeight="1">
      <c r="A56" s="13">
        <v>53</v>
      </c>
      <c r="B56" s="34" t="s">
        <v>236</v>
      </c>
      <c r="C56" s="34" t="s">
        <v>20</v>
      </c>
      <c r="D56" s="33" t="s">
        <v>96</v>
      </c>
      <c r="E56" s="34" t="s">
        <v>114</v>
      </c>
      <c r="F56" s="33" t="s">
        <v>237</v>
      </c>
      <c r="G56" s="32" t="str">
        <f t="shared" si="0"/>
        <v>4.09/km</v>
      </c>
      <c r="H56" s="31">
        <f t="shared" si="2"/>
        <v>0.005682870370370369</v>
      </c>
      <c r="I56" s="31">
        <f>F56-INDEX($F$4:$F$1169,MATCH(D56,$D$4:$D$1169,0))</f>
        <v>0.005682870370370369</v>
      </c>
    </row>
    <row r="57" spans="1:9" s="12" customFormat="1" ht="15" customHeight="1">
      <c r="A57" s="13">
        <v>54</v>
      </c>
      <c r="B57" s="34" t="s">
        <v>238</v>
      </c>
      <c r="C57" s="34" t="s">
        <v>239</v>
      </c>
      <c r="D57" s="33" t="s">
        <v>96</v>
      </c>
      <c r="E57" s="34" t="s">
        <v>221</v>
      </c>
      <c r="F57" s="33" t="s">
        <v>240</v>
      </c>
      <c r="G57" s="32" t="str">
        <f t="shared" si="0"/>
        <v>4.09/km</v>
      </c>
      <c r="H57" s="31">
        <f t="shared" si="2"/>
        <v>0.0057175925925925936</v>
      </c>
      <c r="I57" s="31">
        <f>F57-INDEX($F$4:$F$1169,MATCH(D57,$D$4:$D$1169,0))</f>
        <v>0.0057175925925925936</v>
      </c>
    </row>
    <row r="58" spans="1:9" s="12" customFormat="1" ht="15" customHeight="1">
      <c r="A58" s="13">
        <v>55</v>
      </c>
      <c r="B58" s="34" t="s">
        <v>241</v>
      </c>
      <c r="C58" s="34" t="s">
        <v>34</v>
      </c>
      <c r="D58" s="33" t="s">
        <v>108</v>
      </c>
      <c r="E58" s="34" t="s">
        <v>133</v>
      </c>
      <c r="F58" s="33" t="s">
        <v>242</v>
      </c>
      <c r="G58" s="32" t="str">
        <f t="shared" si="0"/>
        <v>4.10/km</v>
      </c>
      <c r="H58" s="31">
        <f t="shared" si="2"/>
        <v>0.005787037037037035</v>
      </c>
      <c r="I58" s="31">
        <f>F58-INDEX($F$4:$F$1169,MATCH(D58,$D$4:$D$1169,0))</f>
        <v>0.004745370370370372</v>
      </c>
    </row>
    <row r="59" spans="1:9" s="12" customFormat="1" ht="15" customHeight="1">
      <c r="A59" s="13">
        <v>56</v>
      </c>
      <c r="B59" s="34" t="s">
        <v>243</v>
      </c>
      <c r="C59" s="34" t="s">
        <v>17</v>
      </c>
      <c r="D59" s="33" t="s">
        <v>96</v>
      </c>
      <c r="E59" s="34" t="s">
        <v>244</v>
      </c>
      <c r="F59" s="33" t="s">
        <v>242</v>
      </c>
      <c r="G59" s="32" t="str">
        <f t="shared" si="0"/>
        <v>4.10/km</v>
      </c>
      <c r="H59" s="31">
        <f t="shared" si="2"/>
        <v>0.005787037037037035</v>
      </c>
      <c r="I59" s="31">
        <f>F59-INDEX($F$4:$F$1169,MATCH(D59,$D$4:$D$1169,0))</f>
        <v>0.005787037037037035</v>
      </c>
    </row>
    <row r="60" spans="1:9" s="12" customFormat="1" ht="15" customHeight="1">
      <c r="A60" s="13">
        <v>57</v>
      </c>
      <c r="B60" s="34" t="s">
        <v>245</v>
      </c>
      <c r="C60" s="34" t="s">
        <v>87</v>
      </c>
      <c r="D60" s="33" t="s">
        <v>100</v>
      </c>
      <c r="E60" s="34" t="s">
        <v>133</v>
      </c>
      <c r="F60" s="33" t="s">
        <v>246</v>
      </c>
      <c r="G60" s="32" t="str">
        <f t="shared" si="0"/>
        <v>4.10/km</v>
      </c>
      <c r="H60" s="31">
        <f t="shared" si="2"/>
        <v>0.005810185185185182</v>
      </c>
      <c r="I60" s="31">
        <f>F60-INDEX($F$4:$F$1169,MATCH(D60,$D$4:$D$1169,0))</f>
        <v>0.005509259259259255</v>
      </c>
    </row>
    <row r="61" spans="1:9" s="12" customFormat="1" ht="15" customHeight="1">
      <c r="A61" s="13">
        <v>58</v>
      </c>
      <c r="B61" s="34" t="s">
        <v>247</v>
      </c>
      <c r="C61" s="34" t="s">
        <v>248</v>
      </c>
      <c r="D61" s="33" t="s">
        <v>249</v>
      </c>
      <c r="E61" s="34" t="s">
        <v>226</v>
      </c>
      <c r="F61" s="33" t="s">
        <v>250</v>
      </c>
      <c r="G61" s="32" t="str">
        <f t="shared" si="0"/>
        <v>4.10/km</v>
      </c>
      <c r="H61" s="31">
        <f t="shared" si="2"/>
        <v>0.005868055555555557</v>
      </c>
      <c r="I61" s="31">
        <f>F61-INDEX($F$4:$F$1169,MATCH(D61,$D$4:$D$1169,0))</f>
        <v>0</v>
      </c>
    </row>
    <row r="62" spans="1:9" s="12" customFormat="1" ht="15" customHeight="1">
      <c r="A62" s="13">
        <v>59</v>
      </c>
      <c r="B62" s="34" t="s">
        <v>251</v>
      </c>
      <c r="C62" s="34" t="s">
        <v>39</v>
      </c>
      <c r="D62" s="33" t="s">
        <v>157</v>
      </c>
      <c r="E62" s="34" t="s">
        <v>111</v>
      </c>
      <c r="F62" s="33" t="s">
        <v>252</v>
      </c>
      <c r="G62" s="32" t="str">
        <f t="shared" si="0"/>
        <v>4.11/km</v>
      </c>
      <c r="H62" s="31">
        <f t="shared" si="2"/>
        <v>0.005891203703703704</v>
      </c>
      <c r="I62" s="31">
        <f>F62-INDEX($F$4:$F$1169,MATCH(D62,$D$4:$D$1169,0))</f>
        <v>0.00240740740740741</v>
      </c>
    </row>
    <row r="63" spans="1:9" s="12" customFormat="1" ht="15" customHeight="1">
      <c r="A63" s="13">
        <v>60</v>
      </c>
      <c r="B63" s="34" t="s">
        <v>253</v>
      </c>
      <c r="C63" s="34" t="s">
        <v>44</v>
      </c>
      <c r="D63" s="33" t="s">
        <v>96</v>
      </c>
      <c r="E63" s="34" t="s">
        <v>254</v>
      </c>
      <c r="F63" s="33" t="s">
        <v>255</v>
      </c>
      <c r="G63" s="32" t="str">
        <f t="shared" si="0"/>
        <v>4.11/km</v>
      </c>
      <c r="H63" s="31">
        <f t="shared" si="2"/>
        <v>0.005902777777777774</v>
      </c>
      <c r="I63" s="31">
        <f>F63-INDEX($F$4:$F$1169,MATCH(D63,$D$4:$D$1169,0))</f>
        <v>0.005902777777777774</v>
      </c>
    </row>
    <row r="64" spans="1:9" s="12" customFormat="1" ht="15" customHeight="1">
      <c r="A64" s="13">
        <v>61</v>
      </c>
      <c r="B64" s="34" t="s">
        <v>256</v>
      </c>
      <c r="C64" s="34" t="s">
        <v>40</v>
      </c>
      <c r="D64" s="33" t="s">
        <v>100</v>
      </c>
      <c r="E64" s="34" t="s">
        <v>257</v>
      </c>
      <c r="F64" s="33" t="s">
        <v>255</v>
      </c>
      <c r="G64" s="32" t="str">
        <f t="shared" si="0"/>
        <v>4.11/km</v>
      </c>
      <c r="H64" s="31">
        <f t="shared" si="2"/>
        <v>0.005902777777777774</v>
      </c>
      <c r="I64" s="31">
        <f>F64-INDEX($F$4:$F$1169,MATCH(D64,$D$4:$D$1169,0))</f>
        <v>0.0056018518518518474</v>
      </c>
    </row>
    <row r="65" spans="1:9" s="12" customFormat="1" ht="15" customHeight="1">
      <c r="A65" s="13">
        <v>62</v>
      </c>
      <c r="B65" s="34" t="s">
        <v>258</v>
      </c>
      <c r="C65" s="34" t="s">
        <v>15</v>
      </c>
      <c r="D65" s="33" t="s">
        <v>118</v>
      </c>
      <c r="E65" s="34" t="s">
        <v>259</v>
      </c>
      <c r="F65" s="33" t="s">
        <v>260</v>
      </c>
      <c r="G65" s="32" t="str">
        <f t="shared" si="0"/>
        <v>4.11/km</v>
      </c>
      <c r="H65" s="31">
        <f t="shared" si="2"/>
        <v>0.005914351851851851</v>
      </c>
      <c r="I65" s="31">
        <f>F65-INDEX($F$4:$F$1169,MATCH(D65,$D$4:$D$1169,0))</f>
        <v>0.003877314814814816</v>
      </c>
    </row>
    <row r="66" spans="1:9" s="12" customFormat="1" ht="15" customHeight="1">
      <c r="A66" s="13">
        <v>63</v>
      </c>
      <c r="B66" s="34" t="s">
        <v>261</v>
      </c>
      <c r="C66" s="34" t="s">
        <v>17</v>
      </c>
      <c r="D66" s="33" t="s">
        <v>96</v>
      </c>
      <c r="E66" s="34" t="s">
        <v>133</v>
      </c>
      <c r="F66" s="33" t="s">
        <v>262</v>
      </c>
      <c r="G66" s="32" t="str">
        <f t="shared" si="0"/>
        <v>4.11/km</v>
      </c>
      <c r="H66" s="31">
        <f t="shared" si="2"/>
        <v>0.005937500000000002</v>
      </c>
      <c r="I66" s="31">
        <f>F66-INDEX($F$4:$F$1169,MATCH(D66,$D$4:$D$1169,0))</f>
        <v>0.005937500000000002</v>
      </c>
    </row>
    <row r="67" spans="1:9" s="12" customFormat="1" ht="15" customHeight="1">
      <c r="A67" s="13">
        <v>64</v>
      </c>
      <c r="B67" s="34" t="s">
        <v>263</v>
      </c>
      <c r="C67" s="34" t="s">
        <v>264</v>
      </c>
      <c r="D67" s="33" t="s">
        <v>149</v>
      </c>
      <c r="E67" s="34" t="s">
        <v>119</v>
      </c>
      <c r="F67" s="33" t="s">
        <v>265</v>
      </c>
      <c r="G67" s="32" t="str">
        <f t="shared" si="0"/>
        <v>4.11/km</v>
      </c>
      <c r="H67" s="31">
        <f t="shared" si="2"/>
        <v>0.005983796296296296</v>
      </c>
      <c r="I67" s="31">
        <f>F67-INDEX($F$4:$F$1169,MATCH(D67,$D$4:$D$1169,0))</f>
        <v>0.00269675925925926</v>
      </c>
    </row>
    <row r="68" spans="1:9" s="12" customFormat="1" ht="15" customHeight="1">
      <c r="A68" s="13">
        <v>65</v>
      </c>
      <c r="B68" s="34" t="s">
        <v>266</v>
      </c>
      <c r="C68" s="34" t="s">
        <v>66</v>
      </c>
      <c r="D68" s="33" t="s">
        <v>149</v>
      </c>
      <c r="E68" s="34" t="s">
        <v>226</v>
      </c>
      <c r="F68" s="33" t="s">
        <v>267</v>
      </c>
      <c r="G68" s="32" t="str">
        <f aca="true" t="shared" si="3" ref="G68:G131">TEXT(INT((HOUR(F68)*3600+MINUTE(F68)*60+SECOND(F68))/$I$2/60),"0")&amp;"."&amp;TEXT(MOD((HOUR(F68)*3600+MINUTE(F68)*60+SECOND(F68))/$I$2,60),"00")&amp;"/km"</f>
        <v>4.12/km</v>
      </c>
      <c r="H68" s="31">
        <f t="shared" si="2"/>
        <v>0.006041666666666667</v>
      </c>
      <c r="I68" s="31">
        <f>F68-INDEX($F$4:$F$1169,MATCH(D68,$D$4:$D$1169,0))</f>
        <v>0.002754629629629631</v>
      </c>
    </row>
    <row r="69" spans="1:9" s="12" customFormat="1" ht="15" customHeight="1">
      <c r="A69" s="13">
        <v>66</v>
      </c>
      <c r="B69" s="34" t="s">
        <v>167</v>
      </c>
      <c r="C69" s="34" t="s">
        <v>33</v>
      </c>
      <c r="D69" s="33" t="s">
        <v>157</v>
      </c>
      <c r="E69" s="34" t="s">
        <v>244</v>
      </c>
      <c r="F69" s="33" t="s">
        <v>267</v>
      </c>
      <c r="G69" s="32" t="str">
        <f t="shared" si="3"/>
        <v>4.12/km</v>
      </c>
      <c r="H69" s="31">
        <f t="shared" si="2"/>
        <v>0.006041666666666667</v>
      </c>
      <c r="I69" s="31">
        <f>F69-INDEX($F$4:$F$1169,MATCH(D69,$D$4:$D$1169,0))</f>
        <v>0.0025578703703703735</v>
      </c>
    </row>
    <row r="70" spans="1:9" s="12" customFormat="1" ht="15" customHeight="1">
      <c r="A70" s="13">
        <v>67</v>
      </c>
      <c r="B70" s="34" t="s">
        <v>268</v>
      </c>
      <c r="C70" s="34" t="s">
        <v>17</v>
      </c>
      <c r="D70" s="33" t="s">
        <v>163</v>
      </c>
      <c r="E70" s="34" t="s">
        <v>269</v>
      </c>
      <c r="F70" s="33" t="s">
        <v>270</v>
      </c>
      <c r="G70" s="32" t="str">
        <f t="shared" si="3"/>
        <v>4.12/km</v>
      </c>
      <c r="H70" s="31">
        <f t="shared" si="2"/>
        <v>0.0060532407407407375</v>
      </c>
      <c r="I70" s="31">
        <f>F70-INDEX($F$4:$F$1169,MATCH(D70,$D$4:$D$1169,0))</f>
        <v>0.0024537037037036975</v>
      </c>
    </row>
    <row r="71" spans="1:9" s="12" customFormat="1" ht="15" customHeight="1">
      <c r="A71" s="13">
        <v>68</v>
      </c>
      <c r="B71" s="34" t="s">
        <v>271</v>
      </c>
      <c r="C71" s="34" t="s">
        <v>272</v>
      </c>
      <c r="D71" s="33" t="s">
        <v>163</v>
      </c>
      <c r="E71" s="34" t="s">
        <v>257</v>
      </c>
      <c r="F71" s="33" t="s">
        <v>273</v>
      </c>
      <c r="G71" s="32" t="str">
        <f t="shared" si="3"/>
        <v>4.12/km</v>
      </c>
      <c r="H71" s="31">
        <f t="shared" si="2"/>
        <v>0.006099537037037039</v>
      </c>
      <c r="I71" s="31">
        <f>F71-INDEX($F$4:$F$1169,MATCH(D71,$D$4:$D$1169,0))</f>
        <v>0.0024999999999999988</v>
      </c>
    </row>
    <row r="72" spans="1:9" s="12" customFormat="1" ht="15" customHeight="1">
      <c r="A72" s="13">
        <v>69</v>
      </c>
      <c r="B72" s="34" t="s">
        <v>274</v>
      </c>
      <c r="C72" s="34" t="s">
        <v>41</v>
      </c>
      <c r="D72" s="33" t="s">
        <v>96</v>
      </c>
      <c r="E72" s="34" t="s">
        <v>275</v>
      </c>
      <c r="F72" s="33" t="s">
        <v>276</v>
      </c>
      <c r="G72" s="32" t="str">
        <f t="shared" si="3"/>
        <v>4.13/km</v>
      </c>
      <c r="H72" s="31">
        <f t="shared" si="2"/>
        <v>0.006145833333333333</v>
      </c>
      <c r="I72" s="31">
        <f>F72-INDEX($F$4:$F$1169,MATCH(D72,$D$4:$D$1169,0))</f>
        <v>0.006145833333333333</v>
      </c>
    </row>
    <row r="73" spans="1:9" s="12" customFormat="1" ht="15" customHeight="1">
      <c r="A73" s="13">
        <v>70</v>
      </c>
      <c r="B73" s="34" t="s">
        <v>18</v>
      </c>
      <c r="C73" s="34" t="s">
        <v>49</v>
      </c>
      <c r="D73" s="33" t="s">
        <v>96</v>
      </c>
      <c r="E73" s="34" t="s">
        <v>133</v>
      </c>
      <c r="F73" s="33" t="s">
        <v>277</v>
      </c>
      <c r="G73" s="32" t="str">
        <f t="shared" si="3"/>
        <v>4.13/km</v>
      </c>
      <c r="H73" s="31">
        <f t="shared" si="2"/>
        <v>0.006215277777777778</v>
      </c>
      <c r="I73" s="31">
        <f>F73-INDEX($F$4:$F$1169,MATCH(D73,$D$4:$D$1169,0))</f>
        <v>0.006215277777777778</v>
      </c>
    </row>
    <row r="74" spans="1:9" s="12" customFormat="1" ht="15" customHeight="1">
      <c r="A74" s="13">
        <v>71</v>
      </c>
      <c r="B74" s="34" t="s">
        <v>278</v>
      </c>
      <c r="C74" s="34" t="s">
        <v>39</v>
      </c>
      <c r="D74" s="33" t="s">
        <v>157</v>
      </c>
      <c r="E74" s="34" t="s">
        <v>133</v>
      </c>
      <c r="F74" s="33" t="s">
        <v>279</v>
      </c>
      <c r="G74" s="32" t="str">
        <f t="shared" si="3"/>
        <v>4.14/km</v>
      </c>
      <c r="H74" s="31">
        <f t="shared" si="2"/>
        <v>0.006249999999999995</v>
      </c>
      <c r="I74" s="31">
        <f>F74-INDEX($F$4:$F$1169,MATCH(D74,$D$4:$D$1169,0))</f>
        <v>0.0027662037037037013</v>
      </c>
    </row>
    <row r="75" spans="1:9" s="12" customFormat="1" ht="15" customHeight="1">
      <c r="A75" s="13">
        <v>72</v>
      </c>
      <c r="B75" s="34" t="s">
        <v>280</v>
      </c>
      <c r="C75" s="34" t="s">
        <v>124</v>
      </c>
      <c r="D75" s="33" t="s">
        <v>96</v>
      </c>
      <c r="E75" s="34" t="s">
        <v>133</v>
      </c>
      <c r="F75" s="33" t="s">
        <v>281</v>
      </c>
      <c r="G75" s="32" t="str">
        <f t="shared" si="3"/>
        <v>4.14/km</v>
      </c>
      <c r="H75" s="31">
        <f t="shared" si="2"/>
        <v>0.006261574074074072</v>
      </c>
      <c r="I75" s="31">
        <f>F75-INDEX($F$4:$F$1169,MATCH(D75,$D$4:$D$1169,0))</f>
        <v>0.006261574074074072</v>
      </c>
    </row>
    <row r="76" spans="1:9" s="12" customFormat="1" ht="15" customHeight="1">
      <c r="A76" s="26">
        <v>73</v>
      </c>
      <c r="B76" s="25" t="s">
        <v>282</v>
      </c>
      <c r="C76" s="25" t="s">
        <v>66</v>
      </c>
      <c r="D76" s="24" t="s">
        <v>157</v>
      </c>
      <c r="E76" s="25" t="s">
        <v>11</v>
      </c>
      <c r="F76" s="24" t="s">
        <v>283</v>
      </c>
      <c r="G76" s="23" t="str">
        <f t="shared" si="3"/>
        <v>4.15/km</v>
      </c>
      <c r="H76" s="22">
        <f t="shared" si="2"/>
        <v>0.006365740740740741</v>
      </c>
      <c r="I76" s="22">
        <f>F76-INDEX($F$4:$F$1169,MATCH(D76,$D$4:$D$1169,0))</f>
        <v>0.0028819444444444474</v>
      </c>
    </row>
    <row r="77" spans="1:9" s="12" customFormat="1" ht="15" customHeight="1">
      <c r="A77" s="13">
        <v>74</v>
      </c>
      <c r="B77" s="34" t="s">
        <v>284</v>
      </c>
      <c r="C77" s="34" t="s">
        <v>36</v>
      </c>
      <c r="D77" s="33" t="s">
        <v>118</v>
      </c>
      <c r="E77" s="34" t="s">
        <v>125</v>
      </c>
      <c r="F77" s="33" t="s">
        <v>285</v>
      </c>
      <c r="G77" s="32" t="str">
        <f t="shared" si="3"/>
        <v>4.15/km</v>
      </c>
      <c r="H77" s="31">
        <f t="shared" si="2"/>
        <v>0.0064120370370370355</v>
      </c>
      <c r="I77" s="31">
        <f>F77-INDEX($F$4:$F$1169,MATCH(D77,$D$4:$D$1169,0))</f>
        <v>0.004375</v>
      </c>
    </row>
    <row r="78" spans="1:9" s="12" customFormat="1" ht="15" customHeight="1">
      <c r="A78" s="13">
        <v>75</v>
      </c>
      <c r="B78" s="34" t="s">
        <v>286</v>
      </c>
      <c r="C78" s="34" t="s">
        <v>45</v>
      </c>
      <c r="D78" s="33" t="s">
        <v>163</v>
      </c>
      <c r="E78" s="34" t="s">
        <v>226</v>
      </c>
      <c r="F78" s="33" t="s">
        <v>287</v>
      </c>
      <c r="G78" s="32" t="str">
        <f t="shared" si="3"/>
        <v>4.16/km</v>
      </c>
      <c r="H78" s="31">
        <f t="shared" si="2"/>
        <v>0.00646990740740741</v>
      </c>
      <c r="I78" s="31">
        <f>F78-INDEX($F$4:$F$1169,MATCH(D78,$D$4:$D$1169,0))</f>
        <v>0.0028703703703703703</v>
      </c>
    </row>
    <row r="79" spans="1:9" s="12" customFormat="1" ht="15" customHeight="1">
      <c r="A79" s="13">
        <v>76</v>
      </c>
      <c r="B79" s="34" t="s">
        <v>288</v>
      </c>
      <c r="C79" s="34" t="s">
        <v>289</v>
      </c>
      <c r="D79" s="33" t="s">
        <v>163</v>
      </c>
      <c r="E79" s="34" t="s">
        <v>290</v>
      </c>
      <c r="F79" s="33" t="s">
        <v>291</v>
      </c>
      <c r="G79" s="32" t="str">
        <f t="shared" si="3"/>
        <v>4.16/km</v>
      </c>
      <c r="H79" s="31">
        <f t="shared" si="2"/>
        <v>0.00648148148148148</v>
      </c>
      <c r="I79" s="31">
        <f>F79-INDEX($F$4:$F$1169,MATCH(D79,$D$4:$D$1169,0))</f>
        <v>0.0028819444444444405</v>
      </c>
    </row>
    <row r="80" spans="1:9" s="15" customFormat="1" ht="15" customHeight="1">
      <c r="A80" s="13">
        <v>77</v>
      </c>
      <c r="B80" s="34" t="s">
        <v>292</v>
      </c>
      <c r="C80" s="34" t="s">
        <v>30</v>
      </c>
      <c r="D80" s="33" t="s">
        <v>157</v>
      </c>
      <c r="E80" s="34" t="s">
        <v>293</v>
      </c>
      <c r="F80" s="33" t="s">
        <v>294</v>
      </c>
      <c r="G80" s="32" t="str">
        <f t="shared" si="3"/>
        <v>4.16/km</v>
      </c>
      <c r="H80" s="31">
        <f t="shared" si="2"/>
        <v>0.006516203703703701</v>
      </c>
      <c r="I80" s="31">
        <f>F80-INDEX($F$4:$F$1169,MATCH(D80,$D$4:$D$1169,0))</f>
        <v>0.0030324074074074073</v>
      </c>
    </row>
    <row r="81" spans="1:9" s="12" customFormat="1" ht="15" customHeight="1">
      <c r="A81" s="13">
        <v>78</v>
      </c>
      <c r="B81" s="34" t="s">
        <v>295</v>
      </c>
      <c r="C81" s="34" t="s">
        <v>66</v>
      </c>
      <c r="D81" s="33" t="s">
        <v>157</v>
      </c>
      <c r="E81" s="34" t="s">
        <v>296</v>
      </c>
      <c r="F81" s="33" t="s">
        <v>294</v>
      </c>
      <c r="G81" s="32" t="str">
        <f t="shared" si="3"/>
        <v>4.16/km</v>
      </c>
      <c r="H81" s="31">
        <f t="shared" si="2"/>
        <v>0.006516203703703701</v>
      </c>
      <c r="I81" s="31">
        <f>F81-INDEX($F$4:$F$1169,MATCH(D81,$D$4:$D$1169,0))</f>
        <v>0.0030324074074074073</v>
      </c>
    </row>
    <row r="82" spans="1:9" s="12" customFormat="1" ht="15" customHeight="1">
      <c r="A82" s="13">
        <v>79</v>
      </c>
      <c r="B82" s="34" t="s">
        <v>297</v>
      </c>
      <c r="C82" s="34" t="s">
        <v>58</v>
      </c>
      <c r="D82" s="33" t="s">
        <v>298</v>
      </c>
      <c r="E82" s="34" t="s">
        <v>125</v>
      </c>
      <c r="F82" s="33" t="s">
        <v>299</v>
      </c>
      <c r="G82" s="32" t="str">
        <f t="shared" si="3"/>
        <v>4.16/km</v>
      </c>
      <c r="H82" s="31">
        <f t="shared" si="2"/>
        <v>0.006539351851851852</v>
      </c>
      <c r="I82" s="31">
        <f>F82-INDEX($F$4:$F$1169,MATCH(D82,$D$4:$D$1169,0))</f>
        <v>0</v>
      </c>
    </row>
    <row r="83" spans="1:9" s="12" customFormat="1" ht="15" customHeight="1">
      <c r="A83" s="13">
        <v>80</v>
      </c>
      <c r="B83" s="34" t="s">
        <v>300</v>
      </c>
      <c r="C83" s="34" t="s">
        <v>30</v>
      </c>
      <c r="D83" s="33" t="s">
        <v>149</v>
      </c>
      <c r="E83" s="34" t="s">
        <v>301</v>
      </c>
      <c r="F83" s="33" t="s">
        <v>302</v>
      </c>
      <c r="G83" s="32" t="str">
        <f t="shared" si="3"/>
        <v>4.16/km</v>
      </c>
      <c r="H83" s="31">
        <f t="shared" si="2"/>
        <v>0.006550925925925929</v>
      </c>
      <c r="I83" s="31">
        <f>F83-INDEX($F$4:$F$1169,MATCH(D83,$D$4:$D$1169,0))</f>
        <v>0.0032638888888888926</v>
      </c>
    </row>
    <row r="84" spans="1:9" ht="15" customHeight="1">
      <c r="A84" s="13">
        <v>81</v>
      </c>
      <c r="B84" s="34" t="s">
        <v>303</v>
      </c>
      <c r="C84" s="34" t="s">
        <v>17</v>
      </c>
      <c r="D84" s="33" t="s">
        <v>149</v>
      </c>
      <c r="E84" s="34" t="s">
        <v>254</v>
      </c>
      <c r="F84" s="33" t="s">
        <v>304</v>
      </c>
      <c r="G84" s="32" t="str">
        <f t="shared" si="3"/>
        <v>4.17/km</v>
      </c>
      <c r="H84" s="31">
        <f t="shared" si="2"/>
        <v>0.006585648148148146</v>
      </c>
      <c r="I84" s="31">
        <f>F84-INDEX($F$4:$F$1169,MATCH(D84,$D$4:$D$1169,0))</f>
        <v>0.00329861111111111</v>
      </c>
    </row>
    <row r="85" spans="1:9" ht="15" customHeight="1">
      <c r="A85" s="13">
        <v>82</v>
      </c>
      <c r="B85" s="34" t="s">
        <v>305</v>
      </c>
      <c r="C85" s="34" t="s">
        <v>63</v>
      </c>
      <c r="D85" s="33" t="s">
        <v>149</v>
      </c>
      <c r="E85" s="34" t="s">
        <v>119</v>
      </c>
      <c r="F85" s="33" t="s">
        <v>306</v>
      </c>
      <c r="G85" s="32" t="str">
        <f t="shared" si="3"/>
        <v>4.17/km</v>
      </c>
      <c r="H85" s="31">
        <f t="shared" si="2"/>
        <v>0.006608796296296293</v>
      </c>
      <c r="I85" s="31">
        <f>F85-INDEX($F$4:$F$1169,MATCH(D85,$D$4:$D$1169,0))</f>
        <v>0.003321759259259257</v>
      </c>
    </row>
    <row r="86" spans="1:9" ht="15" customHeight="1">
      <c r="A86" s="13">
        <v>83</v>
      </c>
      <c r="B86" s="34" t="s">
        <v>307</v>
      </c>
      <c r="C86" s="34" t="s">
        <v>308</v>
      </c>
      <c r="D86" s="33" t="s">
        <v>157</v>
      </c>
      <c r="E86" s="34" t="s">
        <v>119</v>
      </c>
      <c r="F86" s="33" t="s">
        <v>309</v>
      </c>
      <c r="G86" s="32" t="str">
        <f t="shared" si="3"/>
        <v>4.17/km</v>
      </c>
      <c r="H86" s="31">
        <f t="shared" si="2"/>
        <v>0.006620370370370374</v>
      </c>
      <c r="I86" s="31">
        <f>F86-INDEX($F$4:$F$1169,MATCH(D86,$D$4:$D$1169,0))</f>
        <v>0.00313657407407408</v>
      </c>
    </row>
    <row r="87" spans="1:9" ht="15" customHeight="1">
      <c r="A87" s="13">
        <v>84</v>
      </c>
      <c r="B87" s="34" t="s">
        <v>310</v>
      </c>
      <c r="C87" s="34" t="s">
        <v>36</v>
      </c>
      <c r="D87" s="33" t="s">
        <v>96</v>
      </c>
      <c r="E87" s="34" t="s">
        <v>133</v>
      </c>
      <c r="F87" s="33" t="s">
        <v>311</v>
      </c>
      <c r="G87" s="32" t="str">
        <f t="shared" si="3"/>
        <v>4.17/km</v>
      </c>
      <c r="H87" s="31">
        <f t="shared" si="2"/>
        <v>0.006631944444444444</v>
      </c>
      <c r="I87" s="31">
        <f>F87-INDEX($F$4:$F$1169,MATCH(D87,$D$4:$D$1169,0))</f>
        <v>0.006631944444444444</v>
      </c>
    </row>
    <row r="88" spans="1:9" ht="15" customHeight="1">
      <c r="A88" s="13">
        <v>85</v>
      </c>
      <c r="B88" s="34" t="s">
        <v>312</v>
      </c>
      <c r="C88" s="34" t="s">
        <v>38</v>
      </c>
      <c r="D88" s="33" t="s">
        <v>96</v>
      </c>
      <c r="E88" s="34" t="s">
        <v>150</v>
      </c>
      <c r="F88" s="33" t="s">
        <v>313</v>
      </c>
      <c r="G88" s="32" t="str">
        <f t="shared" si="3"/>
        <v>4.17/km</v>
      </c>
      <c r="H88" s="31">
        <f t="shared" si="2"/>
        <v>0.006643518518518521</v>
      </c>
      <c r="I88" s="31">
        <f>F88-INDEX($F$4:$F$1169,MATCH(D88,$D$4:$D$1169,0))</f>
        <v>0.006643518518518521</v>
      </c>
    </row>
    <row r="89" spans="1:9" ht="15" customHeight="1">
      <c r="A89" s="13">
        <v>86</v>
      </c>
      <c r="B89" s="34" t="s">
        <v>314</v>
      </c>
      <c r="C89" s="34" t="s">
        <v>67</v>
      </c>
      <c r="D89" s="33" t="s">
        <v>298</v>
      </c>
      <c r="E89" s="34" t="s">
        <v>259</v>
      </c>
      <c r="F89" s="33" t="s">
        <v>315</v>
      </c>
      <c r="G89" s="32" t="str">
        <f t="shared" si="3"/>
        <v>4.18/km</v>
      </c>
      <c r="H89" s="31">
        <f t="shared" si="2"/>
        <v>0.006689814814814815</v>
      </c>
      <c r="I89" s="31">
        <f>F89-INDEX($F$4:$F$1169,MATCH(D89,$D$4:$D$1169,0))</f>
        <v>0.00015046296296296335</v>
      </c>
    </row>
    <row r="90" spans="1:9" ht="15" customHeight="1">
      <c r="A90" s="13">
        <v>87</v>
      </c>
      <c r="B90" s="34" t="s">
        <v>316</v>
      </c>
      <c r="C90" s="34" t="s">
        <v>317</v>
      </c>
      <c r="D90" s="33" t="s">
        <v>149</v>
      </c>
      <c r="E90" s="34" t="s">
        <v>318</v>
      </c>
      <c r="F90" s="33" t="s">
        <v>319</v>
      </c>
      <c r="G90" s="32" t="str">
        <f t="shared" si="3"/>
        <v>4.19/km</v>
      </c>
      <c r="H90" s="31">
        <f t="shared" si="2"/>
        <v>0.006805555555555554</v>
      </c>
      <c r="I90" s="31">
        <f>F90-INDEX($F$4:$F$1169,MATCH(D90,$D$4:$D$1169,0))</f>
        <v>0.003518518518518518</v>
      </c>
    </row>
    <row r="91" spans="1:9" ht="15" customHeight="1">
      <c r="A91" s="13">
        <v>88</v>
      </c>
      <c r="B91" s="34" t="s">
        <v>320</v>
      </c>
      <c r="C91" s="34" t="s">
        <v>321</v>
      </c>
      <c r="D91" s="33" t="s">
        <v>322</v>
      </c>
      <c r="E91" s="34" t="s">
        <v>323</v>
      </c>
      <c r="F91" s="33" t="s">
        <v>324</v>
      </c>
      <c r="G91" s="32" t="str">
        <f t="shared" si="3"/>
        <v>4.20/km</v>
      </c>
      <c r="H91" s="31">
        <f t="shared" si="2"/>
        <v>0.006944444444444444</v>
      </c>
      <c r="I91" s="31">
        <f>F91-INDEX($F$4:$F$1169,MATCH(D91,$D$4:$D$1169,0))</f>
        <v>0</v>
      </c>
    </row>
    <row r="92" spans="1:9" ht="15" customHeight="1">
      <c r="A92" s="13">
        <v>89</v>
      </c>
      <c r="B92" s="34" t="s">
        <v>325</v>
      </c>
      <c r="C92" s="34" t="s">
        <v>82</v>
      </c>
      <c r="D92" s="33" t="s">
        <v>230</v>
      </c>
      <c r="E92" s="34" t="s">
        <v>153</v>
      </c>
      <c r="F92" s="33" t="s">
        <v>326</v>
      </c>
      <c r="G92" s="32" t="str">
        <f t="shared" si="3"/>
        <v>4.21/km</v>
      </c>
      <c r="H92" s="31">
        <f t="shared" si="2"/>
        <v>0.007083333333333334</v>
      </c>
      <c r="I92" s="31">
        <f>F92-INDEX($F$4:$F$1169,MATCH(D92,$D$4:$D$1169,0))</f>
        <v>0.0014699074074074094</v>
      </c>
    </row>
    <row r="93" spans="1:9" ht="15" customHeight="1">
      <c r="A93" s="13">
        <v>90</v>
      </c>
      <c r="B93" s="34" t="s">
        <v>327</v>
      </c>
      <c r="C93" s="34" t="s">
        <v>48</v>
      </c>
      <c r="D93" s="33" t="s">
        <v>96</v>
      </c>
      <c r="E93" s="34" t="s">
        <v>221</v>
      </c>
      <c r="F93" s="33" t="s">
        <v>328</v>
      </c>
      <c r="G93" s="32" t="str">
        <f t="shared" si="3"/>
        <v>4.22/km</v>
      </c>
      <c r="H93" s="31">
        <f t="shared" si="2"/>
        <v>0.007152777777777782</v>
      </c>
      <c r="I93" s="31">
        <f>F93-INDEX($F$4:$F$1169,MATCH(D93,$D$4:$D$1169,0))</f>
        <v>0.007152777777777782</v>
      </c>
    </row>
    <row r="94" spans="1:9" ht="15" customHeight="1">
      <c r="A94" s="13">
        <v>91</v>
      </c>
      <c r="B94" s="34" t="s">
        <v>329</v>
      </c>
      <c r="C94" s="34" t="s">
        <v>148</v>
      </c>
      <c r="D94" s="33" t="s">
        <v>118</v>
      </c>
      <c r="E94" s="34" t="s">
        <v>221</v>
      </c>
      <c r="F94" s="33" t="s">
        <v>330</v>
      </c>
      <c r="G94" s="32" t="str">
        <f t="shared" si="3"/>
        <v>4.22/km</v>
      </c>
      <c r="H94" s="31">
        <f t="shared" si="2"/>
        <v>0.007164351851851852</v>
      </c>
      <c r="I94" s="31">
        <f>F94-INDEX($F$4:$F$1169,MATCH(D94,$D$4:$D$1169,0))</f>
        <v>0.005127314814814817</v>
      </c>
    </row>
    <row r="95" spans="1:9" ht="15" customHeight="1">
      <c r="A95" s="13">
        <v>92</v>
      </c>
      <c r="B95" s="34" t="s">
        <v>331</v>
      </c>
      <c r="C95" s="34" t="s">
        <v>66</v>
      </c>
      <c r="D95" s="33" t="s">
        <v>96</v>
      </c>
      <c r="E95" s="34" t="s">
        <v>332</v>
      </c>
      <c r="F95" s="33" t="s">
        <v>333</v>
      </c>
      <c r="G95" s="32" t="str">
        <f t="shared" si="3"/>
        <v>4.22/km</v>
      </c>
      <c r="H95" s="31">
        <f t="shared" si="2"/>
        <v>0.0071874999999999994</v>
      </c>
      <c r="I95" s="31">
        <f>F95-INDEX($F$4:$F$1169,MATCH(D95,$D$4:$D$1169,0))</f>
        <v>0.0071874999999999994</v>
      </c>
    </row>
    <row r="96" spans="1:9" ht="15" customHeight="1">
      <c r="A96" s="13">
        <v>93</v>
      </c>
      <c r="B96" s="34" t="s">
        <v>334</v>
      </c>
      <c r="C96" s="34" t="s">
        <v>335</v>
      </c>
      <c r="D96" s="33" t="s">
        <v>336</v>
      </c>
      <c r="E96" s="34" t="s">
        <v>221</v>
      </c>
      <c r="F96" s="33" t="s">
        <v>337</v>
      </c>
      <c r="G96" s="32" t="str">
        <f t="shared" si="3"/>
        <v>4.22/km</v>
      </c>
      <c r="H96" s="31">
        <f aca="true" t="shared" si="4" ref="H96:H109">F96-$F$4</f>
        <v>0.007210648148148147</v>
      </c>
      <c r="I96" s="31">
        <f>F96-INDEX($F$4:$F$1169,MATCH(D96,$D$4:$D$1169,0))</f>
        <v>0</v>
      </c>
    </row>
    <row r="97" spans="1:9" ht="15" customHeight="1">
      <c r="A97" s="13">
        <v>94</v>
      </c>
      <c r="B97" s="34" t="s">
        <v>338</v>
      </c>
      <c r="C97" s="34" t="s">
        <v>339</v>
      </c>
      <c r="D97" s="33" t="s">
        <v>149</v>
      </c>
      <c r="E97" s="34" t="s">
        <v>141</v>
      </c>
      <c r="F97" s="33" t="s">
        <v>340</v>
      </c>
      <c r="G97" s="32" t="str">
        <f t="shared" si="3"/>
        <v>4.23/km</v>
      </c>
      <c r="H97" s="31">
        <f t="shared" si="4"/>
        <v>0.0072800925925925915</v>
      </c>
      <c r="I97" s="31">
        <f>F97-INDEX($F$4:$F$1169,MATCH(D97,$D$4:$D$1169,0))</f>
        <v>0.003993055555555555</v>
      </c>
    </row>
    <row r="98" spans="1:9" ht="15" customHeight="1">
      <c r="A98" s="13">
        <v>95</v>
      </c>
      <c r="B98" s="34" t="s">
        <v>341</v>
      </c>
      <c r="C98" s="34" t="s">
        <v>17</v>
      </c>
      <c r="D98" s="33" t="s">
        <v>157</v>
      </c>
      <c r="E98" s="34" t="s">
        <v>342</v>
      </c>
      <c r="F98" s="33" t="s">
        <v>343</v>
      </c>
      <c r="G98" s="32" t="str">
        <f t="shared" si="3"/>
        <v>4.23/km</v>
      </c>
      <c r="H98" s="31">
        <f t="shared" si="4"/>
        <v>0.007337962962962963</v>
      </c>
      <c r="I98" s="31">
        <f>F98-INDEX($F$4:$F$1169,MATCH(D98,$D$4:$D$1169,0))</f>
        <v>0.003854166666666669</v>
      </c>
    </row>
    <row r="99" spans="1:9" ht="15" customHeight="1">
      <c r="A99" s="13">
        <v>96</v>
      </c>
      <c r="B99" s="34" t="s">
        <v>344</v>
      </c>
      <c r="C99" s="34" t="s">
        <v>33</v>
      </c>
      <c r="D99" s="33" t="s">
        <v>149</v>
      </c>
      <c r="E99" s="34" t="s">
        <v>111</v>
      </c>
      <c r="F99" s="33" t="s">
        <v>345</v>
      </c>
      <c r="G99" s="32" t="str">
        <f t="shared" si="3"/>
        <v>4.23/km</v>
      </c>
      <c r="H99" s="31">
        <f t="shared" si="4"/>
        <v>0.007372685185185187</v>
      </c>
      <c r="I99" s="31">
        <f>F99-INDEX($F$4:$F$1169,MATCH(D99,$D$4:$D$1169,0))</f>
        <v>0.004085648148148151</v>
      </c>
    </row>
    <row r="100" spans="1:9" ht="15" customHeight="1">
      <c r="A100" s="13">
        <v>97</v>
      </c>
      <c r="B100" s="34" t="s">
        <v>346</v>
      </c>
      <c r="C100" s="34" t="s">
        <v>80</v>
      </c>
      <c r="D100" s="33" t="s">
        <v>230</v>
      </c>
      <c r="E100" s="34" t="s">
        <v>136</v>
      </c>
      <c r="F100" s="33" t="s">
        <v>347</v>
      </c>
      <c r="G100" s="32" t="str">
        <f t="shared" si="3"/>
        <v>4.24/km</v>
      </c>
      <c r="H100" s="31">
        <f t="shared" si="4"/>
        <v>0.007418981481481485</v>
      </c>
      <c r="I100" s="31">
        <f>F100-INDEX($F$4:$F$1169,MATCH(D100,$D$4:$D$1169,0))</f>
        <v>0.0018055555555555602</v>
      </c>
    </row>
    <row r="101" spans="1:9" ht="15" customHeight="1">
      <c r="A101" s="13">
        <v>98</v>
      </c>
      <c r="B101" s="34" t="s">
        <v>348</v>
      </c>
      <c r="C101" s="34" t="s">
        <v>77</v>
      </c>
      <c r="D101" s="33" t="s">
        <v>157</v>
      </c>
      <c r="E101" s="34" t="s">
        <v>226</v>
      </c>
      <c r="F101" s="33" t="s">
        <v>349</v>
      </c>
      <c r="G101" s="32" t="str">
        <f t="shared" si="3"/>
        <v>4.25/km</v>
      </c>
      <c r="H101" s="31">
        <f t="shared" si="4"/>
        <v>0.00753472222222222</v>
      </c>
      <c r="I101" s="31">
        <f>F101-INDEX($F$4:$F$1169,MATCH(D101,$D$4:$D$1169,0))</f>
        <v>0.004050925925925927</v>
      </c>
    </row>
    <row r="102" spans="1:9" ht="15" customHeight="1">
      <c r="A102" s="13">
        <v>99</v>
      </c>
      <c r="B102" s="34" t="s">
        <v>350</v>
      </c>
      <c r="C102" s="34" t="s">
        <v>26</v>
      </c>
      <c r="D102" s="33" t="s">
        <v>157</v>
      </c>
      <c r="E102" s="34" t="s">
        <v>244</v>
      </c>
      <c r="F102" s="33" t="s">
        <v>351</v>
      </c>
      <c r="G102" s="32" t="str">
        <f t="shared" si="3"/>
        <v>4.26/km</v>
      </c>
      <c r="H102" s="31">
        <f t="shared" si="4"/>
        <v>0.007673611111111114</v>
      </c>
      <c r="I102" s="31">
        <f>F102-INDEX($F$4:$F$1169,MATCH(D102,$D$4:$D$1169,0))</f>
        <v>0.00418981481481482</v>
      </c>
    </row>
    <row r="103" spans="1:9" ht="15" customHeight="1">
      <c r="A103" s="13">
        <v>100</v>
      </c>
      <c r="B103" s="34" t="s">
        <v>352</v>
      </c>
      <c r="C103" s="34" t="s">
        <v>68</v>
      </c>
      <c r="D103" s="33" t="s">
        <v>96</v>
      </c>
      <c r="E103" s="34" t="s">
        <v>301</v>
      </c>
      <c r="F103" s="33" t="s">
        <v>353</v>
      </c>
      <c r="G103" s="32" t="str">
        <f t="shared" si="3"/>
        <v>4.26/km</v>
      </c>
      <c r="H103" s="31">
        <f t="shared" si="4"/>
        <v>0.007685185185185184</v>
      </c>
      <c r="I103" s="31">
        <f>F103-INDEX($F$4:$F$1169,MATCH(D103,$D$4:$D$1169,0))</f>
        <v>0.007685185185185184</v>
      </c>
    </row>
    <row r="104" spans="1:9" ht="15" customHeight="1">
      <c r="A104" s="13">
        <v>101</v>
      </c>
      <c r="B104" s="34" t="s">
        <v>46</v>
      </c>
      <c r="C104" s="34" t="s">
        <v>25</v>
      </c>
      <c r="D104" s="33" t="s">
        <v>149</v>
      </c>
      <c r="E104" s="34" t="s">
        <v>141</v>
      </c>
      <c r="F104" s="33" t="s">
        <v>354</v>
      </c>
      <c r="G104" s="32" t="str">
        <f t="shared" si="3"/>
        <v>4.27/km</v>
      </c>
      <c r="H104" s="31">
        <f t="shared" si="4"/>
        <v>0.0078125</v>
      </c>
      <c r="I104" s="31">
        <f>F104-INDEX($F$4:$F$1169,MATCH(D104,$D$4:$D$1169,0))</f>
        <v>0.004525462962962964</v>
      </c>
    </row>
    <row r="105" spans="1:9" ht="15" customHeight="1">
      <c r="A105" s="13">
        <v>102</v>
      </c>
      <c r="B105" s="34" t="s">
        <v>355</v>
      </c>
      <c r="C105" s="34" t="s">
        <v>35</v>
      </c>
      <c r="D105" s="33" t="s">
        <v>149</v>
      </c>
      <c r="E105" s="34" t="s">
        <v>114</v>
      </c>
      <c r="F105" s="33" t="s">
        <v>356</v>
      </c>
      <c r="G105" s="32" t="str">
        <f t="shared" si="3"/>
        <v>4.27/km</v>
      </c>
      <c r="H105" s="31">
        <f t="shared" si="4"/>
        <v>0.00782407407407407</v>
      </c>
      <c r="I105" s="31">
        <f>F105-INDEX($F$4:$F$1169,MATCH(D105,$D$4:$D$1169,0))</f>
        <v>0.004537037037037034</v>
      </c>
    </row>
    <row r="106" spans="1:9" ht="15" customHeight="1">
      <c r="A106" s="13">
        <v>103</v>
      </c>
      <c r="B106" s="34" t="s">
        <v>357</v>
      </c>
      <c r="C106" s="34" t="s">
        <v>28</v>
      </c>
      <c r="D106" s="33" t="s">
        <v>163</v>
      </c>
      <c r="E106" s="34" t="s">
        <v>210</v>
      </c>
      <c r="F106" s="33" t="s">
        <v>358</v>
      </c>
      <c r="G106" s="32" t="str">
        <f t="shared" si="3"/>
        <v>4.29/km</v>
      </c>
      <c r="H106" s="31">
        <f t="shared" si="4"/>
        <v>0.008043981481481482</v>
      </c>
      <c r="I106" s="31">
        <f>F106-INDEX($F$4:$F$1169,MATCH(D106,$D$4:$D$1169,0))</f>
        <v>0.004444444444444442</v>
      </c>
    </row>
    <row r="107" spans="1:9" ht="15" customHeight="1">
      <c r="A107" s="13">
        <v>104</v>
      </c>
      <c r="B107" s="34" t="s">
        <v>359</v>
      </c>
      <c r="C107" s="34" t="s">
        <v>59</v>
      </c>
      <c r="D107" s="33" t="s">
        <v>163</v>
      </c>
      <c r="E107" s="34" t="s">
        <v>133</v>
      </c>
      <c r="F107" s="33" t="s">
        <v>360</v>
      </c>
      <c r="G107" s="32" t="str">
        <f t="shared" si="3"/>
        <v>4.29/km</v>
      </c>
      <c r="H107" s="31">
        <f t="shared" si="4"/>
        <v>0.008055555555555555</v>
      </c>
      <c r="I107" s="31">
        <f>F107-INDEX($F$4:$F$1169,MATCH(D107,$D$4:$D$1169,0))</f>
        <v>0.004456018518518515</v>
      </c>
    </row>
    <row r="108" spans="1:9" ht="15" customHeight="1">
      <c r="A108" s="13">
        <v>105</v>
      </c>
      <c r="B108" s="34" t="s">
        <v>361</v>
      </c>
      <c r="C108" s="34" t="s">
        <v>362</v>
      </c>
      <c r="D108" s="33" t="s">
        <v>230</v>
      </c>
      <c r="E108" s="34" t="s">
        <v>114</v>
      </c>
      <c r="F108" s="33" t="s">
        <v>363</v>
      </c>
      <c r="G108" s="32" t="str">
        <f t="shared" si="3"/>
        <v>4.29/km</v>
      </c>
      <c r="H108" s="31">
        <f t="shared" si="4"/>
        <v>0.008067129629629629</v>
      </c>
      <c r="I108" s="31">
        <f>F108-INDEX($F$4:$F$1169,MATCH(D108,$D$4:$D$1169,0))</f>
        <v>0.0024537037037037045</v>
      </c>
    </row>
    <row r="109" spans="1:9" ht="15" customHeight="1">
      <c r="A109" s="13">
        <v>106</v>
      </c>
      <c r="B109" s="34" t="s">
        <v>364</v>
      </c>
      <c r="C109" s="34" t="s">
        <v>41</v>
      </c>
      <c r="D109" s="33" t="s">
        <v>149</v>
      </c>
      <c r="E109" s="34" t="s">
        <v>150</v>
      </c>
      <c r="F109" s="33" t="s">
        <v>365</v>
      </c>
      <c r="G109" s="32" t="str">
        <f t="shared" si="3"/>
        <v>4.30/km</v>
      </c>
      <c r="H109" s="31">
        <f t="shared" si="4"/>
        <v>0.008090277777777776</v>
      </c>
      <c r="I109" s="31">
        <f>F109-INDEX($F$4:$F$1169,MATCH(D109,$D$4:$D$1169,0))</f>
        <v>0.00480324074074074</v>
      </c>
    </row>
    <row r="110" spans="1:9" ht="15" customHeight="1">
      <c r="A110" s="13">
        <v>107</v>
      </c>
      <c r="B110" s="34" t="s">
        <v>366</v>
      </c>
      <c r="C110" s="34" t="s">
        <v>43</v>
      </c>
      <c r="D110" s="33" t="s">
        <v>118</v>
      </c>
      <c r="E110" s="34" t="s">
        <v>114</v>
      </c>
      <c r="F110" s="33" t="s">
        <v>367</v>
      </c>
      <c r="G110" s="32" t="str">
        <f t="shared" si="3"/>
        <v>4.30/km</v>
      </c>
      <c r="H110" s="31">
        <f aca="true" t="shared" si="5" ref="H110:H173">F110-$F$4</f>
        <v>0.008182870370370375</v>
      </c>
      <c r="I110" s="31">
        <f>F110-INDEX($F$4:$F$1169,MATCH(D110,$D$4:$D$1169,0))</f>
        <v>0.00614583333333334</v>
      </c>
    </row>
    <row r="111" spans="1:9" ht="15" customHeight="1">
      <c r="A111" s="13">
        <v>108</v>
      </c>
      <c r="B111" s="34" t="s">
        <v>368</v>
      </c>
      <c r="C111" s="34" t="s">
        <v>63</v>
      </c>
      <c r="D111" s="33" t="s">
        <v>163</v>
      </c>
      <c r="E111" s="34" t="s">
        <v>97</v>
      </c>
      <c r="F111" s="33" t="s">
        <v>369</v>
      </c>
      <c r="G111" s="32" t="str">
        <f t="shared" si="3"/>
        <v>4.31/km</v>
      </c>
      <c r="H111" s="31">
        <f t="shared" si="5"/>
        <v>0.008217592592592589</v>
      </c>
      <c r="I111" s="31">
        <f>F111-INDEX($F$4:$F$1169,MATCH(D111,$D$4:$D$1169,0))</f>
        <v>0.004618055555555549</v>
      </c>
    </row>
    <row r="112" spans="1:9" ht="15" customHeight="1">
      <c r="A112" s="13">
        <v>109</v>
      </c>
      <c r="B112" s="34" t="s">
        <v>370</v>
      </c>
      <c r="C112" s="34" t="s">
        <v>36</v>
      </c>
      <c r="D112" s="33" t="s">
        <v>100</v>
      </c>
      <c r="E112" s="34" t="s">
        <v>24</v>
      </c>
      <c r="F112" s="33" t="s">
        <v>371</v>
      </c>
      <c r="G112" s="32" t="str">
        <f t="shared" si="3"/>
        <v>4.31/km</v>
      </c>
      <c r="H112" s="31">
        <f t="shared" si="5"/>
        <v>0.008240740740740736</v>
      </c>
      <c r="I112" s="31">
        <f>F112-INDEX($F$4:$F$1169,MATCH(D112,$D$4:$D$1169,0))</f>
        <v>0.00793981481481481</v>
      </c>
    </row>
    <row r="113" spans="1:9" ht="15" customHeight="1">
      <c r="A113" s="13">
        <v>110</v>
      </c>
      <c r="B113" s="34" t="s">
        <v>372</v>
      </c>
      <c r="C113" s="34" t="s">
        <v>37</v>
      </c>
      <c r="D113" s="33" t="s">
        <v>157</v>
      </c>
      <c r="E113" s="34" t="s">
        <v>150</v>
      </c>
      <c r="F113" s="33" t="s">
        <v>373</v>
      </c>
      <c r="G113" s="32" t="str">
        <f t="shared" si="3"/>
        <v>4.31/km</v>
      </c>
      <c r="H113" s="31">
        <f t="shared" si="5"/>
        <v>0.008252314814814816</v>
      </c>
      <c r="I113" s="31">
        <f>F113-INDEX($F$4:$F$1169,MATCH(D113,$D$4:$D$1169,0))</f>
        <v>0.004768518518518523</v>
      </c>
    </row>
    <row r="114" spans="1:9" ht="15" customHeight="1">
      <c r="A114" s="13">
        <v>111</v>
      </c>
      <c r="B114" s="34" t="s">
        <v>374</v>
      </c>
      <c r="C114" s="34" t="s">
        <v>70</v>
      </c>
      <c r="D114" s="33" t="s">
        <v>298</v>
      </c>
      <c r="E114" s="34" t="s">
        <v>111</v>
      </c>
      <c r="F114" s="33" t="s">
        <v>375</v>
      </c>
      <c r="G114" s="32" t="str">
        <f t="shared" si="3"/>
        <v>4.32/km</v>
      </c>
      <c r="H114" s="31">
        <f t="shared" si="5"/>
        <v>0.008310185185185184</v>
      </c>
      <c r="I114" s="31">
        <f>F114-INDEX($F$4:$F$1169,MATCH(D114,$D$4:$D$1169,0))</f>
        <v>0.0017708333333333326</v>
      </c>
    </row>
    <row r="115" spans="1:9" ht="15" customHeight="1">
      <c r="A115" s="13">
        <v>112</v>
      </c>
      <c r="B115" s="34" t="s">
        <v>376</v>
      </c>
      <c r="C115" s="34" t="s">
        <v>377</v>
      </c>
      <c r="D115" s="33" t="s">
        <v>118</v>
      </c>
      <c r="E115" s="34" t="s">
        <v>114</v>
      </c>
      <c r="F115" s="33" t="s">
        <v>378</v>
      </c>
      <c r="G115" s="32" t="str">
        <f t="shared" si="3"/>
        <v>4.32/km</v>
      </c>
      <c r="H115" s="31">
        <f t="shared" si="5"/>
        <v>0.008379629629629633</v>
      </c>
      <c r="I115" s="31">
        <f>F115-INDEX($F$4:$F$1169,MATCH(D115,$D$4:$D$1169,0))</f>
        <v>0.006342592592592598</v>
      </c>
    </row>
    <row r="116" spans="1:9" ht="15" customHeight="1">
      <c r="A116" s="13">
        <v>113</v>
      </c>
      <c r="B116" s="34" t="s">
        <v>195</v>
      </c>
      <c r="C116" s="34" t="s">
        <v>28</v>
      </c>
      <c r="D116" s="33" t="s">
        <v>149</v>
      </c>
      <c r="E116" s="34" t="s">
        <v>12</v>
      </c>
      <c r="F116" s="33" t="s">
        <v>379</v>
      </c>
      <c r="G116" s="32" t="str">
        <f t="shared" si="3"/>
        <v>4.32/km</v>
      </c>
      <c r="H116" s="31">
        <f t="shared" si="5"/>
        <v>0.00840277777777778</v>
      </c>
      <c r="I116" s="31">
        <f>F116-INDEX($F$4:$F$1169,MATCH(D116,$D$4:$D$1169,0))</f>
        <v>0.005115740740740744</v>
      </c>
    </row>
    <row r="117" spans="1:9" ht="15" customHeight="1">
      <c r="A117" s="13">
        <v>114</v>
      </c>
      <c r="B117" s="34" t="s">
        <v>325</v>
      </c>
      <c r="C117" s="34" t="s">
        <v>34</v>
      </c>
      <c r="D117" s="33" t="s">
        <v>118</v>
      </c>
      <c r="E117" s="34" t="s">
        <v>153</v>
      </c>
      <c r="F117" s="33" t="s">
        <v>380</v>
      </c>
      <c r="G117" s="32" t="str">
        <f t="shared" si="3"/>
        <v>4.33/km</v>
      </c>
      <c r="H117" s="31">
        <f t="shared" si="5"/>
        <v>0.008425925925925927</v>
      </c>
      <c r="I117" s="31">
        <f>F117-INDEX($F$4:$F$1169,MATCH(D117,$D$4:$D$1169,0))</f>
        <v>0.006388888888888892</v>
      </c>
    </row>
    <row r="118" spans="1:9" ht="15" customHeight="1">
      <c r="A118" s="13">
        <v>115</v>
      </c>
      <c r="B118" s="34" t="s">
        <v>53</v>
      </c>
      <c r="C118" s="34" t="s">
        <v>39</v>
      </c>
      <c r="D118" s="33" t="s">
        <v>322</v>
      </c>
      <c r="E118" s="34" t="s">
        <v>210</v>
      </c>
      <c r="F118" s="33" t="s">
        <v>381</v>
      </c>
      <c r="G118" s="32" t="str">
        <f t="shared" si="3"/>
        <v>4.33/km</v>
      </c>
      <c r="H118" s="31">
        <f t="shared" si="5"/>
        <v>0.008506944444444442</v>
      </c>
      <c r="I118" s="31">
        <f>F118-INDEX($F$4:$F$1169,MATCH(D118,$D$4:$D$1169,0))</f>
        <v>0.001562499999999998</v>
      </c>
    </row>
    <row r="119" spans="1:9" ht="15" customHeight="1">
      <c r="A119" s="13">
        <v>116</v>
      </c>
      <c r="B119" s="34" t="s">
        <v>382</v>
      </c>
      <c r="C119" s="34" t="s">
        <v>60</v>
      </c>
      <c r="D119" s="33" t="s">
        <v>157</v>
      </c>
      <c r="E119" s="34" t="s">
        <v>226</v>
      </c>
      <c r="F119" s="33" t="s">
        <v>383</v>
      </c>
      <c r="G119" s="32" t="str">
        <f t="shared" si="3"/>
        <v>4.34/km</v>
      </c>
      <c r="H119" s="31">
        <f t="shared" si="5"/>
        <v>0.008564814814814817</v>
      </c>
      <c r="I119" s="31">
        <f>F119-INDEX($F$4:$F$1169,MATCH(D119,$D$4:$D$1169,0))</f>
        <v>0.005081018518518523</v>
      </c>
    </row>
    <row r="120" spans="1:9" ht="15" customHeight="1">
      <c r="A120" s="13">
        <v>117</v>
      </c>
      <c r="B120" s="34" t="s">
        <v>384</v>
      </c>
      <c r="C120" s="34" t="s">
        <v>148</v>
      </c>
      <c r="D120" s="33" t="s">
        <v>100</v>
      </c>
      <c r="E120" s="34" t="s">
        <v>125</v>
      </c>
      <c r="F120" s="33" t="s">
        <v>385</v>
      </c>
      <c r="G120" s="32" t="str">
        <f t="shared" si="3"/>
        <v>4.34/km</v>
      </c>
      <c r="H120" s="31">
        <f t="shared" si="5"/>
        <v>0.008645833333333332</v>
      </c>
      <c r="I120" s="31">
        <f>F120-INDEX($F$4:$F$1169,MATCH(D120,$D$4:$D$1169,0))</f>
        <v>0.008344907407407405</v>
      </c>
    </row>
    <row r="121" spans="1:9" ht="15" customHeight="1">
      <c r="A121" s="13">
        <v>118</v>
      </c>
      <c r="B121" s="34" t="s">
        <v>386</v>
      </c>
      <c r="C121" s="34" t="s">
        <v>22</v>
      </c>
      <c r="D121" s="33" t="s">
        <v>163</v>
      </c>
      <c r="E121" s="34" t="s">
        <v>387</v>
      </c>
      <c r="F121" s="33" t="s">
        <v>388</v>
      </c>
      <c r="G121" s="32" t="str">
        <f t="shared" si="3"/>
        <v>4.35/km</v>
      </c>
      <c r="H121" s="31">
        <f t="shared" si="5"/>
        <v>0.008726851851851854</v>
      </c>
      <c r="I121" s="31">
        <f>F121-INDEX($F$4:$F$1169,MATCH(D121,$D$4:$D$1169,0))</f>
        <v>0.005127314814814814</v>
      </c>
    </row>
    <row r="122" spans="1:9" ht="15" customHeight="1">
      <c r="A122" s="13">
        <v>119</v>
      </c>
      <c r="B122" s="34" t="s">
        <v>389</v>
      </c>
      <c r="C122" s="34" t="s">
        <v>124</v>
      </c>
      <c r="D122" s="33" t="s">
        <v>163</v>
      </c>
      <c r="E122" s="34" t="s">
        <v>226</v>
      </c>
      <c r="F122" s="33" t="s">
        <v>390</v>
      </c>
      <c r="G122" s="32" t="str">
        <f t="shared" si="3"/>
        <v>4.36/km</v>
      </c>
      <c r="H122" s="31">
        <f t="shared" si="5"/>
        <v>0.008796296296296295</v>
      </c>
      <c r="I122" s="31">
        <f>F122-INDEX($F$4:$F$1169,MATCH(D122,$D$4:$D$1169,0))</f>
        <v>0.005196759259259255</v>
      </c>
    </row>
    <row r="123" spans="1:9" ht="15" customHeight="1">
      <c r="A123" s="13">
        <v>120</v>
      </c>
      <c r="B123" s="34" t="s">
        <v>256</v>
      </c>
      <c r="C123" s="34" t="s">
        <v>30</v>
      </c>
      <c r="D123" s="33" t="s">
        <v>157</v>
      </c>
      <c r="E123" s="34" t="s">
        <v>257</v>
      </c>
      <c r="F123" s="33" t="s">
        <v>391</v>
      </c>
      <c r="G123" s="32" t="str">
        <f t="shared" si="3"/>
        <v>4.36/km</v>
      </c>
      <c r="H123" s="31">
        <f t="shared" si="5"/>
        <v>0.008819444444444442</v>
      </c>
      <c r="I123" s="31">
        <f>F123-INDEX($F$4:$F$1169,MATCH(D123,$D$4:$D$1169,0))</f>
        <v>0.005335648148148148</v>
      </c>
    </row>
    <row r="124" spans="1:9" ht="15" customHeight="1">
      <c r="A124" s="13">
        <v>121</v>
      </c>
      <c r="B124" s="34" t="s">
        <v>23</v>
      </c>
      <c r="C124" s="34" t="s">
        <v>36</v>
      </c>
      <c r="D124" s="33" t="s">
        <v>149</v>
      </c>
      <c r="E124" s="34" t="s">
        <v>392</v>
      </c>
      <c r="F124" s="33" t="s">
        <v>393</v>
      </c>
      <c r="G124" s="32" t="str">
        <f t="shared" si="3"/>
        <v>4.36/km</v>
      </c>
      <c r="H124" s="31">
        <f t="shared" si="5"/>
        <v>0.008877314814814817</v>
      </c>
      <c r="I124" s="31">
        <f>F124-INDEX($F$4:$F$1169,MATCH(D124,$D$4:$D$1169,0))</f>
        <v>0.005590277777777781</v>
      </c>
    </row>
    <row r="125" spans="1:9" ht="15" customHeight="1">
      <c r="A125" s="13">
        <v>122</v>
      </c>
      <c r="B125" s="34" t="s">
        <v>394</v>
      </c>
      <c r="C125" s="34" t="s">
        <v>395</v>
      </c>
      <c r="D125" s="33" t="s">
        <v>96</v>
      </c>
      <c r="E125" s="34" t="s">
        <v>133</v>
      </c>
      <c r="F125" s="33" t="s">
        <v>396</v>
      </c>
      <c r="G125" s="32" t="str">
        <f t="shared" si="3"/>
        <v>4.37/km</v>
      </c>
      <c r="H125" s="31">
        <f t="shared" si="5"/>
        <v>0.008923611111111111</v>
      </c>
      <c r="I125" s="31">
        <f>F125-INDEX($F$4:$F$1169,MATCH(D125,$D$4:$D$1169,0))</f>
        <v>0.008923611111111111</v>
      </c>
    </row>
    <row r="126" spans="1:9" ht="15" customHeight="1">
      <c r="A126" s="13">
        <v>123</v>
      </c>
      <c r="B126" s="34" t="s">
        <v>397</v>
      </c>
      <c r="C126" s="34" t="s">
        <v>71</v>
      </c>
      <c r="D126" s="33" t="s">
        <v>230</v>
      </c>
      <c r="E126" s="34" t="s">
        <v>111</v>
      </c>
      <c r="F126" s="33" t="s">
        <v>396</v>
      </c>
      <c r="G126" s="32" t="str">
        <f t="shared" si="3"/>
        <v>4.37/km</v>
      </c>
      <c r="H126" s="31">
        <f t="shared" si="5"/>
        <v>0.008923611111111111</v>
      </c>
      <c r="I126" s="31">
        <f>F126-INDEX($F$4:$F$1169,MATCH(D126,$D$4:$D$1169,0))</f>
        <v>0.003310185185185187</v>
      </c>
    </row>
    <row r="127" spans="1:9" ht="15" customHeight="1">
      <c r="A127" s="13">
        <v>124</v>
      </c>
      <c r="B127" s="34" t="s">
        <v>398</v>
      </c>
      <c r="C127" s="34" t="s">
        <v>27</v>
      </c>
      <c r="D127" s="33" t="s">
        <v>149</v>
      </c>
      <c r="E127" s="34" t="s">
        <v>226</v>
      </c>
      <c r="F127" s="33" t="s">
        <v>399</v>
      </c>
      <c r="G127" s="32" t="str">
        <f t="shared" si="3"/>
        <v>4.37/km</v>
      </c>
      <c r="H127" s="31">
        <f t="shared" si="5"/>
        <v>0.008946759259259258</v>
      </c>
      <c r="I127" s="31">
        <f>F127-INDEX($F$4:$F$1169,MATCH(D127,$D$4:$D$1169,0))</f>
        <v>0.005659722222222222</v>
      </c>
    </row>
    <row r="128" spans="1:9" ht="15" customHeight="1">
      <c r="A128" s="13">
        <v>125</v>
      </c>
      <c r="B128" s="34" t="s">
        <v>400</v>
      </c>
      <c r="C128" s="34" t="s">
        <v>401</v>
      </c>
      <c r="D128" s="33" t="s">
        <v>230</v>
      </c>
      <c r="E128" s="34" t="s">
        <v>226</v>
      </c>
      <c r="F128" s="33" t="s">
        <v>402</v>
      </c>
      <c r="G128" s="32" t="str">
        <f t="shared" si="3"/>
        <v>4.38/km</v>
      </c>
      <c r="H128" s="31">
        <f t="shared" si="5"/>
        <v>0.009050925925925928</v>
      </c>
      <c r="I128" s="31">
        <f>F128-INDEX($F$4:$F$1169,MATCH(D128,$D$4:$D$1169,0))</f>
        <v>0.003437500000000003</v>
      </c>
    </row>
    <row r="129" spans="1:9" ht="15" customHeight="1">
      <c r="A129" s="13">
        <v>126</v>
      </c>
      <c r="B129" s="34" t="s">
        <v>403</v>
      </c>
      <c r="C129" s="34" t="s">
        <v>28</v>
      </c>
      <c r="D129" s="33" t="s">
        <v>157</v>
      </c>
      <c r="E129" s="34" t="s">
        <v>114</v>
      </c>
      <c r="F129" s="33" t="s">
        <v>404</v>
      </c>
      <c r="G129" s="32" t="str">
        <f t="shared" si="3"/>
        <v>4.39/km</v>
      </c>
      <c r="H129" s="31">
        <f t="shared" si="5"/>
        <v>0.009120370370370369</v>
      </c>
      <c r="I129" s="31">
        <f>F129-INDEX($F$4:$F$1169,MATCH(D129,$D$4:$D$1169,0))</f>
        <v>0.005636574074074075</v>
      </c>
    </row>
    <row r="130" spans="1:9" ht="15" customHeight="1">
      <c r="A130" s="13">
        <v>127</v>
      </c>
      <c r="B130" s="34" t="s">
        <v>405</v>
      </c>
      <c r="C130" s="34" t="s">
        <v>39</v>
      </c>
      <c r="D130" s="33" t="s">
        <v>163</v>
      </c>
      <c r="E130" s="34" t="s">
        <v>114</v>
      </c>
      <c r="F130" s="33" t="s">
        <v>406</v>
      </c>
      <c r="G130" s="32" t="str">
        <f t="shared" si="3"/>
        <v>4.41/km</v>
      </c>
      <c r="H130" s="31">
        <f t="shared" si="5"/>
        <v>0.009375000000000001</v>
      </c>
      <c r="I130" s="31">
        <f>F130-INDEX($F$4:$F$1169,MATCH(D130,$D$4:$D$1169,0))</f>
        <v>0.005775462962962961</v>
      </c>
    </row>
    <row r="131" spans="1:9" ht="15" customHeight="1">
      <c r="A131" s="13">
        <v>128</v>
      </c>
      <c r="B131" s="34" t="s">
        <v>407</v>
      </c>
      <c r="C131" s="34" t="s">
        <v>408</v>
      </c>
      <c r="D131" s="33" t="s">
        <v>96</v>
      </c>
      <c r="E131" s="34" t="s">
        <v>141</v>
      </c>
      <c r="F131" s="33" t="s">
        <v>409</v>
      </c>
      <c r="G131" s="32" t="str">
        <f t="shared" si="3"/>
        <v>4.41/km</v>
      </c>
      <c r="H131" s="31">
        <f t="shared" si="5"/>
        <v>0.009456018518518516</v>
      </c>
      <c r="I131" s="31">
        <f>F131-INDEX($F$4:$F$1169,MATCH(D131,$D$4:$D$1169,0))</f>
        <v>0.009456018518518516</v>
      </c>
    </row>
    <row r="132" spans="1:9" ht="15" customHeight="1">
      <c r="A132" s="13">
        <v>129</v>
      </c>
      <c r="B132" s="34" t="s">
        <v>241</v>
      </c>
      <c r="C132" s="34" t="s">
        <v>410</v>
      </c>
      <c r="D132" s="33" t="s">
        <v>205</v>
      </c>
      <c r="E132" s="34" t="s">
        <v>221</v>
      </c>
      <c r="F132" s="33" t="s">
        <v>411</v>
      </c>
      <c r="G132" s="32" t="str">
        <f aca="true" t="shared" si="6" ref="G132:G195">TEXT(INT((HOUR(F132)*3600+MINUTE(F132)*60+SECOND(F132))/$I$2/60),"0")&amp;"."&amp;TEXT(MOD((HOUR(F132)*3600+MINUTE(F132)*60+SECOND(F132))/$I$2,60),"00")&amp;"/km"</f>
        <v>4.42/km</v>
      </c>
      <c r="H132" s="31">
        <f t="shared" si="5"/>
        <v>0.009525462962962965</v>
      </c>
      <c r="I132" s="31">
        <f>F132-INDEX($F$4:$F$1169,MATCH(D132,$D$4:$D$1169,0))</f>
        <v>0.004629629629629629</v>
      </c>
    </row>
    <row r="133" spans="1:9" ht="15" customHeight="1">
      <c r="A133" s="13">
        <v>130</v>
      </c>
      <c r="B133" s="34" t="s">
        <v>55</v>
      </c>
      <c r="C133" s="34" t="s">
        <v>412</v>
      </c>
      <c r="D133" s="33" t="s">
        <v>413</v>
      </c>
      <c r="E133" s="34" t="s">
        <v>133</v>
      </c>
      <c r="F133" s="33" t="s">
        <v>414</v>
      </c>
      <c r="G133" s="32" t="str">
        <f t="shared" si="6"/>
        <v>4.43/km</v>
      </c>
      <c r="H133" s="31">
        <f t="shared" si="5"/>
        <v>0.009652777777777774</v>
      </c>
      <c r="I133" s="31">
        <f>F133-INDEX($F$4:$F$1169,MATCH(D133,$D$4:$D$1169,0))</f>
        <v>0</v>
      </c>
    </row>
    <row r="134" spans="1:9" ht="15" customHeight="1">
      <c r="A134" s="13">
        <v>131</v>
      </c>
      <c r="B134" s="34" t="s">
        <v>415</v>
      </c>
      <c r="C134" s="34" t="s">
        <v>416</v>
      </c>
      <c r="D134" s="33" t="s">
        <v>249</v>
      </c>
      <c r="E134" s="34" t="s">
        <v>119</v>
      </c>
      <c r="F134" s="33" t="s">
        <v>417</v>
      </c>
      <c r="G134" s="32" t="str">
        <f t="shared" si="6"/>
        <v>4.43/km</v>
      </c>
      <c r="H134" s="31">
        <f t="shared" si="5"/>
        <v>0.009675925925925928</v>
      </c>
      <c r="I134" s="31">
        <f>F134-INDEX($F$4:$F$1169,MATCH(D134,$D$4:$D$1169,0))</f>
        <v>0.003807870370370371</v>
      </c>
    </row>
    <row r="135" spans="1:9" ht="15" customHeight="1">
      <c r="A135" s="13">
        <v>132</v>
      </c>
      <c r="B135" s="34" t="s">
        <v>418</v>
      </c>
      <c r="C135" s="34" t="s">
        <v>84</v>
      </c>
      <c r="D135" s="33" t="s">
        <v>336</v>
      </c>
      <c r="E135" s="34" t="s">
        <v>419</v>
      </c>
      <c r="F135" s="33" t="s">
        <v>420</v>
      </c>
      <c r="G135" s="32" t="str">
        <f t="shared" si="6"/>
        <v>4.44/km</v>
      </c>
      <c r="H135" s="31">
        <f t="shared" si="5"/>
        <v>0.009710648148148149</v>
      </c>
      <c r="I135" s="31">
        <f>F135-INDEX($F$4:$F$1169,MATCH(D135,$D$4:$D$1169,0))</f>
        <v>0.0025000000000000022</v>
      </c>
    </row>
    <row r="136" spans="1:9" ht="15" customHeight="1">
      <c r="A136" s="13">
        <v>133</v>
      </c>
      <c r="B136" s="34" t="s">
        <v>421</v>
      </c>
      <c r="C136" s="34" t="s">
        <v>422</v>
      </c>
      <c r="D136" s="33" t="s">
        <v>163</v>
      </c>
      <c r="E136" s="34" t="s">
        <v>133</v>
      </c>
      <c r="F136" s="33" t="s">
        <v>423</v>
      </c>
      <c r="G136" s="32" t="str">
        <f t="shared" si="6"/>
        <v>4.45/km</v>
      </c>
      <c r="H136" s="31">
        <f t="shared" si="5"/>
        <v>0.009895833333333333</v>
      </c>
      <c r="I136" s="31">
        <f>F136-INDEX($F$4:$F$1169,MATCH(D136,$D$4:$D$1169,0))</f>
        <v>0.006296296296296293</v>
      </c>
    </row>
    <row r="137" spans="1:9" ht="15" customHeight="1">
      <c r="A137" s="13">
        <v>134</v>
      </c>
      <c r="B137" s="34" t="s">
        <v>424</v>
      </c>
      <c r="C137" s="34" t="s">
        <v>49</v>
      </c>
      <c r="D137" s="33" t="s">
        <v>149</v>
      </c>
      <c r="E137" s="34" t="s">
        <v>141</v>
      </c>
      <c r="F137" s="33" t="s">
        <v>425</v>
      </c>
      <c r="G137" s="32" t="str">
        <f t="shared" si="6"/>
        <v>4.45/km</v>
      </c>
      <c r="H137" s="31">
        <f t="shared" si="5"/>
        <v>0.009907407407407406</v>
      </c>
      <c r="I137" s="31">
        <f>F137-INDEX($F$4:$F$1169,MATCH(D137,$D$4:$D$1169,0))</f>
        <v>0.00662037037037037</v>
      </c>
    </row>
    <row r="138" spans="1:9" ht="15" customHeight="1">
      <c r="A138" s="13">
        <v>135</v>
      </c>
      <c r="B138" s="34" t="s">
        <v>426</v>
      </c>
      <c r="C138" s="34" t="s">
        <v>427</v>
      </c>
      <c r="D138" s="33" t="s">
        <v>249</v>
      </c>
      <c r="E138" s="34" t="s">
        <v>226</v>
      </c>
      <c r="F138" s="33" t="s">
        <v>428</v>
      </c>
      <c r="G138" s="32" t="str">
        <f t="shared" si="6"/>
        <v>4.46/km</v>
      </c>
      <c r="H138" s="31">
        <f t="shared" si="5"/>
        <v>0.009942129629629627</v>
      </c>
      <c r="I138" s="31">
        <f>F138-INDEX($F$4:$F$1169,MATCH(D138,$D$4:$D$1169,0))</f>
        <v>0.00407407407407407</v>
      </c>
    </row>
    <row r="139" spans="1:9" ht="15" customHeight="1">
      <c r="A139" s="13">
        <v>136</v>
      </c>
      <c r="B139" s="34" t="s">
        <v>429</v>
      </c>
      <c r="C139" s="34" t="s">
        <v>21</v>
      </c>
      <c r="D139" s="33" t="s">
        <v>100</v>
      </c>
      <c r="E139" s="34" t="s">
        <v>111</v>
      </c>
      <c r="F139" s="33" t="s">
        <v>430</v>
      </c>
      <c r="G139" s="32" t="str">
        <f t="shared" si="6"/>
        <v>4.46/km</v>
      </c>
      <c r="H139" s="31">
        <f t="shared" si="5"/>
        <v>0.009953703703703708</v>
      </c>
      <c r="I139" s="31">
        <f>F139-INDEX($F$4:$F$1169,MATCH(D139,$D$4:$D$1169,0))</f>
        <v>0.009652777777777781</v>
      </c>
    </row>
    <row r="140" spans="1:9" ht="15" customHeight="1">
      <c r="A140" s="13">
        <v>137</v>
      </c>
      <c r="B140" s="34" t="s">
        <v>431</v>
      </c>
      <c r="C140" s="34" t="s">
        <v>17</v>
      </c>
      <c r="D140" s="33" t="s">
        <v>96</v>
      </c>
      <c r="E140" s="34" t="s">
        <v>111</v>
      </c>
      <c r="F140" s="33" t="s">
        <v>432</v>
      </c>
      <c r="G140" s="32" t="str">
        <f t="shared" si="6"/>
        <v>4.46/km</v>
      </c>
      <c r="H140" s="31">
        <f t="shared" si="5"/>
        <v>0.009988425925925921</v>
      </c>
      <c r="I140" s="31">
        <f>F140-INDEX($F$4:$F$1169,MATCH(D140,$D$4:$D$1169,0))</f>
        <v>0.009988425925925921</v>
      </c>
    </row>
    <row r="141" spans="1:9" ht="15" customHeight="1">
      <c r="A141" s="13">
        <v>138</v>
      </c>
      <c r="B141" s="34" t="s">
        <v>433</v>
      </c>
      <c r="C141" s="34" t="s">
        <v>49</v>
      </c>
      <c r="D141" s="33" t="s">
        <v>163</v>
      </c>
      <c r="E141" s="34" t="s">
        <v>434</v>
      </c>
      <c r="F141" s="33" t="s">
        <v>435</v>
      </c>
      <c r="G141" s="32" t="str">
        <f t="shared" si="6"/>
        <v>4.47/km</v>
      </c>
      <c r="H141" s="31">
        <f t="shared" si="5"/>
        <v>0.010081018518518517</v>
      </c>
      <c r="I141" s="31">
        <f>F141-INDEX($F$4:$F$1169,MATCH(D141,$D$4:$D$1169,0))</f>
        <v>0.006481481481481477</v>
      </c>
    </row>
    <row r="142" spans="1:9" ht="15" customHeight="1">
      <c r="A142" s="13">
        <v>139</v>
      </c>
      <c r="B142" s="34" t="s">
        <v>436</v>
      </c>
      <c r="C142" s="34" t="s">
        <v>41</v>
      </c>
      <c r="D142" s="33" t="s">
        <v>96</v>
      </c>
      <c r="E142" s="34" t="s">
        <v>437</v>
      </c>
      <c r="F142" s="33" t="s">
        <v>438</v>
      </c>
      <c r="G142" s="32" t="str">
        <f t="shared" si="6"/>
        <v>4.48/km</v>
      </c>
      <c r="H142" s="31">
        <f t="shared" si="5"/>
        <v>0.010185185185185186</v>
      </c>
      <c r="I142" s="31">
        <f>F142-INDEX($F$4:$F$1169,MATCH(D142,$D$4:$D$1169,0))</f>
        <v>0.010185185185185186</v>
      </c>
    </row>
    <row r="143" spans="1:9" ht="15" customHeight="1">
      <c r="A143" s="13">
        <v>140</v>
      </c>
      <c r="B143" s="34" t="s">
        <v>439</v>
      </c>
      <c r="C143" s="34" t="s">
        <v>28</v>
      </c>
      <c r="D143" s="33" t="s">
        <v>149</v>
      </c>
      <c r="E143" s="34" t="s">
        <v>133</v>
      </c>
      <c r="F143" s="33" t="s">
        <v>440</v>
      </c>
      <c r="G143" s="32" t="str">
        <f t="shared" si="6"/>
        <v>4.48/km</v>
      </c>
      <c r="H143" s="31">
        <f t="shared" si="5"/>
        <v>0.01019675925925926</v>
      </c>
      <c r="I143" s="31">
        <f>F143-INDEX($F$4:$F$1169,MATCH(D143,$D$4:$D$1169,0))</f>
        <v>0.006909722222222223</v>
      </c>
    </row>
    <row r="144" spans="1:9" ht="15" customHeight="1">
      <c r="A144" s="13">
        <v>141</v>
      </c>
      <c r="B144" s="34" t="s">
        <v>441</v>
      </c>
      <c r="C144" s="34" t="s">
        <v>72</v>
      </c>
      <c r="D144" s="33" t="s">
        <v>157</v>
      </c>
      <c r="E144" s="34" t="s">
        <v>133</v>
      </c>
      <c r="F144" s="33" t="s">
        <v>442</v>
      </c>
      <c r="G144" s="32" t="str">
        <f t="shared" si="6"/>
        <v>4.48/km</v>
      </c>
      <c r="H144" s="31">
        <f t="shared" si="5"/>
        <v>0.010219907407407407</v>
      </c>
      <c r="I144" s="31">
        <f>F144-INDEX($F$4:$F$1169,MATCH(D144,$D$4:$D$1169,0))</f>
        <v>0.006736111111111113</v>
      </c>
    </row>
    <row r="145" spans="1:9" ht="15" customHeight="1">
      <c r="A145" s="13">
        <v>142</v>
      </c>
      <c r="B145" s="34" t="s">
        <v>443</v>
      </c>
      <c r="C145" s="34" t="s">
        <v>83</v>
      </c>
      <c r="D145" s="33" t="s">
        <v>163</v>
      </c>
      <c r="E145" s="34" t="s">
        <v>226</v>
      </c>
      <c r="F145" s="33" t="s">
        <v>444</v>
      </c>
      <c r="G145" s="32" t="str">
        <f t="shared" si="6"/>
        <v>4.49/km</v>
      </c>
      <c r="H145" s="31">
        <f t="shared" si="5"/>
        <v>0.010300925925925929</v>
      </c>
      <c r="I145" s="31">
        <f>F145-INDEX($F$4:$F$1169,MATCH(D145,$D$4:$D$1169,0))</f>
        <v>0.006701388888888889</v>
      </c>
    </row>
    <row r="146" spans="1:9" ht="15" customHeight="1">
      <c r="A146" s="13">
        <v>143</v>
      </c>
      <c r="B146" s="34" t="s">
        <v>445</v>
      </c>
      <c r="C146" s="34" t="s">
        <v>446</v>
      </c>
      <c r="D146" s="33" t="s">
        <v>230</v>
      </c>
      <c r="E146" s="34" t="s">
        <v>447</v>
      </c>
      <c r="F146" s="33" t="s">
        <v>448</v>
      </c>
      <c r="G146" s="32" t="str">
        <f t="shared" si="6"/>
        <v>4.50/km</v>
      </c>
      <c r="H146" s="31">
        <f t="shared" si="5"/>
        <v>0.010416666666666664</v>
      </c>
      <c r="I146" s="31">
        <f>F146-INDEX($F$4:$F$1169,MATCH(D146,$D$4:$D$1169,0))</f>
        <v>0.00480324074074074</v>
      </c>
    </row>
    <row r="147" spans="1:9" ht="15" customHeight="1">
      <c r="A147" s="13">
        <v>144</v>
      </c>
      <c r="B147" s="34" t="s">
        <v>31</v>
      </c>
      <c r="C147" s="34" t="s">
        <v>28</v>
      </c>
      <c r="D147" s="33" t="s">
        <v>96</v>
      </c>
      <c r="E147" s="34" t="s">
        <v>111</v>
      </c>
      <c r="F147" s="33" t="s">
        <v>449</v>
      </c>
      <c r="G147" s="32" t="str">
        <f t="shared" si="6"/>
        <v>4.50/km</v>
      </c>
      <c r="H147" s="31">
        <f t="shared" si="5"/>
        <v>0.010439814814814818</v>
      </c>
      <c r="I147" s="31">
        <f>F147-INDEX($F$4:$F$1169,MATCH(D147,$D$4:$D$1169,0))</f>
        <v>0.010439814814814818</v>
      </c>
    </row>
    <row r="148" spans="1:9" ht="15" customHeight="1">
      <c r="A148" s="13">
        <v>145</v>
      </c>
      <c r="B148" s="34" t="s">
        <v>450</v>
      </c>
      <c r="C148" s="34" t="s">
        <v>451</v>
      </c>
      <c r="D148" s="33" t="s">
        <v>157</v>
      </c>
      <c r="E148" s="34" t="s">
        <v>141</v>
      </c>
      <c r="F148" s="33" t="s">
        <v>452</v>
      </c>
      <c r="G148" s="32" t="str">
        <f t="shared" si="6"/>
        <v>4.51/km</v>
      </c>
      <c r="H148" s="31">
        <f t="shared" si="5"/>
        <v>0.01054398148148148</v>
      </c>
      <c r="I148" s="31">
        <f>F148-INDEX($F$4:$F$1169,MATCH(D148,$D$4:$D$1169,0))</f>
        <v>0.007060185185185187</v>
      </c>
    </row>
    <row r="149" spans="1:9" ht="15" customHeight="1">
      <c r="A149" s="13">
        <v>146</v>
      </c>
      <c r="B149" s="34" t="s">
        <v>453</v>
      </c>
      <c r="C149" s="34" t="s">
        <v>25</v>
      </c>
      <c r="D149" s="33" t="s">
        <v>322</v>
      </c>
      <c r="E149" s="34" t="s">
        <v>226</v>
      </c>
      <c r="F149" s="33" t="s">
        <v>454</v>
      </c>
      <c r="G149" s="32" t="str">
        <f t="shared" si="6"/>
        <v>4.51/km</v>
      </c>
      <c r="H149" s="31">
        <f t="shared" si="5"/>
        <v>0.010555555555555554</v>
      </c>
      <c r="I149" s="31">
        <f>F149-INDEX($F$4:$F$1169,MATCH(D149,$D$4:$D$1169,0))</f>
        <v>0.00361111111111111</v>
      </c>
    </row>
    <row r="150" spans="1:9" ht="15" customHeight="1">
      <c r="A150" s="13">
        <v>147</v>
      </c>
      <c r="B150" s="34" t="s">
        <v>455</v>
      </c>
      <c r="C150" s="34" t="s">
        <v>456</v>
      </c>
      <c r="D150" s="33" t="s">
        <v>205</v>
      </c>
      <c r="E150" s="34" t="s">
        <v>114</v>
      </c>
      <c r="F150" s="33" t="s">
        <v>454</v>
      </c>
      <c r="G150" s="32" t="str">
        <f t="shared" si="6"/>
        <v>4.51/km</v>
      </c>
      <c r="H150" s="31">
        <f t="shared" si="5"/>
        <v>0.010555555555555554</v>
      </c>
      <c r="I150" s="31">
        <f>F150-INDEX($F$4:$F$1169,MATCH(D150,$D$4:$D$1169,0))</f>
        <v>0.005659722222222219</v>
      </c>
    </row>
    <row r="151" spans="1:9" ht="15" customHeight="1">
      <c r="A151" s="13">
        <v>148</v>
      </c>
      <c r="B151" s="34" t="s">
        <v>457</v>
      </c>
      <c r="C151" s="34" t="s">
        <v>35</v>
      </c>
      <c r="D151" s="33" t="s">
        <v>149</v>
      </c>
      <c r="E151" s="34" t="s">
        <v>221</v>
      </c>
      <c r="F151" s="33" t="s">
        <v>458</v>
      </c>
      <c r="G151" s="32" t="str">
        <f t="shared" si="6"/>
        <v>4.51/km</v>
      </c>
      <c r="H151" s="31">
        <f t="shared" si="5"/>
        <v>0.010601851851851848</v>
      </c>
      <c r="I151" s="31">
        <f>F151-INDEX($F$4:$F$1169,MATCH(D151,$D$4:$D$1169,0))</f>
        <v>0.007314814814814812</v>
      </c>
    </row>
    <row r="152" spans="1:9" ht="15" customHeight="1">
      <c r="A152" s="13">
        <v>149</v>
      </c>
      <c r="B152" s="34" t="s">
        <v>459</v>
      </c>
      <c r="C152" s="34" t="s">
        <v>460</v>
      </c>
      <c r="D152" s="33" t="s">
        <v>157</v>
      </c>
      <c r="E152" s="34" t="s">
        <v>226</v>
      </c>
      <c r="F152" s="33" t="s">
        <v>461</v>
      </c>
      <c r="G152" s="32" t="str">
        <f t="shared" si="6"/>
        <v>4.51/km</v>
      </c>
      <c r="H152" s="31">
        <f t="shared" si="5"/>
        <v>0.010613425925925929</v>
      </c>
      <c r="I152" s="31">
        <f>F152-INDEX($F$4:$F$1169,MATCH(D152,$D$4:$D$1169,0))</f>
        <v>0.007129629629629635</v>
      </c>
    </row>
    <row r="153" spans="1:9" ht="15" customHeight="1">
      <c r="A153" s="13">
        <v>150</v>
      </c>
      <c r="B153" s="34" t="s">
        <v>462</v>
      </c>
      <c r="C153" s="34" t="s">
        <v>33</v>
      </c>
      <c r="D153" s="33" t="s">
        <v>118</v>
      </c>
      <c r="E153" s="34" t="s">
        <v>463</v>
      </c>
      <c r="F153" s="33" t="s">
        <v>464</v>
      </c>
      <c r="G153" s="32" t="str">
        <f t="shared" si="6"/>
        <v>4.52/km</v>
      </c>
      <c r="H153" s="31">
        <f t="shared" si="5"/>
        <v>0.010717592592592591</v>
      </c>
      <c r="I153" s="31">
        <f>F153-INDEX($F$4:$F$1169,MATCH(D153,$D$4:$D$1169,0))</f>
        <v>0.008680555555555556</v>
      </c>
    </row>
    <row r="154" spans="1:9" ht="15" customHeight="1">
      <c r="A154" s="13">
        <v>151</v>
      </c>
      <c r="B154" s="34" t="s">
        <v>465</v>
      </c>
      <c r="C154" s="34" t="s">
        <v>36</v>
      </c>
      <c r="D154" s="33" t="s">
        <v>118</v>
      </c>
      <c r="E154" s="34" t="s">
        <v>141</v>
      </c>
      <c r="F154" s="33" t="s">
        <v>464</v>
      </c>
      <c r="G154" s="32" t="str">
        <f t="shared" si="6"/>
        <v>4.52/km</v>
      </c>
      <c r="H154" s="31">
        <f t="shared" si="5"/>
        <v>0.010717592592592591</v>
      </c>
      <c r="I154" s="31">
        <f>F154-INDEX($F$4:$F$1169,MATCH(D154,$D$4:$D$1169,0))</f>
        <v>0.008680555555555556</v>
      </c>
    </row>
    <row r="155" spans="1:9" ht="15" customHeight="1">
      <c r="A155" s="13">
        <v>152</v>
      </c>
      <c r="B155" s="34" t="s">
        <v>466</v>
      </c>
      <c r="C155" s="34" t="s">
        <v>36</v>
      </c>
      <c r="D155" s="33" t="s">
        <v>96</v>
      </c>
      <c r="E155" s="34" t="s">
        <v>133</v>
      </c>
      <c r="F155" s="33" t="s">
        <v>467</v>
      </c>
      <c r="G155" s="32" t="str">
        <f t="shared" si="6"/>
        <v>4.53/km</v>
      </c>
      <c r="H155" s="31">
        <f t="shared" si="5"/>
        <v>0.010740740740740738</v>
      </c>
      <c r="I155" s="31">
        <f>F155-INDEX($F$4:$F$1169,MATCH(D155,$D$4:$D$1169,0))</f>
        <v>0.010740740740740738</v>
      </c>
    </row>
    <row r="156" spans="1:9" ht="15" customHeight="1">
      <c r="A156" s="13">
        <v>153</v>
      </c>
      <c r="B156" s="34" t="s">
        <v>468</v>
      </c>
      <c r="C156" s="34" t="s">
        <v>54</v>
      </c>
      <c r="D156" s="33" t="s">
        <v>118</v>
      </c>
      <c r="E156" s="34" t="s">
        <v>141</v>
      </c>
      <c r="F156" s="33" t="s">
        <v>469</v>
      </c>
      <c r="G156" s="32" t="str">
        <f t="shared" si="6"/>
        <v>4.53/km</v>
      </c>
      <c r="H156" s="31">
        <f t="shared" si="5"/>
        <v>0.010752314814814812</v>
      </c>
      <c r="I156" s="31">
        <f>F156-INDEX($F$4:$F$1169,MATCH(D156,$D$4:$D$1169,0))</f>
        <v>0.008715277777777777</v>
      </c>
    </row>
    <row r="157" spans="1:9" ht="15" customHeight="1">
      <c r="A157" s="13">
        <v>154</v>
      </c>
      <c r="B157" s="34" t="s">
        <v>470</v>
      </c>
      <c r="C157" s="34" t="s">
        <v>34</v>
      </c>
      <c r="D157" s="33" t="s">
        <v>118</v>
      </c>
      <c r="E157" s="34" t="s">
        <v>221</v>
      </c>
      <c r="F157" s="33" t="s">
        <v>471</v>
      </c>
      <c r="G157" s="32" t="str">
        <f t="shared" si="6"/>
        <v>4.53/km</v>
      </c>
      <c r="H157" s="31">
        <f t="shared" si="5"/>
        <v>0.010775462962962959</v>
      </c>
      <c r="I157" s="31">
        <f>F157-INDEX($F$4:$F$1169,MATCH(D157,$D$4:$D$1169,0))</f>
        <v>0.008738425925925924</v>
      </c>
    </row>
    <row r="158" spans="1:9" ht="15" customHeight="1">
      <c r="A158" s="13">
        <v>155</v>
      </c>
      <c r="B158" s="34" t="s">
        <v>472</v>
      </c>
      <c r="C158" s="34" t="s">
        <v>473</v>
      </c>
      <c r="D158" s="33" t="s">
        <v>413</v>
      </c>
      <c r="E158" s="34" t="s">
        <v>114</v>
      </c>
      <c r="F158" s="33" t="s">
        <v>474</v>
      </c>
      <c r="G158" s="32" t="str">
        <f t="shared" si="6"/>
        <v>4.53/km</v>
      </c>
      <c r="H158" s="31">
        <f t="shared" si="5"/>
        <v>0.010798611111111113</v>
      </c>
      <c r="I158" s="31">
        <f>F158-INDEX($F$4:$F$1169,MATCH(D158,$D$4:$D$1169,0))</f>
        <v>0.001145833333333339</v>
      </c>
    </row>
    <row r="159" spans="1:9" ht="15" customHeight="1">
      <c r="A159" s="13">
        <v>156</v>
      </c>
      <c r="B159" s="34" t="s">
        <v>31</v>
      </c>
      <c r="C159" s="34" t="s">
        <v>34</v>
      </c>
      <c r="D159" s="33" t="s">
        <v>96</v>
      </c>
      <c r="E159" s="34" t="s">
        <v>141</v>
      </c>
      <c r="F159" s="33" t="s">
        <v>475</v>
      </c>
      <c r="G159" s="32" t="str">
        <f t="shared" si="6"/>
        <v>4.54/km</v>
      </c>
      <c r="H159" s="31">
        <f t="shared" si="5"/>
        <v>0.010879629629629635</v>
      </c>
      <c r="I159" s="31">
        <f>F159-INDEX($F$4:$F$1169,MATCH(D159,$D$4:$D$1169,0))</f>
        <v>0.010879629629629635</v>
      </c>
    </row>
    <row r="160" spans="1:9" ht="15" customHeight="1">
      <c r="A160" s="13">
        <v>157</v>
      </c>
      <c r="B160" s="34" t="s">
        <v>476</v>
      </c>
      <c r="C160" s="34" t="s">
        <v>477</v>
      </c>
      <c r="D160" s="33" t="s">
        <v>298</v>
      </c>
      <c r="E160" s="34" t="s">
        <v>478</v>
      </c>
      <c r="F160" s="33" t="s">
        <v>479</v>
      </c>
      <c r="G160" s="32" t="str">
        <f t="shared" si="6"/>
        <v>4.54/km</v>
      </c>
      <c r="H160" s="31">
        <f t="shared" si="5"/>
        <v>0.010891203703703702</v>
      </c>
      <c r="I160" s="31">
        <f>F160-INDEX($F$4:$F$1169,MATCH(D160,$D$4:$D$1169,0))</f>
        <v>0.00435185185185185</v>
      </c>
    </row>
    <row r="161" spans="1:9" ht="15" customHeight="1">
      <c r="A161" s="13">
        <v>158</v>
      </c>
      <c r="B161" s="34" t="s">
        <v>480</v>
      </c>
      <c r="C161" s="34" t="s">
        <v>21</v>
      </c>
      <c r="D161" s="33" t="s">
        <v>163</v>
      </c>
      <c r="E161" s="34" t="s">
        <v>111</v>
      </c>
      <c r="F161" s="33" t="s">
        <v>481</v>
      </c>
      <c r="G161" s="32" t="str">
        <f t="shared" si="6"/>
        <v>4.54/km</v>
      </c>
      <c r="H161" s="31">
        <f t="shared" si="5"/>
        <v>0.01092592592592593</v>
      </c>
      <c r="I161" s="31">
        <f>F161-INDEX($F$4:$F$1169,MATCH(D161,$D$4:$D$1169,0))</f>
        <v>0.007326388888888889</v>
      </c>
    </row>
    <row r="162" spans="1:9" ht="15" customHeight="1">
      <c r="A162" s="13">
        <v>159</v>
      </c>
      <c r="B162" s="34" t="s">
        <v>482</v>
      </c>
      <c r="C162" s="34" t="s">
        <v>483</v>
      </c>
      <c r="D162" s="33" t="s">
        <v>336</v>
      </c>
      <c r="E162" s="34" t="s">
        <v>210</v>
      </c>
      <c r="F162" s="33" t="s">
        <v>484</v>
      </c>
      <c r="G162" s="32" t="str">
        <f t="shared" si="6"/>
        <v>4.54/km</v>
      </c>
      <c r="H162" s="31">
        <f t="shared" si="5"/>
        <v>0.010949074074074076</v>
      </c>
      <c r="I162" s="31">
        <f>F162-INDEX($F$4:$F$1169,MATCH(D162,$D$4:$D$1169,0))</f>
        <v>0.0037384259259259298</v>
      </c>
    </row>
    <row r="163" spans="1:9" ht="15" customHeight="1">
      <c r="A163" s="13">
        <v>160</v>
      </c>
      <c r="B163" s="34" t="s">
        <v>485</v>
      </c>
      <c r="C163" s="34" t="s">
        <v>32</v>
      </c>
      <c r="D163" s="33" t="s">
        <v>149</v>
      </c>
      <c r="E163" s="34" t="s">
        <v>114</v>
      </c>
      <c r="F163" s="33" t="s">
        <v>486</v>
      </c>
      <c r="G163" s="32" t="str">
        <f t="shared" si="6"/>
        <v>4.55/km</v>
      </c>
      <c r="H163" s="31">
        <f t="shared" si="5"/>
        <v>0.010983796296296297</v>
      </c>
      <c r="I163" s="31">
        <f>F163-INDEX($F$4:$F$1169,MATCH(D163,$D$4:$D$1169,0))</f>
        <v>0.007696759259259261</v>
      </c>
    </row>
    <row r="164" spans="1:9" ht="15" customHeight="1">
      <c r="A164" s="13">
        <v>161</v>
      </c>
      <c r="B164" s="34" t="s">
        <v>487</v>
      </c>
      <c r="C164" s="34" t="s">
        <v>488</v>
      </c>
      <c r="D164" s="33" t="s">
        <v>413</v>
      </c>
      <c r="E164" s="34" t="s">
        <v>133</v>
      </c>
      <c r="F164" s="33" t="s">
        <v>489</v>
      </c>
      <c r="G164" s="32" t="str">
        <f t="shared" si="6"/>
        <v>4.55/km</v>
      </c>
      <c r="H164" s="31">
        <f t="shared" si="5"/>
        <v>0.011053240740740745</v>
      </c>
      <c r="I164" s="31">
        <f>F164-INDEX($F$4:$F$1169,MATCH(D164,$D$4:$D$1169,0))</f>
        <v>0.0014004629629629714</v>
      </c>
    </row>
    <row r="165" spans="1:9" ht="15" customHeight="1">
      <c r="A165" s="13">
        <v>162</v>
      </c>
      <c r="B165" s="34" t="s">
        <v>490</v>
      </c>
      <c r="C165" s="34" t="s">
        <v>36</v>
      </c>
      <c r="D165" s="33" t="s">
        <v>149</v>
      </c>
      <c r="E165" s="34" t="s">
        <v>114</v>
      </c>
      <c r="F165" s="33" t="s">
        <v>491</v>
      </c>
      <c r="G165" s="32" t="str">
        <f t="shared" si="6"/>
        <v>4.55/km</v>
      </c>
      <c r="H165" s="31">
        <f t="shared" si="5"/>
        <v>0.011064814814814812</v>
      </c>
      <c r="I165" s="31">
        <f>F165-INDEX($F$4:$F$1169,MATCH(D165,$D$4:$D$1169,0))</f>
        <v>0.007777777777777776</v>
      </c>
    </row>
    <row r="166" spans="1:9" ht="15" customHeight="1">
      <c r="A166" s="13">
        <v>163</v>
      </c>
      <c r="B166" s="34" t="s">
        <v>492</v>
      </c>
      <c r="C166" s="34" t="s">
        <v>493</v>
      </c>
      <c r="D166" s="33" t="s">
        <v>249</v>
      </c>
      <c r="E166" s="34" t="s">
        <v>111</v>
      </c>
      <c r="F166" s="33" t="s">
        <v>494</v>
      </c>
      <c r="G166" s="32" t="str">
        <f t="shared" si="6"/>
        <v>4.56/km</v>
      </c>
      <c r="H166" s="31">
        <f t="shared" si="5"/>
        <v>0.01109953703703704</v>
      </c>
      <c r="I166" s="31">
        <f>F166-INDEX($F$4:$F$1169,MATCH(D166,$D$4:$D$1169,0))</f>
        <v>0.005231481481481483</v>
      </c>
    </row>
    <row r="167" spans="1:9" ht="15" customHeight="1">
      <c r="A167" s="13">
        <v>164</v>
      </c>
      <c r="B167" s="34" t="s">
        <v>495</v>
      </c>
      <c r="C167" s="34" t="s">
        <v>30</v>
      </c>
      <c r="D167" s="33" t="s">
        <v>322</v>
      </c>
      <c r="E167" s="34" t="s">
        <v>111</v>
      </c>
      <c r="F167" s="33" t="s">
        <v>496</v>
      </c>
      <c r="G167" s="32" t="str">
        <f t="shared" si="6"/>
        <v>4.56/km</v>
      </c>
      <c r="H167" s="31">
        <f t="shared" si="5"/>
        <v>0.011111111111111106</v>
      </c>
      <c r="I167" s="31">
        <f>F167-INDEX($F$4:$F$1169,MATCH(D167,$D$4:$D$1169,0))</f>
        <v>0.004166666666666662</v>
      </c>
    </row>
    <row r="168" spans="1:9" ht="15" customHeight="1">
      <c r="A168" s="13">
        <v>165</v>
      </c>
      <c r="B168" s="34" t="s">
        <v>497</v>
      </c>
      <c r="C168" s="34" t="s">
        <v>28</v>
      </c>
      <c r="D168" s="33" t="s">
        <v>163</v>
      </c>
      <c r="E168" s="34" t="s">
        <v>498</v>
      </c>
      <c r="F168" s="33" t="s">
        <v>499</v>
      </c>
      <c r="G168" s="32" t="str">
        <f t="shared" si="6"/>
        <v>4.56/km</v>
      </c>
      <c r="H168" s="31">
        <f t="shared" si="5"/>
        <v>0.011145833333333334</v>
      </c>
      <c r="I168" s="31">
        <f>F168-INDEX($F$4:$F$1169,MATCH(D168,$D$4:$D$1169,0))</f>
        <v>0.007546296296296294</v>
      </c>
    </row>
    <row r="169" spans="1:9" ht="15" customHeight="1">
      <c r="A169" s="13">
        <v>166</v>
      </c>
      <c r="B169" s="34" t="s">
        <v>500</v>
      </c>
      <c r="C169" s="34" t="s">
        <v>36</v>
      </c>
      <c r="D169" s="33" t="s">
        <v>108</v>
      </c>
      <c r="E169" s="34" t="s">
        <v>114</v>
      </c>
      <c r="F169" s="33" t="s">
        <v>499</v>
      </c>
      <c r="G169" s="32" t="str">
        <f t="shared" si="6"/>
        <v>4.56/km</v>
      </c>
      <c r="H169" s="31">
        <f t="shared" si="5"/>
        <v>0.011145833333333334</v>
      </c>
      <c r="I169" s="31">
        <f>F169-INDEX($F$4:$F$1169,MATCH(D169,$D$4:$D$1169,0))</f>
        <v>0.010104166666666671</v>
      </c>
    </row>
    <row r="170" spans="1:9" ht="15" customHeight="1">
      <c r="A170" s="13">
        <v>167</v>
      </c>
      <c r="B170" s="34" t="s">
        <v>501</v>
      </c>
      <c r="C170" s="34" t="s">
        <v>460</v>
      </c>
      <c r="D170" s="33" t="s">
        <v>157</v>
      </c>
      <c r="E170" s="34" t="s">
        <v>244</v>
      </c>
      <c r="F170" s="33" t="s">
        <v>502</v>
      </c>
      <c r="G170" s="32" t="str">
        <f t="shared" si="6"/>
        <v>4.56/km</v>
      </c>
      <c r="H170" s="31">
        <f t="shared" si="5"/>
        <v>0.011157407407407408</v>
      </c>
      <c r="I170" s="31">
        <f>F170-INDEX($F$4:$F$1169,MATCH(D170,$D$4:$D$1169,0))</f>
        <v>0.007673611111111114</v>
      </c>
    </row>
    <row r="171" spans="1:9" ht="15" customHeight="1">
      <c r="A171" s="13">
        <v>168</v>
      </c>
      <c r="B171" s="34" t="s">
        <v>188</v>
      </c>
      <c r="C171" s="34" t="s">
        <v>456</v>
      </c>
      <c r="D171" s="33" t="s">
        <v>230</v>
      </c>
      <c r="E171" s="34" t="s">
        <v>189</v>
      </c>
      <c r="F171" s="33" t="s">
        <v>503</v>
      </c>
      <c r="G171" s="32" t="str">
        <f t="shared" si="6"/>
        <v>4.56/km</v>
      </c>
      <c r="H171" s="31">
        <f t="shared" si="5"/>
        <v>0.011168981481481481</v>
      </c>
      <c r="I171" s="31">
        <f>F171-INDEX($F$4:$F$1169,MATCH(D171,$D$4:$D$1169,0))</f>
        <v>0.005555555555555557</v>
      </c>
    </row>
    <row r="172" spans="1:9" ht="15" customHeight="1">
      <c r="A172" s="13">
        <v>169</v>
      </c>
      <c r="B172" s="34" t="s">
        <v>504</v>
      </c>
      <c r="C172" s="34" t="s">
        <v>505</v>
      </c>
      <c r="D172" s="33" t="s">
        <v>205</v>
      </c>
      <c r="E172" s="34" t="s">
        <v>226</v>
      </c>
      <c r="F172" s="33" t="s">
        <v>506</v>
      </c>
      <c r="G172" s="32" t="str">
        <f t="shared" si="6"/>
        <v>4.56/km</v>
      </c>
      <c r="H172" s="31">
        <f t="shared" si="5"/>
        <v>0.011192129629629628</v>
      </c>
      <c r="I172" s="31">
        <f>F172-INDEX($F$4:$F$1169,MATCH(D172,$D$4:$D$1169,0))</f>
        <v>0.006296296296296293</v>
      </c>
    </row>
    <row r="173" spans="1:9" ht="15" customHeight="1">
      <c r="A173" s="13">
        <v>170</v>
      </c>
      <c r="B173" s="34" t="s">
        <v>507</v>
      </c>
      <c r="C173" s="34" t="s">
        <v>25</v>
      </c>
      <c r="D173" s="33" t="s">
        <v>149</v>
      </c>
      <c r="E173" s="34" t="s">
        <v>226</v>
      </c>
      <c r="F173" s="33" t="s">
        <v>508</v>
      </c>
      <c r="G173" s="32" t="str">
        <f t="shared" si="6"/>
        <v>4.57/km</v>
      </c>
      <c r="H173" s="31">
        <f t="shared" si="5"/>
        <v>0.011226851851851856</v>
      </c>
      <c r="I173" s="31">
        <f>F173-INDEX($F$4:$F$1169,MATCH(D173,$D$4:$D$1169,0))</f>
        <v>0.00793981481481482</v>
      </c>
    </row>
    <row r="174" spans="1:9" ht="15" customHeight="1">
      <c r="A174" s="13">
        <v>171</v>
      </c>
      <c r="B174" s="34" t="s">
        <v>509</v>
      </c>
      <c r="C174" s="34" t="s">
        <v>13</v>
      </c>
      <c r="D174" s="33" t="s">
        <v>149</v>
      </c>
      <c r="E174" s="34" t="s">
        <v>510</v>
      </c>
      <c r="F174" s="33" t="s">
        <v>511</v>
      </c>
      <c r="G174" s="32" t="str">
        <f t="shared" si="6"/>
        <v>4.57/km</v>
      </c>
      <c r="H174" s="31">
        <f aca="true" t="shared" si="7" ref="H174:H237">F174-$F$4</f>
        <v>0.011238425925925923</v>
      </c>
      <c r="I174" s="31">
        <f>F174-INDEX($F$4:$F$1169,MATCH(D174,$D$4:$D$1169,0))</f>
        <v>0.007951388888888886</v>
      </c>
    </row>
    <row r="175" spans="1:9" ht="15" customHeight="1">
      <c r="A175" s="13">
        <v>172</v>
      </c>
      <c r="B175" s="34" t="s">
        <v>512</v>
      </c>
      <c r="C175" s="34" t="s">
        <v>43</v>
      </c>
      <c r="D175" s="33" t="s">
        <v>157</v>
      </c>
      <c r="E175" s="34" t="s">
        <v>114</v>
      </c>
      <c r="F175" s="33" t="s">
        <v>511</v>
      </c>
      <c r="G175" s="32" t="str">
        <f t="shared" si="6"/>
        <v>4.57/km</v>
      </c>
      <c r="H175" s="31">
        <f t="shared" si="7"/>
        <v>0.011238425925925923</v>
      </c>
      <c r="I175" s="31">
        <f>F175-INDEX($F$4:$F$1169,MATCH(D175,$D$4:$D$1169,0))</f>
        <v>0.007754629629629629</v>
      </c>
    </row>
    <row r="176" spans="1:9" ht="15" customHeight="1">
      <c r="A176" s="13">
        <v>173</v>
      </c>
      <c r="B176" s="34" t="s">
        <v>513</v>
      </c>
      <c r="C176" s="34" t="s">
        <v>21</v>
      </c>
      <c r="D176" s="33" t="s">
        <v>96</v>
      </c>
      <c r="E176" s="34" t="s">
        <v>226</v>
      </c>
      <c r="F176" s="33" t="s">
        <v>514</v>
      </c>
      <c r="G176" s="32" t="str">
        <f t="shared" si="6"/>
        <v>4.57/km</v>
      </c>
      <c r="H176" s="31">
        <f t="shared" si="7"/>
        <v>0.011284722222222217</v>
      </c>
      <c r="I176" s="31">
        <f>F176-INDEX($F$4:$F$1169,MATCH(D176,$D$4:$D$1169,0))</f>
        <v>0.011284722222222217</v>
      </c>
    </row>
    <row r="177" spans="1:9" ht="15" customHeight="1">
      <c r="A177" s="13">
        <v>174</v>
      </c>
      <c r="B177" s="34" t="s">
        <v>303</v>
      </c>
      <c r="C177" s="34" t="s">
        <v>515</v>
      </c>
      <c r="D177" s="33" t="s">
        <v>163</v>
      </c>
      <c r="E177" s="34" t="s">
        <v>150</v>
      </c>
      <c r="F177" s="33" t="s">
        <v>516</v>
      </c>
      <c r="G177" s="32" t="str">
        <f t="shared" si="6"/>
        <v>4.57/km</v>
      </c>
      <c r="H177" s="31">
        <f t="shared" si="7"/>
        <v>0.011307870370370371</v>
      </c>
      <c r="I177" s="31">
        <f>F177-INDEX($F$4:$F$1169,MATCH(D177,$D$4:$D$1169,0))</f>
        <v>0.007708333333333331</v>
      </c>
    </row>
    <row r="178" spans="1:9" ht="15" customHeight="1">
      <c r="A178" s="13">
        <v>175</v>
      </c>
      <c r="B178" s="34" t="s">
        <v>517</v>
      </c>
      <c r="C178" s="34" t="s">
        <v>518</v>
      </c>
      <c r="D178" s="33" t="s">
        <v>157</v>
      </c>
      <c r="E178" s="34" t="s">
        <v>141</v>
      </c>
      <c r="F178" s="33" t="s">
        <v>519</v>
      </c>
      <c r="G178" s="32" t="str">
        <f t="shared" si="6"/>
        <v>4.59/km</v>
      </c>
      <c r="H178" s="31">
        <f t="shared" si="7"/>
        <v>0.011469907407407408</v>
      </c>
      <c r="I178" s="31">
        <f>F178-INDEX($F$4:$F$1169,MATCH(D178,$D$4:$D$1169,0))</f>
        <v>0.007986111111111114</v>
      </c>
    </row>
    <row r="179" spans="1:9" ht="15" customHeight="1">
      <c r="A179" s="13">
        <v>176</v>
      </c>
      <c r="B179" s="34" t="s">
        <v>520</v>
      </c>
      <c r="C179" s="34" t="s">
        <v>26</v>
      </c>
      <c r="D179" s="33" t="s">
        <v>298</v>
      </c>
      <c r="E179" s="34" t="s">
        <v>181</v>
      </c>
      <c r="F179" s="33" t="s">
        <v>521</v>
      </c>
      <c r="G179" s="32" t="str">
        <f t="shared" si="6"/>
        <v>5.00/km</v>
      </c>
      <c r="H179" s="31">
        <f t="shared" si="7"/>
        <v>0.011608796296296298</v>
      </c>
      <c r="I179" s="31">
        <f>F179-INDEX($F$4:$F$1169,MATCH(D179,$D$4:$D$1169,0))</f>
        <v>0.005069444444444446</v>
      </c>
    </row>
    <row r="180" spans="1:9" ht="15" customHeight="1">
      <c r="A180" s="13">
        <v>177</v>
      </c>
      <c r="B180" s="34" t="s">
        <v>522</v>
      </c>
      <c r="C180" s="34" t="s">
        <v>17</v>
      </c>
      <c r="D180" s="33" t="s">
        <v>163</v>
      </c>
      <c r="E180" s="34" t="s">
        <v>150</v>
      </c>
      <c r="F180" s="33" t="s">
        <v>523</v>
      </c>
      <c r="G180" s="32" t="str">
        <f t="shared" si="6"/>
        <v>5.01/km</v>
      </c>
      <c r="H180" s="31">
        <f t="shared" si="7"/>
        <v>0.011701388888888886</v>
      </c>
      <c r="I180" s="31">
        <f>F180-INDEX($F$4:$F$1169,MATCH(D180,$D$4:$D$1169,0))</f>
        <v>0.008101851851851846</v>
      </c>
    </row>
    <row r="181" spans="1:9" ht="15" customHeight="1">
      <c r="A181" s="13">
        <v>178</v>
      </c>
      <c r="B181" s="34" t="s">
        <v>524</v>
      </c>
      <c r="C181" s="34" t="s">
        <v>34</v>
      </c>
      <c r="D181" s="33" t="s">
        <v>118</v>
      </c>
      <c r="E181" s="34" t="s">
        <v>12</v>
      </c>
      <c r="F181" s="33" t="s">
        <v>525</v>
      </c>
      <c r="G181" s="32" t="str">
        <f t="shared" si="6"/>
        <v>5.02/km</v>
      </c>
      <c r="H181" s="31">
        <f t="shared" si="7"/>
        <v>0.01182870370370371</v>
      </c>
      <c r="I181" s="31">
        <f>F181-INDEX($F$4:$F$1169,MATCH(D181,$D$4:$D$1169,0))</f>
        <v>0.009791666666666674</v>
      </c>
    </row>
    <row r="182" spans="1:9" ht="15" customHeight="1">
      <c r="A182" s="13">
        <v>179</v>
      </c>
      <c r="B182" s="34" t="s">
        <v>526</v>
      </c>
      <c r="C182" s="34" t="s">
        <v>90</v>
      </c>
      <c r="D182" s="33" t="s">
        <v>249</v>
      </c>
      <c r="E182" s="34" t="s">
        <v>133</v>
      </c>
      <c r="F182" s="33" t="s">
        <v>527</v>
      </c>
      <c r="G182" s="32" t="str">
        <f t="shared" si="6"/>
        <v>5.02/km</v>
      </c>
      <c r="H182" s="31">
        <f t="shared" si="7"/>
        <v>0.011875000000000004</v>
      </c>
      <c r="I182" s="31">
        <f>F182-INDEX($F$4:$F$1169,MATCH(D182,$D$4:$D$1169,0))</f>
        <v>0.006006944444444447</v>
      </c>
    </row>
    <row r="183" spans="1:9" ht="15" customHeight="1">
      <c r="A183" s="13">
        <v>180</v>
      </c>
      <c r="B183" s="34" t="s">
        <v>528</v>
      </c>
      <c r="C183" s="34" t="s">
        <v>29</v>
      </c>
      <c r="D183" s="33" t="s">
        <v>322</v>
      </c>
      <c r="E183" s="34" t="s">
        <v>114</v>
      </c>
      <c r="F183" s="33" t="s">
        <v>529</v>
      </c>
      <c r="G183" s="32" t="str">
        <f t="shared" si="6"/>
        <v>5.04/km</v>
      </c>
      <c r="H183" s="31">
        <f t="shared" si="7"/>
        <v>0.012048611111111114</v>
      </c>
      <c r="I183" s="31">
        <f>F183-INDEX($F$4:$F$1169,MATCH(D183,$D$4:$D$1169,0))</f>
        <v>0.00510416666666667</v>
      </c>
    </row>
    <row r="184" spans="1:9" ht="15" customHeight="1">
      <c r="A184" s="13">
        <v>181</v>
      </c>
      <c r="B184" s="34" t="s">
        <v>530</v>
      </c>
      <c r="C184" s="34" t="s">
        <v>67</v>
      </c>
      <c r="D184" s="33" t="s">
        <v>157</v>
      </c>
      <c r="E184" s="34" t="s">
        <v>114</v>
      </c>
      <c r="F184" s="33" t="s">
        <v>531</v>
      </c>
      <c r="G184" s="32" t="str">
        <f t="shared" si="6"/>
        <v>5.04/km</v>
      </c>
      <c r="H184" s="31">
        <f t="shared" si="7"/>
        <v>0.012083333333333328</v>
      </c>
      <c r="I184" s="31">
        <f>F184-INDEX($F$4:$F$1169,MATCH(D184,$D$4:$D$1169,0))</f>
        <v>0.008599537037037034</v>
      </c>
    </row>
    <row r="185" spans="1:9" ht="15" customHeight="1">
      <c r="A185" s="26">
        <v>182</v>
      </c>
      <c r="B185" s="25" t="s">
        <v>325</v>
      </c>
      <c r="C185" s="25" t="s">
        <v>532</v>
      </c>
      <c r="D185" s="24" t="s">
        <v>413</v>
      </c>
      <c r="E185" s="25" t="s">
        <v>11</v>
      </c>
      <c r="F185" s="24" t="s">
        <v>533</v>
      </c>
      <c r="G185" s="23" t="str">
        <f t="shared" si="6"/>
        <v>5.04/km</v>
      </c>
      <c r="H185" s="22">
        <f t="shared" si="7"/>
        <v>0.012106481481481482</v>
      </c>
      <c r="I185" s="22">
        <f>F185-INDEX($F$4:$F$1169,MATCH(D185,$D$4:$D$1169,0))</f>
        <v>0.002453703703703708</v>
      </c>
    </row>
    <row r="186" spans="1:9" ht="15" customHeight="1">
      <c r="A186" s="13">
        <v>183</v>
      </c>
      <c r="B186" s="34" t="s">
        <v>534</v>
      </c>
      <c r="C186" s="34" t="s">
        <v>21</v>
      </c>
      <c r="D186" s="33" t="s">
        <v>100</v>
      </c>
      <c r="E186" s="34" t="s">
        <v>24</v>
      </c>
      <c r="F186" s="33" t="s">
        <v>535</v>
      </c>
      <c r="G186" s="32" t="str">
        <f t="shared" si="6"/>
        <v>5.06/km</v>
      </c>
      <c r="H186" s="31">
        <f t="shared" si="7"/>
        <v>0.01233796296296296</v>
      </c>
      <c r="I186" s="31">
        <f>F186-INDEX($F$4:$F$1169,MATCH(D186,$D$4:$D$1169,0))</f>
        <v>0.012037037037037034</v>
      </c>
    </row>
    <row r="187" spans="1:9" ht="15" customHeight="1">
      <c r="A187" s="13">
        <v>184</v>
      </c>
      <c r="B187" s="34" t="s">
        <v>536</v>
      </c>
      <c r="C187" s="34" t="s">
        <v>537</v>
      </c>
      <c r="D187" s="33" t="s">
        <v>322</v>
      </c>
      <c r="E187" s="34" t="s">
        <v>97</v>
      </c>
      <c r="F187" s="33" t="s">
        <v>538</v>
      </c>
      <c r="G187" s="32" t="str">
        <f t="shared" si="6"/>
        <v>5.06/km</v>
      </c>
      <c r="H187" s="31">
        <f t="shared" si="7"/>
        <v>0.01234953703703704</v>
      </c>
      <c r="I187" s="31">
        <f>F187-INDEX($F$4:$F$1169,MATCH(D187,$D$4:$D$1169,0))</f>
        <v>0.005405092592592597</v>
      </c>
    </row>
    <row r="188" spans="1:9" ht="15" customHeight="1">
      <c r="A188" s="13">
        <v>185</v>
      </c>
      <c r="B188" s="34" t="s">
        <v>539</v>
      </c>
      <c r="C188" s="34" t="s">
        <v>82</v>
      </c>
      <c r="D188" s="33" t="s">
        <v>230</v>
      </c>
      <c r="E188" s="34" t="s">
        <v>91</v>
      </c>
      <c r="F188" s="33" t="s">
        <v>540</v>
      </c>
      <c r="G188" s="32" t="str">
        <f t="shared" si="6"/>
        <v>5.07/km</v>
      </c>
      <c r="H188" s="31">
        <f t="shared" si="7"/>
        <v>0.012372685185185188</v>
      </c>
      <c r="I188" s="31">
        <f>F188-INDEX($F$4:$F$1169,MATCH(D188,$D$4:$D$1169,0))</f>
        <v>0.0067592592592592635</v>
      </c>
    </row>
    <row r="189" spans="1:9" ht="15" customHeight="1">
      <c r="A189" s="13">
        <v>186</v>
      </c>
      <c r="B189" s="34" t="s">
        <v>541</v>
      </c>
      <c r="C189" s="34" t="s">
        <v>38</v>
      </c>
      <c r="D189" s="33" t="s">
        <v>149</v>
      </c>
      <c r="E189" s="34" t="s">
        <v>133</v>
      </c>
      <c r="F189" s="33" t="s">
        <v>540</v>
      </c>
      <c r="G189" s="32" t="str">
        <f t="shared" si="6"/>
        <v>5.07/km</v>
      </c>
      <c r="H189" s="31">
        <f t="shared" si="7"/>
        <v>0.012372685185185188</v>
      </c>
      <c r="I189" s="31">
        <f>F189-INDEX($F$4:$F$1169,MATCH(D189,$D$4:$D$1169,0))</f>
        <v>0.009085648148148152</v>
      </c>
    </row>
    <row r="190" spans="1:9" ht="15" customHeight="1">
      <c r="A190" s="13">
        <v>187</v>
      </c>
      <c r="B190" s="34" t="s">
        <v>542</v>
      </c>
      <c r="C190" s="34" t="s">
        <v>543</v>
      </c>
      <c r="D190" s="33" t="s">
        <v>157</v>
      </c>
      <c r="E190" s="34" t="s">
        <v>111</v>
      </c>
      <c r="F190" s="33" t="s">
        <v>544</v>
      </c>
      <c r="G190" s="32" t="str">
        <f t="shared" si="6"/>
        <v>5.08/km</v>
      </c>
      <c r="H190" s="31">
        <f t="shared" si="7"/>
        <v>0.012488425925925924</v>
      </c>
      <c r="I190" s="31">
        <f>F190-INDEX($F$4:$F$1169,MATCH(D190,$D$4:$D$1169,0))</f>
        <v>0.00900462962962963</v>
      </c>
    </row>
    <row r="191" spans="1:9" ht="15" customHeight="1">
      <c r="A191" s="13">
        <v>188</v>
      </c>
      <c r="B191" s="34" t="s">
        <v>545</v>
      </c>
      <c r="C191" s="34" t="s">
        <v>16</v>
      </c>
      <c r="D191" s="33" t="s">
        <v>118</v>
      </c>
      <c r="E191" s="34" t="s">
        <v>181</v>
      </c>
      <c r="F191" s="33" t="s">
        <v>546</v>
      </c>
      <c r="G191" s="32" t="str">
        <f t="shared" si="6"/>
        <v>5.08/km</v>
      </c>
      <c r="H191" s="31">
        <f t="shared" si="7"/>
        <v>0.012523148148148151</v>
      </c>
      <c r="I191" s="31">
        <f>F191-INDEX($F$4:$F$1169,MATCH(D191,$D$4:$D$1169,0))</f>
        <v>0.010486111111111116</v>
      </c>
    </row>
    <row r="192" spans="1:9" ht="15" customHeight="1">
      <c r="A192" s="13">
        <v>189</v>
      </c>
      <c r="B192" s="34" t="s">
        <v>547</v>
      </c>
      <c r="C192" s="34" t="s">
        <v>49</v>
      </c>
      <c r="D192" s="33" t="s">
        <v>149</v>
      </c>
      <c r="E192" s="34" t="s">
        <v>114</v>
      </c>
      <c r="F192" s="33" t="s">
        <v>548</v>
      </c>
      <c r="G192" s="32" t="str">
        <f t="shared" si="6"/>
        <v>5.08/km</v>
      </c>
      <c r="H192" s="31">
        <f t="shared" si="7"/>
        <v>0.012569444444444446</v>
      </c>
      <c r="I192" s="31">
        <f>F192-INDEX($F$4:$F$1169,MATCH(D192,$D$4:$D$1169,0))</f>
        <v>0.00928240740740741</v>
      </c>
    </row>
    <row r="193" spans="1:9" ht="15" customHeight="1">
      <c r="A193" s="13">
        <v>190</v>
      </c>
      <c r="B193" s="34" t="s">
        <v>549</v>
      </c>
      <c r="C193" s="34" t="s">
        <v>26</v>
      </c>
      <c r="D193" s="33" t="s">
        <v>96</v>
      </c>
      <c r="E193" s="34" t="s">
        <v>463</v>
      </c>
      <c r="F193" s="33" t="s">
        <v>550</v>
      </c>
      <c r="G193" s="32" t="str">
        <f t="shared" si="6"/>
        <v>5.09/km</v>
      </c>
      <c r="H193" s="31">
        <f t="shared" si="7"/>
        <v>0.012673611111111108</v>
      </c>
      <c r="I193" s="31">
        <f>F193-INDEX($F$4:$F$1169,MATCH(D193,$D$4:$D$1169,0))</f>
        <v>0.012673611111111108</v>
      </c>
    </row>
    <row r="194" spans="1:9" ht="15" customHeight="1">
      <c r="A194" s="13">
        <v>191</v>
      </c>
      <c r="B194" s="34" t="s">
        <v>551</v>
      </c>
      <c r="C194" s="34" t="s">
        <v>456</v>
      </c>
      <c r="D194" s="33" t="s">
        <v>413</v>
      </c>
      <c r="E194" s="34" t="s">
        <v>119</v>
      </c>
      <c r="F194" s="33" t="s">
        <v>552</v>
      </c>
      <c r="G194" s="32" t="str">
        <f t="shared" si="6"/>
        <v>5.10/km</v>
      </c>
      <c r="H194" s="31">
        <f t="shared" si="7"/>
        <v>0.01275462962962963</v>
      </c>
      <c r="I194" s="31">
        <f>F194-INDEX($F$4:$F$1169,MATCH(D194,$D$4:$D$1169,0))</f>
        <v>0.0031018518518518556</v>
      </c>
    </row>
    <row r="195" spans="1:9" ht="15" customHeight="1">
      <c r="A195" s="13">
        <v>192</v>
      </c>
      <c r="B195" s="34" t="s">
        <v>553</v>
      </c>
      <c r="C195" s="34" t="s">
        <v>43</v>
      </c>
      <c r="D195" s="33" t="s">
        <v>149</v>
      </c>
      <c r="E195" s="34" t="s">
        <v>114</v>
      </c>
      <c r="F195" s="33" t="s">
        <v>554</v>
      </c>
      <c r="G195" s="32" t="str">
        <f t="shared" si="6"/>
        <v>5.10/km</v>
      </c>
      <c r="H195" s="31">
        <f t="shared" si="7"/>
        <v>0.01278935185185185</v>
      </c>
      <c r="I195" s="31">
        <f>F195-INDEX($F$4:$F$1169,MATCH(D195,$D$4:$D$1169,0))</f>
        <v>0.009502314814814814</v>
      </c>
    </row>
    <row r="196" spans="1:9" ht="15" customHeight="1">
      <c r="A196" s="13">
        <v>193</v>
      </c>
      <c r="B196" s="34" t="s">
        <v>555</v>
      </c>
      <c r="C196" s="34" t="s">
        <v>89</v>
      </c>
      <c r="D196" s="33" t="s">
        <v>205</v>
      </c>
      <c r="E196" s="34" t="s">
        <v>226</v>
      </c>
      <c r="F196" s="33" t="s">
        <v>556</v>
      </c>
      <c r="G196" s="32" t="str">
        <f aca="true" t="shared" si="8" ref="G196:G259">TEXT(INT((HOUR(F196)*3600+MINUTE(F196)*60+SECOND(F196))/$I$2/60),"0")&amp;"."&amp;TEXT(MOD((HOUR(F196)*3600+MINUTE(F196)*60+SECOND(F196))/$I$2,60),"00")&amp;"/km"</f>
        <v>5.10/km</v>
      </c>
      <c r="H196" s="31">
        <f t="shared" si="7"/>
        <v>0.012812499999999998</v>
      </c>
      <c r="I196" s="31">
        <f>F196-INDEX($F$4:$F$1169,MATCH(D196,$D$4:$D$1169,0))</f>
        <v>0.007916666666666662</v>
      </c>
    </row>
    <row r="197" spans="1:9" ht="15" customHeight="1">
      <c r="A197" s="13">
        <v>194</v>
      </c>
      <c r="B197" s="34" t="s">
        <v>557</v>
      </c>
      <c r="C197" s="34" t="s">
        <v>51</v>
      </c>
      <c r="D197" s="33" t="s">
        <v>298</v>
      </c>
      <c r="E197" s="34" t="s">
        <v>111</v>
      </c>
      <c r="F197" s="33" t="s">
        <v>558</v>
      </c>
      <c r="G197" s="32" t="str">
        <f t="shared" si="8"/>
        <v>5.11/km</v>
      </c>
      <c r="H197" s="31">
        <f t="shared" si="7"/>
        <v>0.012824074074074078</v>
      </c>
      <c r="I197" s="31">
        <f>F197-INDEX($F$4:$F$1169,MATCH(D197,$D$4:$D$1169,0))</f>
        <v>0.006284722222222226</v>
      </c>
    </row>
    <row r="198" spans="1:9" ht="15" customHeight="1">
      <c r="A198" s="13">
        <v>195</v>
      </c>
      <c r="B198" s="34" t="s">
        <v>64</v>
      </c>
      <c r="C198" s="34" t="s">
        <v>49</v>
      </c>
      <c r="D198" s="33" t="s">
        <v>149</v>
      </c>
      <c r="E198" s="34" t="s">
        <v>111</v>
      </c>
      <c r="F198" s="33" t="s">
        <v>559</v>
      </c>
      <c r="G198" s="32" t="str">
        <f t="shared" si="8"/>
        <v>5.11/km</v>
      </c>
      <c r="H198" s="31">
        <f t="shared" si="7"/>
        <v>0.012835648148148145</v>
      </c>
      <c r="I198" s="31">
        <f>F198-INDEX($F$4:$F$1169,MATCH(D198,$D$4:$D$1169,0))</f>
        <v>0.009548611111111108</v>
      </c>
    </row>
    <row r="199" spans="1:9" ht="15" customHeight="1">
      <c r="A199" s="13">
        <v>196</v>
      </c>
      <c r="B199" s="34" t="s">
        <v>560</v>
      </c>
      <c r="C199" s="34" t="s">
        <v>561</v>
      </c>
      <c r="D199" s="33" t="s">
        <v>205</v>
      </c>
      <c r="E199" s="34" t="s">
        <v>133</v>
      </c>
      <c r="F199" s="33" t="s">
        <v>562</v>
      </c>
      <c r="G199" s="32" t="str">
        <f t="shared" si="8"/>
        <v>5.11/km</v>
      </c>
      <c r="H199" s="31">
        <f t="shared" si="7"/>
        <v>0.012870370370370372</v>
      </c>
      <c r="I199" s="31">
        <f>F199-INDEX($F$4:$F$1169,MATCH(D199,$D$4:$D$1169,0))</f>
        <v>0.007974537037037037</v>
      </c>
    </row>
    <row r="200" spans="1:9" ht="15" customHeight="1">
      <c r="A200" s="13">
        <v>197</v>
      </c>
      <c r="B200" s="34" t="s">
        <v>504</v>
      </c>
      <c r="C200" s="34" t="s">
        <v>563</v>
      </c>
      <c r="D200" s="33" t="s">
        <v>249</v>
      </c>
      <c r="E200" s="34" t="s">
        <v>226</v>
      </c>
      <c r="F200" s="33" t="s">
        <v>564</v>
      </c>
      <c r="G200" s="32" t="str">
        <f t="shared" si="8"/>
        <v>5.11/km</v>
      </c>
      <c r="H200" s="31">
        <f t="shared" si="7"/>
        <v>0.012905092592592593</v>
      </c>
      <c r="I200" s="31">
        <f>F200-INDEX($F$4:$F$1169,MATCH(D200,$D$4:$D$1169,0))</f>
        <v>0.007037037037037036</v>
      </c>
    </row>
    <row r="201" spans="1:9" ht="15" customHeight="1">
      <c r="A201" s="13">
        <v>198</v>
      </c>
      <c r="B201" s="34" t="s">
        <v>174</v>
      </c>
      <c r="C201" s="34" t="s">
        <v>43</v>
      </c>
      <c r="D201" s="33" t="s">
        <v>157</v>
      </c>
      <c r="E201" s="34" t="s">
        <v>176</v>
      </c>
      <c r="F201" s="33" t="s">
        <v>565</v>
      </c>
      <c r="G201" s="32" t="str">
        <f t="shared" si="8"/>
        <v>5.13/km</v>
      </c>
      <c r="H201" s="31">
        <f t="shared" si="7"/>
        <v>0.01310185185185185</v>
      </c>
      <c r="I201" s="31">
        <f>F201-INDEX($F$4:$F$1169,MATCH(D201,$D$4:$D$1169,0))</f>
        <v>0.009618055555555557</v>
      </c>
    </row>
    <row r="202" spans="1:9" ht="15" customHeight="1">
      <c r="A202" s="13">
        <v>199</v>
      </c>
      <c r="B202" s="34" t="s">
        <v>566</v>
      </c>
      <c r="C202" s="34" t="s">
        <v>567</v>
      </c>
      <c r="D202" s="33" t="s">
        <v>96</v>
      </c>
      <c r="E202" s="34" t="s">
        <v>114</v>
      </c>
      <c r="F202" s="33" t="s">
        <v>568</v>
      </c>
      <c r="G202" s="32" t="str">
        <f t="shared" si="8"/>
        <v>5.13/km</v>
      </c>
      <c r="H202" s="31">
        <f t="shared" si="7"/>
        <v>0.013136574074074071</v>
      </c>
      <c r="I202" s="31">
        <f>F202-INDEX($F$4:$F$1169,MATCH(D202,$D$4:$D$1169,0))</f>
        <v>0.013136574074074071</v>
      </c>
    </row>
    <row r="203" spans="1:9" ht="15" customHeight="1">
      <c r="A203" s="13">
        <v>200</v>
      </c>
      <c r="B203" s="34" t="s">
        <v>57</v>
      </c>
      <c r="C203" s="34" t="s">
        <v>569</v>
      </c>
      <c r="D203" s="33" t="s">
        <v>108</v>
      </c>
      <c r="E203" s="34" t="s">
        <v>114</v>
      </c>
      <c r="F203" s="33" t="s">
        <v>570</v>
      </c>
      <c r="G203" s="32" t="str">
        <f t="shared" si="8"/>
        <v>5.14/km</v>
      </c>
      <c r="H203" s="31">
        <f t="shared" si="7"/>
        <v>0.013252314814814814</v>
      </c>
      <c r="I203" s="31">
        <f>F203-INDEX($F$4:$F$1169,MATCH(D203,$D$4:$D$1169,0))</f>
        <v>0.012210648148148151</v>
      </c>
    </row>
    <row r="204" spans="1:9" ht="15" customHeight="1">
      <c r="A204" s="13">
        <v>201</v>
      </c>
      <c r="B204" s="34" t="s">
        <v>571</v>
      </c>
      <c r="C204" s="34" t="s">
        <v>572</v>
      </c>
      <c r="D204" s="33" t="s">
        <v>413</v>
      </c>
      <c r="E204" s="34" t="s">
        <v>114</v>
      </c>
      <c r="F204" s="33" t="s">
        <v>573</v>
      </c>
      <c r="G204" s="32" t="str">
        <f t="shared" si="8"/>
        <v>5.15/km</v>
      </c>
      <c r="H204" s="31">
        <f t="shared" si="7"/>
        <v>0.013379629629629623</v>
      </c>
      <c r="I204" s="31">
        <f>F204-INDEX($F$4:$F$1169,MATCH(D204,$D$4:$D$1169,0))</f>
        <v>0.0037268518518518493</v>
      </c>
    </row>
    <row r="205" spans="1:9" ht="15" customHeight="1">
      <c r="A205" s="13">
        <v>202</v>
      </c>
      <c r="B205" s="34" t="s">
        <v>574</v>
      </c>
      <c r="C205" s="34" t="s">
        <v>82</v>
      </c>
      <c r="D205" s="33" t="s">
        <v>336</v>
      </c>
      <c r="E205" s="34" t="s">
        <v>114</v>
      </c>
      <c r="F205" s="33" t="s">
        <v>573</v>
      </c>
      <c r="G205" s="32" t="str">
        <f t="shared" si="8"/>
        <v>5.15/km</v>
      </c>
      <c r="H205" s="31">
        <f t="shared" si="7"/>
        <v>0.013379629629629623</v>
      </c>
      <c r="I205" s="31">
        <f>F205-INDEX($F$4:$F$1169,MATCH(D205,$D$4:$D$1169,0))</f>
        <v>0.006168981481481477</v>
      </c>
    </row>
    <row r="206" spans="1:9" ht="15" customHeight="1">
      <c r="A206" s="13">
        <v>203</v>
      </c>
      <c r="B206" s="34" t="s">
        <v>348</v>
      </c>
      <c r="C206" s="34" t="s">
        <v>575</v>
      </c>
      <c r="D206" s="33" t="s">
        <v>118</v>
      </c>
      <c r="E206" s="34" t="s">
        <v>114</v>
      </c>
      <c r="F206" s="33" t="s">
        <v>576</v>
      </c>
      <c r="G206" s="32" t="str">
        <f t="shared" si="8"/>
        <v>5.15/km</v>
      </c>
      <c r="H206" s="31">
        <f t="shared" si="7"/>
        <v>0.013391203703703704</v>
      </c>
      <c r="I206" s="31">
        <f>F206-INDEX($F$4:$F$1169,MATCH(D206,$D$4:$D$1169,0))</f>
        <v>0.011354166666666669</v>
      </c>
    </row>
    <row r="207" spans="1:9" ht="15" customHeight="1">
      <c r="A207" s="13">
        <v>204</v>
      </c>
      <c r="B207" s="34" t="s">
        <v>577</v>
      </c>
      <c r="C207" s="34" t="s">
        <v>69</v>
      </c>
      <c r="D207" s="33" t="s">
        <v>118</v>
      </c>
      <c r="E207" s="34" t="s">
        <v>114</v>
      </c>
      <c r="F207" s="33" t="s">
        <v>576</v>
      </c>
      <c r="G207" s="32" t="str">
        <f t="shared" si="8"/>
        <v>5.15/km</v>
      </c>
      <c r="H207" s="31">
        <f t="shared" si="7"/>
        <v>0.013391203703703704</v>
      </c>
      <c r="I207" s="31">
        <f>F207-INDEX($F$4:$F$1169,MATCH(D207,$D$4:$D$1169,0))</f>
        <v>0.011354166666666669</v>
      </c>
    </row>
    <row r="208" spans="1:9" ht="15" customHeight="1">
      <c r="A208" s="13">
        <v>205</v>
      </c>
      <c r="B208" s="34" t="s">
        <v>578</v>
      </c>
      <c r="C208" s="34" t="s">
        <v>579</v>
      </c>
      <c r="D208" s="33" t="s">
        <v>230</v>
      </c>
      <c r="E208" s="34" t="s">
        <v>114</v>
      </c>
      <c r="F208" s="33" t="s">
        <v>576</v>
      </c>
      <c r="G208" s="32" t="str">
        <f t="shared" si="8"/>
        <v>5.15/km</v>
      </c>
      <c r="H208" s="31">
        <f t="shared" si="7"/>
        <v>0.013391203703703704</v>
      </c>
      <c r="I208" s="31">
        <f>F208-INDEX($F$4:$F$1169,MATCH(D208,$D$4:$D$1169,0))</f>
        <v>0.007777777777777779</v>
      </c>
    </row>
    <row r="209" spans="1:9" ht="15" customHeight="1">
      <c r="A209" s="13">
        <v>206</v>
      </c>
      <c r="B209" s="34" t="s">
        <v>580</v>
      </c>
      <c r="C209" s="34" t="s">
        <v>87</v>
      </c>
      <c r="D209" s="33" t="s">
        <v>581</v>
      </c>
      <c r="E209" s="34" t="s">
        <v>101</v>
      </c>
      <c r="F209" s="33" t="s">
        <v>582</v>
      </c>
      <c r="G209" s="32" t="str">
        <f t="shared" si="8"/>
        <v>5.16/km</v>
      </c>
      <c r="H209" s="31">
        <f t="shared" si="7"/>
        <v>0.013460648148148145</v>
      </c>
      <c r="I209" s="31">
        <f>F209-INDEX($F$4:$F$1169,MATCH(D209,$D$4:$D$1169,0))</f>
        <v>0</v>
      </c>
    </row>
    <row r="210" spans="1:9" ht="15" customHeight="1">
      <c r="A210" s="13">
        <v>207</v>
      </c>
      <c r="B210" s="34" t="s">
        <v>583</v>
      </c>
      <c r="C210" s="34" t="s">
        <v>272</v>
      </c>
      <c r="D210" s="33" t="s">
        <v>581</v>
      </c>
      <c r="E210" s="34" t="s">
        <v>141</v>
      </c>
      <c r="F210" s="33" t="s">
        <v>584</v>
      </c>
      <c r="G210" s="32" t="str">
        <f t="shared" si="8"/>
        <v>5.16/km</v>
      </c>
      <c r="H210" s="31">
        <f t="shared" si="7"/>
        <v>0.013506944444444446</v>
      </c>
      <c r="I210" s="31">
        <f>F210-INDEX($F$4:$F$1169,MATCH(D210,$D$4:$D$1169,0))</f>
        <v>4.629629629630122E-05</v>
      </c>
    </row>
    <row r="211" spans="1:9" ht="15" customHeight="1">
      <c r="A211" s="13">
        <v>208</v>
      </c>
      <c r="B211" s="34" t="s">
        <v>585</v>
      </c>
      <c r="C211" s="34" t="s">
        <v>586</v>
      </c>
      <c r="D211" s="33" t="s">
        <v>230</v>
      </c>
      <c r="E211" s="34" t="s">
        <v>257</v>
      </c>
      <c r="F211" s="33" t="s">
        <v>587</v>
      </c>
      <c r="G211" s="32" t="str">
        <f t="shared" si="8"/>
        <v>5.19/km</v>
      </c>
      <c r="H211" s="31">
        <f t="shared" si="7"/>
        <v>0.013761574074074072</v>
      </c>
      <c r="I211" s="31">
        <f>F211-INDEX($F$4:$F$1169,MATCH(D211,$D$4:$D$1169,0))</f>
        <v>0.008148148148148147</v>
      </c>
    </row>
    <row r="212" spans="1:9" ht="15" customHeight="1">
      <c r="A212" s="13">
        <v>209</v>
      </c>
      <c r="B212" s="34" t="s">
        <v>588</v>
      </c>
      <c r="C212" s="34" t="s">
        <v>37</v>
      </c>
      <c r="D212" s="33" t="s">
        <v>157</v>
      </c>
      <c r="E212" s="34" t="s">
        <v>133</v>
      </c>
      <c r="F212" s="33" t="s">
        <v>589</v>
      </c>
      <c r="G212" s="32" t="str">
        <f t="shared" si="8"/>
        <v>5.20/km</v>
      </c>
      <c r="H212" s="31">
        <f t="shared" si="7"/>
        <v>0.01396990740740741</v>
      </c>
      <c r="I212" s="31">
        <f>F212-INDEX($F$4:$F$1169,MATCH(D212,$D$4:$D$1169,0))</f>
        <v>0.010486111111111116</v>
      </c>
    </row>
    <row r="213" spans="1:9" ht="15" customHeight="1">
      <c r="A213" s="13">
        <v>210</v>
      </c>
      <c r="B213" s="34" t="s">
        <v>251</v>
      </c>
      <c r="C213" s="34" t="s">
        <v>80</v>
      </c>
      <c r="D213" s="33" t="s">
        <v>249</v>
      </c>
      <c r="E213" s="34" t="s">
        <v>111</v>
      </c>
      <c r="F213" s="33" t="s">
        <v>590</v>
      </c>
      <c r="G213" s="32" t="str">
        <f t="shared" si="8"/>
        <v>5.22/km</v>
      </c>
      <c r="H213" s="31">
        <f t="shared" si="7"/>
        <v>0.014108796296296293</v>
      </c>
      <c r="I213" s="31">
        <f>F213-INDEX($F$4:$F$1169,MATCH(D213,$D$4:$D$1169,0))</f>
        <v>0.008240740740740736</v>
      </c>
    </row>
    <row r="214" spans="1:9" ht="15" customHeight="1">
      <c r="A214" s="13">
        <v>211</v>
      </c>
      <c r="B214" s="34" t="s">
        <v>591</v>
      </c>
      <c r="C214" s="34" t="s">
        <v>592</v>
      </c>
      <c r="D214" s="33" t="s">
        <v>230</v>
      </c>
      <c r="E214" s="34" t="s">
        <v>133</v>
      </c>
      <c r="F214" s="33" t="s">
        <v>593</v>
      </c>
      <c r="G214" s="32" t="str">
        <f t="shared" si="8"/>
        <v>5.22/km</v>
      </c>
      <c r="H214" s="31">
        <f t="shared" si="7"/>
        <v>0.014120370370370373</v>
      </c>
      <c r="I214" s="31">
        <f>F214-INDEX($F$4:$F$1169,MATCH(D214,$D$4:$D$1169,0))</f>
        <v>0.008506944444444449</v>
      </c>
    </row>
    <row r="215" spans="1:9" ht="15" customHeight="1">
      <c r="A215" s="13">
        <v>212</v>
      </c>
      <c r="B215" s="34" t="s">
        <v>50</v>
      </c>
      <c r="C215" s="34" t="s">
        <v>43</v>
      </c>
      <c r="D215" s="33" t="s">
        <v>149</v>
      </c>
      <c r="E215" s="34" t="s">
        <v>114</v>
      </c>
      <c r="F215" s="33" t="s">
        <v>594</v>
      </c>
      <c r="G215" s="32" t="str">
        <f t="shared" si="8"/>
        <v>5.22/km</v>
      </c>
      <c r="H215" s="31">
        <f t="shared" si="7"/>
        <v>0.01414351851851852</v>
      </c>
      <c r="I215" s="31">
        <f>F215-INDEX($F$4:$F$1169,MATCH(D215,$D$4:$D$1169,0))</f>
        <v>0.010856481481481484</v>
      </c>
    </row>
    <row r="216" spans="1:9" ht="15" customHeight="1">
      <c r="A216" s="13">
        <v>213</v>
      </c>
      <c r="B216" s="34" t="s">
        <v>595</v>
      </c>
      <c r="C216" s="34" t="s">
        <v>596</v>
      </c>
      <c r="D216" s="33" t="s">
        <v>249</v>
      </c>
      <c r="E216" s="34" t="s">
        <v>387</v>
      </c>
      <c r="F216" s="33" t="s">
        <v>597</v>
      </c>
      <c r="G216" s="32" t="str">
        <f t="shared" si="8"/>
        <v>5.22/km</v>
      </c>
      <c r="H216" s="31">
        <f t="shared" si="7"/>
        <v>0.014201388888888888</v>
      </c>
      <c r="I216" s="31">
        <f>F216-INDEX($F$4:$F$1169,MATCH(D216,$D$4:$D$1169,0))</f>
        <v>0.008333333333333331</v>
      </c>
    </row>
    <row r="217" spans="1:9" ht="15" customHeight="1">
      <c r="A217" s="13">
        <v>214</v>
      </c>
      <c r="B217" s="34" t="s">
        <v>598</v>
      </c>
      <c r="C217" s="34" t="s">
        <v>85</v>
      </c>
      <c r="D217" s="33" t="s">
        <v>157</v>
      </c>
      <c r="E217" s="34" t="s">
        <v>12</v>
      </c>
      <c r="F217" s="33" t="s">
        <v>599</v>
      </c>
      <c r="G217" s="32" t="str">
        <f t="shared" si="8"/>
        <v>5.23/km</v>
      </c>
      <c r="H217" s="31">
        <f t="shared" si="7"/>
        <v>0.014212962962962962</v>
      </c>
      <c r="I217" s="31">
        <f>F217-INDEX($F$4:$F$1169,MATCH(D217,$D$4:$D$1169,0))</f>
        <v>0.010729166666666668</v>
      </c>
    </row>
    <row r="218" spans="1:9" ht="15" customHeight="1">
      <c r="A218" s="13">
        <v>215</v>
      </c>
      <c r="B218" s="34" t="s">
        <v>600</v>
      </c>
      <c r="C218" s="34" t="s">
        <v>43</v>
      </c>
      <c r="D218" s="33" t="s">
        <v>581</v>
      </c>
      <c r="E218" s="34" t="s">
        <v>601</v>
      </c>
      <c r="F218" s="33" t="s">
        <v>602</v>
      </c>
      <c r="G218" s="32" t="str">
        <f t="shared" si="8"/>
        <v>5.24/km</v>
      </c>
      <c r="H218" s="31">
        <f t="shared" si="7"/>
        <v>0.014328703703703698</v>
      </c>
      <c r="I218" s="31">
        <f>F218-INDEX($F$4:$F$1169,MATCH(D218,$D$4:$D$1169,0))</f>
        <v>0.0008680555555555525</v>
      </c>
    </row>
    <row r="219" spans="1:9" ht="15" customHeight="1">
      <c r="A219" s="13">
        <v>216</v>
      </c>
      <c r="B219" s="34" t="s">
        <v>603</v>
      </c>
      <c r="C219" s="34" t="s">
        <v>52</v>
      </c>
      <c r="D219" s="33" t="s">
        <v>298</v>
      </c>
      <c r="E219" s="34" t="s">
        <v>604</v>
      </c>
      <c r="F219" s="33" t="s">
        <v>605</v>
      </c>
      <c r="G219" s="32" t="str">
        <f t="shared" si="8"/>
        <v>5.28/km</v>
      </c>
      <c r="H219" s="31">
        <f t="shared" si="7"/>
        <v>0.014814814814814815</v>
      </c>
      <c r="I219" s="31">
        <f>F219-INDEX($F$4:$F$1169,MATCH(D219,$D$4:$D$1169,0))</f>
        <v>0.008275462962962964</v>
      </c>
    </row>
    <row r="220" spans="1:9" ht="15" customHeight="1">
      <c r="A220" s="13">
        <v>217</v>
      </c>
      <c r="B220" s="34" t="s">
        <v>606</v>
      </c>
      <c r="C220" s="34" t="s">
        <v>607</v>
      </c>
      <c r="D220" s="33" t="s">
        <v>336</v>
      </c>
      <c r="E220" s="34" t="s">
        <v>257</v>
      </c>
      <c r="F220" s="33" t="s">
        <v>608</v>
      </c>
      <c r="G220" s="32" t="str">
        <f t="shared" si="8"/>
        <v>5.28/km</v>
      </c>
      <c r="H220" s="31">
        <f t="shared" si="7"/>
        <v>0.014837962962962963</v>
      </c>
      <c r="I220" s="31">
        <f>F220-INDEX($F$4:$F$1169,MATCH(D220,$D$4:$D$1169,0))</f>
        <v>0.007627314814814816</v>
      </c>
    </row>
    <row r="221" spans="1:9" ht="15" customHeight="1">
      <c r="A221" s="13">
        <v>218</v>
      </c>
      <c r="B221" s="34" t="s">
        <v>609</v>
      </c>
      <c r="C221" s="34" t="s">
        <v>43</v>
      </c>
      <c r="D221" s="33" t="s">
        <v>149</v>
      </c>
      <c r="E221" s="34" t="s">
        <v>119</v>
      </c>
      <c r="F221" s="33" t="s">
        <v>610</v>
      </c>
      <c r="G221" s="32" t="str">
        <f t="shared" si="8"/>
        <v>5.28/km</v>
      </c>
      <c r="H221" s="31">
        <f t="shared" si="7"/>
        <v>0.014895833333333337</v>
      </c>
      <c r="I221" s="31">
        <f>F221-INDEX($F$4:$F$1169,MATCH(D221,$D$4:$D$1169,0))</f>
        <v>0.011608796296296301</v>
      </c>
    </row>
    <row r="222" spans="1:9" ht="15" customHeight="1">
      <c r="A222" s="13">
        <v>219</v>
      </c>
      <c r="B222" s="34" t="s">
        <v>31</v>
      </c>
      <c r="C222" s="34" t="s">
        <v>611</v>
      </c>
      <c r="D222" s="33" t="s">
        <v>249</v>
      </c>
      <c r="E222" s="34" t="s">
        <v>257</v>
      </c>
      <c r="F222" s="33" t="s">
        <v>612</v>
      </c>
      <c r="G222" s="32" t="str">
        <f t="shared" si="8"/>
        <v>5.30/km</v>
      </c>
      <c r="H222" s="31">
        <f t="shared" si="7"/>
        <v>0.015057870370370367</v>
      </c>
      <c r="I222" s="31">
        <f>F222-INDEX($F$4:$F$1169,MATCH(D222,$D$4:$D$1169,0))</f>
        <v>0.00918981481481481</v>
      </c>
    </row>
    <row r="223" spans="1:9" ht="15" customHeight="1">
      <c r="A223" s="13">
        <v>220</v>
      </c>
      <c r="B223" s="34" t="s">
        <v>613</v>
      </c>
      <c r="C223" s="34" t="s">
        <v>614</v>
      </c>
      <c r="D223" s="33" t="s">
        <v>163</v>
      </c>
      <c r="E223" s="34" t="s">
        <v>275</v>
      </c>
      <c r="F223" s="33" t="s">
        <v>615</v>
      </c>
      <c r="G223" s="32" t="str">
        <f t="shared" si="8"/>
        <v>5.30/km</v>
      </c>
      <c r="H223" s="31">
        <f t="shared" si="7"/>
        <v>0.015092592592592595</v>
      </c>
      <c r="I223" s="31">
        <f>F223-INDEX($F$4:$F$1169,MATCH(D223,$D$4:$D$1169,0))</f>
        <v>0.011493055555555555</v>
      </c>
    </row>
    <row r="224" spans="1:9" ht="15" customHeight="1">
      <c r="A224" s="13">
        <v>221</v>
      </c>
      <c r="B224" s="34" t="s">
        <v>616</v>
      </c>
      <c r="C224" s="34" t="s">
        <v>14</v>
      </c>
      <c r="D224" s="33" t="s">
        <v>100</v>
      </c>
      <c r="E224" s="34" t="s">
        <v>97</v>
      </c>
      <c r="F224" s="33" t="s">
        <v>617</v>
      </c>
      <c r="G224" s="32" t="str">
        <f t="shared" si="8"/>
        <v>5.31/km</v>
      </c>
      <c r="H224" s="31">
        <f t="shared" si="7"/>
        <v>0.015219907407407411</v>
      </c>
      <c r="I224" s="31">
        <f>F224-INDEX($F$4:$F$1169,MATCH(D224,$D$4:$D$1169,0))</f>
        <v>0.014918981481481484</v>
      </c>
    </row>
    <row r="225" spans="1:9" ht="15" customHeight="1">
      <c r="A225" s="13">
        <v>222</v>
      </c>
      <c r="B225" s="34" t="s">
        <v>618</v>
      </c>
      <c r="C225" s="34" t="s">
        <v>408</v>
      </c>
      <c r="D225" s="33" t="s">
        <v>108</v>
      </c>
      <c r="E225" s="34" t="s">
        <v>97</v>
      </c>
      <c r="F225" s="33" t="s">
        <v>619</v>
      </c>
      <c r="G225" s="32" t="str">
        <f t="shared" si="8"/>
        <v>5.31/km</v>
      </c>
      <c r="H225" s="31">
        <f t="shared" si="7"/>
        <v>0.015231481481481485</v>
      </c>
      <c r="I225" s="31">
        <f>F225-INDEX($F$4:$F$1169,MATCH(D225,$D$4:$D$1169,0))</f>
        <v>0.014189814814814822</v>
      </c>
    </row>
    <row r="226" spans="1:9" ht="15" customHeight="1">
      <c r="A226" s="13">
        <v>223</v>
      </c>
      <c r="B226" s="34" t="s">
        <v>620</v>
      </c>
      <c r="C226" s="34" t="s">
        <v>21</v>
      </c>
      <c r="D226" s="33" t="s">
        <v>118</v>
      </c>
      <c r="E226" s="34" t="s">
        <v>97</v>
      </c>
      <c r="F226" s="33" t="s">
        <v>619</v>
      </c>
      <c r="G226" s="32" t="str">
        <f t="shared" si="8"/>
        <v>5.31/km</v>
      </c>
      <c r="H226" s="31">
        <f t="shared" si="7"/>
        <v>0.015231481481481485</v>
      </c>
      <c r="I226" s="31">
        <f>F226-INDEX($F$4:$F$1169,MATCH(D226,$D$4:$D$1169,0))</f>
        <v>0.01319444444444445</v>
      </c>
    </row>
    <row r="227" spans="1:9" ht="15" customHeight="1">
      <c r="A227" s="13">
        <v>224</v>
      </c>
      <c r="B227" s="34" t="s">
        <v>621</v>
      </c>
      <c r="C227" s="34" t="s">
        <v>28</v>
      </c>
      <c r="D227" s="33" t="s">
        <v>149</v>
      </c>
      <c r="E227" s="34" t="s">
        <v>97</v>
      </c>
      <c r="F227" s="33" t="s">
        <v>619</v>
      </c>
      <c r="G227" s="32" t="str">
        <f t="shared" si="8"/>
        <v>5.31/km</v>
      </c>
      <c r="H227" s="31">
        <f t="shared" si="7"/>
        <v>0.015231481481481485</v>
      </c>
      <c r="I227" s="31">
        <f>F227-INDEX($F$4:$F$1169,MATCH(D227,$D$4:$D$1169,0))</f>
        <v>0.011944444444444448</v>
      </c>
    </row>
    <row r="228" spans="1:9" ht="15" customHeight="1">
      <c r="A228" s="13">
        <v>225</v>
      </c>
      <c r="B228" s="34" t="s">
        <v>622</v>
      </c>
      <c r="C228" s="34" t="s">
        <v>28</v>
      </c>
      <c r="D228" s="33" t="s">
        <v>149</v>
      </c>
      <c r="E228" s="34" t="s">
        <v>97</v>
      </c>
      <c r="F228" s="33" t="s">
        <v>619</v>
      </c>
      <c r="G228" s="32" t="str">
        <f t="shared" si="8"/>
        <v>5.31/km</v>
      </c>
      <c r="H228" s="31">
        <f t="shared" si="7"/>
        <v>0.015231481481481485</v>
      </c>
      <c r="I228" s="31">
        <f>F228-INDEX($F$4:$F$1169,MATCH(D228,$D$4:$D$1169,0))</f>
        <v>0.011944444444444448</v>
      </c>
    </row>
    <row r="229" spans="1:9" ht="15" customHeight="1">
      <c r="A229" s="13">
        <v>226</v>
      </c>
      <c r="B229" s="34" t="s">
        <v>623</v>
      </c>
      <c r="C229" s="34" t="s">
        <v>264</v>
      </c>
      <c r="D229" s="33" t="s">
        <v>118</v>
      </c>
      <c r="E229" s="34" t="s">
        <v>97</v>
      </c>
      <c r="F229" s="33" t="s">
        <v>619</v>
      </c>
      <c r="G229" s="32" t="str">
        <f t="shared" si="8"/>
        <v>5.31/km</v>
      </c>
      <c r="H229" s="31">
        <f t="shared" si="7"/>
        <v>0.015231481481481485</v>
      </c>
      <c r="I229" s="31">
        <f>F229-INDEX($F$4:$F$1169,MATCH(D229,$D$4:$D$1169,0))</f>
        <v>0.01319444444444445</v>
      </c>
    </row>
    <row r="230" spans="1:9" ht="15" customHeight="1">
      <c r="A230" s="13">
        <v>227</v>
      </c>
      <c r="B230" s="34" t="s">
        <v>624</v>
      </c>
      <c r="C230" s="34" t="s">
        <v>54</v>
      </c>
      <c r="D230" s="33" t="s">
        <v>149</v>
      </c>
      <c r="E230" s="34" t="s">
        <v>97</v>
      </c>
      <c r="F230" s="33" t="s">
        <v>619</v>
      </c>
      <c r="G230" s="32" t="str">
        <f t="shared" si="8"/>
        <v>5.31/km</v>
      </c>
      <c r="H230" s="31">
        <f t="shared" si="7"/>
        <v>0.015231481481481485</v>
      </c>
      <c r="I230" s="31">
        <f>F230-INDEX($F$4:$F$1169,MATCH(D230,$D$4:$D$1169,0))</f>
        <v>0.011944444444444448</v>
      </c>
    </row>
    <row r="231" spans="1:9" ht="15" customHeight="1">
      <c r="A231" s="13">
        <v>228</v>
      </c>
      <c r="B231" s="34" t="s">
        <v>625</v>
      </c>
      <c r="C231" s="34" t="s">
        <v>36</v>
      </c>
      <c r="D231" s="33" t="s">
        <v>96</v>
      </c>
      <c r="E231" s="34" t="s">
        <v>97</v>
      </c>
      <c r="F231" s="33" t="s">
        <v>619</v>
      </c>
      <c r="G231" s="32" t="str">
        <f t="shared" si="8"/>
        <v>5.31/km</v>
      </c>
      <c r="H231" s="31">
        <f t="shared" si="7"/>
        <v>0.015231481481481485</v>
      </c>
      <c r="I231" s="31">
        <f>F231-INDEX($F$4:$F$1169,MATCH(D231,$D$4:$D$1169,0))</f>
        <v>0.015231481481481485</v>
      </c>
    </row>
    <row r="232" spans="1:9" ht="15" customHeight="1">
      <c r="A232" s="13">
        <v>229</v>
      </c>
      <c r="B232" s="34" t="s">
        <v>626</v>
      </c>
      <c r="C232" s="34" t="s">
        <v>33</v>
      </c>
      <c r="D232" s="33" t="s">
        <v>118</v>
      </c>
      <c r="E232" s="34" t="s">
        <v>97</v>
      </c>
      <c r="F232" s="33" t="s">
        <v>619</v>
      </c>
      <c r="G232" s="32" t="str">
        <f t="shared" si="8"/>
        <v>5.31/km</v>
      </c>
      <c r="H232" s="31">
        <f t="shared" si="7"/>
        <v>0.015231481481481485</v>
      </c>
      <c r="I232" s="31">
        <f>F232-INDEX($F$4:$F$1169,MATCH(D232,$D$4:$D$1169,0))</f>
        <v>0.01319444444444445</v>
      </c>
    </row>
    <row r="233" spans="1:9" ht="15" customHeight="1">
      <c r="A233" s="13">
        <v>230</v>
      </c>
      <c r="B233" s="34" t="s">
        <v>627</v>
      </c>
      <c r="C233" s="34" t="s">
        <v>628</v>
      </c>
      <c r="D233" s="33" t="s">
        <v>118</v>
      </c>
      <c r="E233" s="34" t="s">
        <v>97</v>
      </c>
      <c r="F233" s="33" t="s">
        <v>619</v>
      </c>
      <c r="G233" s="32" t="str">
        <f t="shared" si="8"/>
        <v>5.31/km</v>
      </c>
      <c r="H233" s="31">
        <f t="shared" si="7"/>
        <v>0.015231481481481485</v>
      </c>
      <c r="I233" s="31">
        <f>F233-INDEX($F$4:$F$1169,MATCH(D233,$D$4:$D$1169,0))</f>
        <v>0.01319444444444445</v>
      </c>
    </row>
    <row r="234" spans="1:9" ht="15" customHeight="1">
      <c r="A234" s="13">
        <v>231</v>
      </c>
      <c r="B234" s="34" t="s">
        <v>629</v>
      </c>
      <c r="C234" s="34" t="s">
        <v>41</v>
      </c>
      <c r="D234" s="33" t="s">
        <v>118</v>
      </c>
      <c r="E234" s="34" t="s">
        <v>97</v>
      </c>
      <c r="F234" s="33" t="s">
        <v>630</v>
      </c>
      <c r="G234" s="32" t="str">
        <f t="shared" si="8"/>
        <v>5.31/km</v>
      </c>
      <c r="H234" s="31">
        <f t="shared" si="7"/>
        <v>0.015243055555555558</v>
      </c>
      <c r="I234" s="31">
        <f>F234-INDEX($F$4:$F$1169,MATCH(D234,$D$4:$D$1169,0))</f>
        <v>0.013206018518518523</v>
      </c>
    </row>
    <row r="235" spans="1:9" ht="15" customHeight="1">
      <c r="A235" s="13">
        <v>232</v>
      </c>
      <c r="B235" s="34" t="s">
        <v>631</v>
      </c>
      <c r="C235" s="34" t="s">
        <v>37</v>
      </c>
      <c r="D235" s="33" t="s">
        <v>100</v>
      </c>
      <c r="E235" s="34" t="s">
        <v>97</v>
      </c>
      <c r="F235" s="33" t="s">
        <v>630</v>
      </c>
      <c r="G235" s="32" t="str">
        <f t="shared" si="8"/>
        <v>5.31/km</v>
      </c>
      <c r="H235" s="31">
        <f t="shared" si="7"/>
        <v>0.015243055555555558</v>
      </c>
      <c r="I235" s="31">
        <f>F235-INDEX($F$4:$F$1169,MATCH(D235,$D$4:$D$1169,0))</f>
        <v>0.014942129629629632</v>
      </c>
    </row>
    <row r="236" spans="1:9" ht="15" customHeight="1">
      <c r="A236" s="13">
        <v>233</v>
      </c>
      <c r="B236" s="34" t="s">
        <v>632</v>
      </c>
      <c r="C236" s="34" t="s">
        <v>41</v>
      </c>
      <c r="D236" s="33" t="s">
        <v>118</v>
      </c>
      <c r="E236" s="34" t="s">
        <v>97</v>
      </c>
      <c r="F236" s="33" t="s">
        <v>630</v>
      </c>
      <c r="G236" s="32" t="str">
        <f t="shared" si="8"/>
        <v>5.31/km</v>
      </c>
      <c r="H236" s="31">
        <f t="shared" si="7"/>
        <v>0.015243055555555558</v>
      </c>
      <c r="I236" s="31">
        <f>F236-INDEX($F$4:$F$1169,MATCH(D236,$D$4:$D$1169,0))</f>
        <v>0.013206018518518523</v>
      </c>
    </row>
    <row r="237" spans="1:9" ht="15" customHeight="1">
      <c r="A237" s="13">
        <v>234</v>
      </c>
      <c r="B237" s="34" t="s">
        <v>633</v>
      </c>
      <c r="C237" s="34" t="s">
        <v>35</v>
      </c>
      <c r="D237" s="33" t="s">
        <v>118</v>
      </c>
      <c r="E237" s="34" t="s">
        <v>97</v>
      </c>
      <c r="F237" s="33" t="s">
        <v>630</v>
      </c>
      <c r="G237" s="32" t="str">
        <f t="shared" si="8"/>
        <v>5.31/km</v>
      </c>
      <c r="H237" s="31">
        <f t="shared" si="7"/>
        <v>0.015243055555555558</v>
      </c>
      <c r="I237" s="31">
        <f>F237-INDEX($F$4:$F$1169,MATCH(D237,$D$4:$D$1169,0))</f>
        <v>0.013206018518518523</v>
      </c>
    </row>
    <row r="238" spans="1:9" ht="15" customHeight="1">
      <c r="A238" s="13">
        <v>235</v>
      </c>
      <c r="B238" s="34" t="s">
        <v>634</v>
      </c>
      <c r="C238" s="34" t="s">
        <v>76</v>
      </c>
      <c r="D238" s="33" t="s">
        <v>108</v>
      </c>
      <c r="E238" s="34" t="s">
        <v>97</v>
      </c>
      <c r="F238" s="33" t="s">
        <v>630</v>
      </c>
      <c r="G238" s="32" t="str">
        <f t="shared" si="8"/>
        <v>5.31/km</v>
      </c>
      <c r="H238" s="31">
        <f aca="true" t="shared" si="9" ref="H238:H283">F238-$F$4</f>
        <v>0.015243055555555558</v>
      </c>
      <c r="I238" s="31">
        <f>F238-INDEX($F$4:$F$1169,MATCH(D238,$D$4:$D$1169,0))</f>
        <v>0.014201388888888895</v>
      </c>
    </row>
    <row r="239" spans="1:9" ht="15" customHeight="1">
      <c r="A239" s="13">
        <v>236</v>
      </c>
      <c r="B239" s="34" t="s">
        <v>635</v>
      </c>
      <c r="C239" s="34" t="s">
        <v>29</v>
      </c>
      <c r="D239" s="33" t="s">
        <v>96</v>
      </c>
      <c r="E239" s="34" t="s">
        <v>97</v>
      </c>
      <c r="F239" s="33" t="s">
        <v>630</v>
      </c>
      <c r="G239" s="32" t="str">
        <f t="shared" si="8"/>
        <v>5.31/km</v>
      </c>
      <c r="H239" s="31">
        <f t="shared" si="9"/>
        <v>0.015243055555555558</v>
      </c>
      <c r="I239" s="31">
        <f>F239-INDEX($F$4:$F$1169,MATCH(D239,$D$4:$D$1169,0))</f>
        <v>0.015243055555555558</v>
      </c>
    </row>
    <row r="240" spans="1:9" ht="15" customHeight="1">
      <c r="A240" s="13">
        <v>237</v>
      </c>
      <c r="B240" s="34" t="s">
        <v>92</v>
      </c>
      <c r="C240" s="34" t="s">
        <v>59</v>
      </c>
      <c r="D240" s="33" t="s">
        <v>100</v>
      </c>
      <c r="E240" s="34" t="s">
        <v>97</v>
      </c>
      <c r="F240" s="33" t="s">
        <v>630</v>
      </c>
      <c r="G240" s="32" t="str">
        <f t="shared" si="8"/>
        <v>5.31/km</v>
      </c>
      <c r="H240" s="31">
        <f t="shared" si="9"/>
        <v>0.015243055555555558</v>
      </c>
      <c r="I240" s="31">
        <f>F240-INDEX($F$4:$F$1169,MATCH(D240,$D$4:$D$1169,0))</f>
        <v>0.014942129629629632</v>
      </c>
    </row>
    <row r="241" spans="1:9" ht="15" customHeight="1">
      <c r="A241" s="13">
        <v>238</v>
      </c>
      <c r="B241" s="34" t="s">
        <v>636</v>
      </c>
      <c r="C241" s="34" t="s">
        <v>456</v>
      </c>
      <c r="D241" s="33" t="s">
        <v>249</v>
      </c>
      <c r="E241" s="34" t="s">
        <v>114</v>
      </c>
      <c r="F241" s="33" t="s">
        <v>637</v>
      </c>
      <c r="G241" s="32" t="str">
        <f t="shared" si="8"/>
        <v>5.32/km</v>
      </c>
      <c r="H241" s="31">
        <f t="shared" si="9"/>
        <v>0.01534722222222222</v>
      </c>
      <c r="I241" s="31">
        <f>F241-INDEX($F$4:$F$1169,MATCH(D241,$D$4:$D$1169,0))</f>
        <v>0.009479166666666664</v>
      </c>
    </row>
    <row r="242" spans="1:9" ht="15" customHeight="1">
      <c r="A242" s="13">
        <v>239</v>
      </c>
      <c r="B242" s="34" t="s">
        <v>638</v>
      </c>
      <c r="C242" s="34" t="s">
        <v>44</v>
      </c>
      <c r="D242" s="33" t="s">
        <v>157</v>
      </c>
      <c r="E242" s="34" t="s">
        <v>114</v>
      </c>
      <c r="F242" s="33" t="s">
        <v>637</v>
      </c>
      <c r="G242" s="32" t="str">
        <f t="shared" si="8"/>
        <v>5.32/km</v>
      </c>
      <c r="H242" s="31">
        <f t="shared" si="9"/>
        <v>0.01534722222222222</v>
      </c>
      <c r="I242" s="31">
        <f>F242-INDEX($F$4:$F$1169,MATCH(D242,$D$4:$D$1169,0))</f>
        <v>0.011863425925925927</v>
      </c>
    </row>
    <row r="243" spans="1:9" ht="15" customHeight="1">
      <c r="A243" s="13">
        <v>240</v>
      </c>
      <c r="B243" s="34" t="s">
        <v>639</v>
      </c>
      <c r="C243" s="34" t="s">
        <v>74</v>
      </c>
      <c r="D243" s="33" t="s">
        <v>205</v>
      </c>
      <c r="E243" s="34" t="s">
        <v>141</v>
      </c>
      <c r="F243" s="33" t="s">
        <v>640</v>
      </c>
      <c r="G243" s="32" t="str">
        <f t="shared" si="8"/>
        <v>5.34/km</v>
      </c>
      <c r="H243" s="31">
        <f t="shared" si="9"/>
        <v>0.015543981481481478</v>
      </c>
      <c r="I243" s="31">
        <f>F243-INDEX($F$4:$F$1169,MATCH(D243,$D$4:$D$1169,0))</f>
        <v>0.010648148148148143</v>
      </c>
    </row>
    <row r="244" spans="1:9" ht="15" customHeight="1">
      <c r="A244" s="13">
        <v>241</v>
      </c>
      <c r="B244" s="34" t="s">
        <v>641</v>
      </c>
      <c r="C244" s="34" t="s">
        <v>82</v>
      </c>
      <c r="D244" s="33" t="s">
        <v>336</v>
      </c>
      <c r="E244" s="34" t="s">
        <v>141</v>
      </c>
      <c r="F244" s="33" t="s">
        <v>642</v>
      </c>
      <c r="G244" s="32" t="str">
        <f t="shared" si="8"/>
        <v>5.35/km</v>
      </c>
      <c r="H244" s="31">
        <f t="shared" si="9"/>
        <v>0.01565972222222222</v>
      </c>
      <c r="I244" s="31">
        <f>F244-INDEX($F$4:$F$1169,MATCH(D244,$D$4:$D$1169,0))</f>
        <v>0.008449074074074074</v>
      </c>
    </row>
    <row r="245" spans="1:9" ht="15" customHeight="1">
      <c r="A245" s="13">
        <v>242</v>
      </c>
      <c r="B245" s="34" t="s">
        <v>643</v>
      </c>
      <c r="C245" s="34" t="s">
        <v>28</v>
      </c>
      <c r="D245" s="33" t="s">
        <v>149</v>
      </c>
      <c r="E245" s="34" t="s">
        <v>114</v>
      </c>
      <c r="F245" s="33" t="s">
        <v>644</v>
      </c>
      <c r="G245" s="32" t="str">
        <f t="shared" si="8"/>
        <v>5.35/km</v>
      </c>
      <c r="H245" s="31">
        <f t="shared" si="9"/>
        <v>0.0156712962962963</v>
      </c>
      <c r="I245" s="31">
        <f>F245-INDEX($F$4:$F$1169,MATCH(D245,$D$4:$D$1169,0))</f>
        <v>0.012384259259259265</v>
      </c>
    </row>
    <row r="246" spans="1:9" ht="15" customHeight="1">
      <c r="A246" s="13">
        <v>243</v>
      </c>
      <c r="B246" s="34" t="s">
        <v>643</v>
      </c>
      <c r="C246" s="34" t="s">
        <v>39</v>
      </c>
      <c r="D246" s="33" t="s">
        <v>163</v>
      </c>
      <c r="E246" s="34" t="s">
        <v>226</v>
      </c>
      <c r="F246" s="33" t="s">
        <v>645</v>
      </c>
      <c r="G246" s="32" t="str">
        <f t="shared" si="8"/>
        <v>5.39/km</v>
      </c>
      <c r="H246" s="31">
        <f t="shared" si="9"/>
        <v>0.01614583333333333</v>
      </c>
      <c r="I246" s="31">
        <f>F246-INDEX($F$4:$F$1169,MATCH(D246,$D$4:$D$1169,0))</f>
        <v>0.012546296296296292</v>
      </c>
    </row>
    <row r="247" spans="1:9" ht="15" customHeight="1">
      <c r="A247" s="13">
        <v>244</v>
      </c>
      <c r="B247" s="34" t="s">
        <v>646</v>
      </c>
      <c r="C247" s="34" t="s">
        <v>647</v>
      </c>
      <c r="D247" s="33" t="s">
        <v>298</v>
      </c>
      <c r="E247" s="34" t="s">
        <v>133</v>
      </c>
      <c r="F247" s="33" t="s">
        <v>645</v>
      </c>
      <c r="G247" s="32" t="str">
        <f t="shared" si="8"/>
        <v>5.39/km</v>
      </c>
      <c r="H247" s="31">
        <f t="shared" si="9"/>
        <v>0.01614583333333333</v>
      </c>
      <c r="I247" s="31">
        <f>F247-INDEX($F$4:$F$1169,MATCH(D247,$D$4:$D$1169,0))</f>
        <v>0.00960648148148148</v>
      </c>
    </row>
    <row r="248" spans="1:9" ht="12.75">
      <c r="A248" s="13">
        <v>245</v>
      </c>
      <c r="B248" s="34" t="s">
        <v>398</v>
      </c>
      <c r="C248" s="34" t="s">
        <v>75</v>
      </c>
      <c r="D248" s="33" t="s">
        <v>413</v>
      </c>
      <c r="E248" s="34" t="s">
        <v>226</v>
      </c>
      <c r="F248" s="33" t="s">
        <v>648</v>
      </c>
      <c r="G248" s="32" t="str">
        <f t="shared" si="8"/>
        <v>5.44/km</v>
      </c>
      <c r="H248" s="31">
        <f t="shared" si="9"/>
        <v>0.016643518518518523</v>
      </c>
      <c r="I248" s="31">
        <f>F248-INDEX($F$4:$F$1169,MATCH(D248,$D$4:$D$1169,0))</f>
        <v>0.006990740740740749</v>
      </c>
    </row>
    <row r="249" spans="1:9" ht="12.75">
      <c r="A249" s="13">
        <v>246</v>
      </c>
      <c r="B249" s="34" t="s">
        <v>65</v>
      </c>
      <c r="C249" s="34" t="s">
        <v>54</v>
      </c>
      <c r="D249" s="33" t="s">
        <v>163</v>
      </c>
      <c r="E249" s="34" t="s">
        <v>24</v>
      </c>
      <c r="F249" s="33" t="s">
        <v>649</v>
      </c>
      <c r="G249" s="32" t="str">
        <f t="shared" si="8"/>
        <v>5.44/km</v>
      </c>
      <c r="H249" s="31">
        <f t="shared" si="9"/>
        <v>0.01665509259259259</v>
      </c>
      <c r="I249" s="31">
        <f>F249-INDEX($F$4:$F$1169,MATCH(D249,$D$4:$D$1169,0))</f>
        <v>0.01305555555555555</v>
      </c>
    </row>
    <row r="250" spans="1:9" ht="12.75">
      <c r="A250" s="13">
        <v>247</v>
      </c>
      <c r="B250" s="34" t="s">
        <v>650</v>
      </c>
      <c r="C250" s="34" t="s">
        <v>651</v>
      </c>
      <c r="D250" s="33" t="s">
        <v>413</v>
      </c>
      <c r="E250" s="34" t="s">
        <v>244</v>
      </c>
      <c r="F250" s="33" t="s">
        <v>652</v>
      </c>
      <c r="G250" s="32" t="str">
        <f t="shared" si="8"/>
        <v>5.45/km</v>
      </c>
      <c r="H250" s="31">
        <f t="shared" si="9"/>
        <v>0.01684027777777778</v>
      </c>
      <c r="I250" s="31">
        <f>F250-INDEX($F$4:$F$1169,MATCH(D250,$D$4:$D$1169,0))</f>
        <v>0.007187500000000006</v>
      </c>
    </row>
    <row r="251" spans="1:9" ht="12.75">
      <c r="A251" s="13">
        <v>248</v>
      </c>
      <c r="B251" s="34" t="s">
        <v>653</v>
      </c>
      <c r="C251" s="34" t="s">
        <v>21</v>
      </c>
      <c r="D251" s="33" t="s">
        <v>118</v>
      </c>
      <c r="E251" s="34" t="s">
        <v>221</v>
      </c>
      <c r="F251" s="33" t="s">
        <v>654</v>
      </c>
      <c r="G251" s="32" t="str">
        <f t="shared" si="8"/>
        <v>5.46/km</v>
      </c>
      <c r="H251" s="31">
        <f t="shared" si="9"/>
        <v>0.016921296296296295</v>
      </c>
      <c r="I251" s="31">
        <f>F251-INDEX($F$4:$F$1169,MATCH(D251,$D$4:$D$1169,0))</f>
        <v>0.01488425925925926</v>
      </c>
    </row>
    <row r="252" spans="1:9" ht="12.75">
      <c r="A252" s="13">
        <v>249</v>
      </c>
      <c r="B252" s="34" t="s">
        <v>220</v>
      </c>
      <c r="C252" s="34" t="s">
        <v>21</v>
      </c>
      <c r="D252" s="33" t="s">
        <v>118</v>
      </c>
      <c r="E252" s="34" t="s">
        <v>221</v>
      </c>
      <c r="F252" s="33" t="s">
        <v>654</v>
      </c>
      <c r="G252" s="32" t="str">
        <f t="shared" si="8"/>
        <v>5.46/km</v>
      </c>
      <c r="H252" s="31">
        <f t="shared" si="9"/>
        <v>0.016921296296296295</v>
      </c>
      <c r="I252" s="31">
        <f>F252-INDEX($F$4:$F$1169,MATCH(D252,$D$4:$D$1169,0))</f>
        <v>0.01488425925925926</v>
      </c>
    </row>
    <row r="253" spans="1:9" ht="12.75">
      <c r="A253" s="13">
        <v>250</v>
      </c>
      <c r="B253" s="34" t="s">
        <v>655</v>
      </c>
      <c r="C253" s="34" t="s">
        <v>90</v>
      </c>
      <c r="D253" s="33" t="s">
        <v>413</v>
      </c>
      <c r="E253" s="34" t="s">
        <v>141</v>
      </c>
      <c r="F253" s="33" t="s">
        <v>656</v>
      </c>
      <c r="G253" s="32" t="str">
        <f t="shared" si="8"/>
        <v>5.47/km</v>
      </c>
      <c r="H253" s="31">
        <f t="shared" si="9"/>
        <v>0.017037037037037038</v>
      </c>
      <c r="I253" s="31">
        <f>F253-INDEX($F$4:$F$1169,MATCH(D253,$D$4:$D$1169,0))</f>
        <v>0.007384259259259264</v>
      </c>
    </row>
    <row r="254" spans="1:9" ht="12.75">
      <c r="A254" s="13">
        <v>251</v>
      </c>
      <c r="B254" s="34" t="s">
        <v>657</v>
      </c>
      <c r="C254" s="34" t="s">
        <v>658</v>
      </c>
      <c r="D254" s="33" t="s">
        <v>163</v>
      </c>
      <c r="E254" s="34" t="s">
        <v>275</v>
      </c>
      <c r="F254" s="33" t="s">
        <v>659</v>
      </c>
      <c r="G254" s="32" t="str">
        <f t="shared" si="8"/>
        <v>5.48/km</v>
      </c>
      <c r="H254" s="31">
        <f t="shared" si="9"/>
        <v>0.01710648148148148</v>
      </c>
      <c r="I254" s="31">
        <f>F254-INDEX($F$4:$F$1169,MATCH(D254,$D$4:$D$1169,0))</f>
        <v>0.01350694444444444</v>
      </c>
    </row>
    <row r="255" spans="1:9" ht="12.75">
      <c r="A255" s="13">
        <v>252</v>
      </c>
      <c r="B255" s="34" t="s">
        <v>660</v>
      </c>
      <c r="C255" s="34" t="s">
        <v>93</v>
      </c>
      <c r="D255" s="33" t="s">
        <v>205</v>
      </c>
      <c r="E255" s="34" t="s">
        <v>24</v>
      </c>
      <c r="F255" s="33" t="s">
        <v>661</v>
      </c>
      <c r="G255" s="32" t="str">
        <f t="shared" si="8"/>
        <v>5.48/km</v>
      </c>
      <c r="H255" s="31">
        <f t="shared" si="9"/>
        <v>0.017129629629629634</v>
      </c>
      <c r="I255" s="31">
        <f>F255-INDEX($F$4:$F$1169,MATCH(D255,$D$4:$D$1169,0))</f>
        <v>0.012233796296296298</v>
      </c>
    </row>
    <row r="256" spans="1:9" ht="12.75">
      <c r="A256" s="13">
        <v>253</v>
      </c>
      <c r="B256" s="34" t="s">
        <v>662</v>
      </c>
      <c r="C256" s="34" t="s">
        <v>569</v>
      </c>
      <c r="D256" s="33" t="s">
        <v>322</v>
      </c>
      <c r="E256" s="34" t="s">
        <v>601</v>
      </c>
      <c r="F256" s="33" t="s">
        <v>661</v>
      </c>
      <c r="G256" s="32" t="str">
        <f t="shared" si="8"/>
        <v>5.48/km</v>
      </c>
      <c r="H256" s="31">
        <f t="shared" si="9"/>
        <v>0.017129629629629634</v>
      </c>
      <c r="I256" s="31">
        <f>F256-INDEX($F$4:$F$1169,MATCH(D256,$D$4:$D$1169,0))</f>
        <v>0.01018518518518519</v>
      </c>
    </row>
    <row r="257" spans="1:9" ht="12.75">
      <c r="A257" s="13">
        <v>254</v>
      </c>
      <c r="B257" s="34" t="s">
        <v>663</v>
      </c>
      <c r="C257" s="34" t="s">
        <v>148</v>
      </c>
      <c r="D257" s="33" t="s">
        <v>322</v>
      </c>
      <c r="E257" s="34" t="s">
        <v>664</v>
      </c>
      <c r="F257" s="33" t="s">
        <v>665</v>
      </c>
      <c r="G257" s="32" t="str">
        <f t="shared" si="8"/>
        <v>5.50/km</v>
      </c>
      <c r="H257" s="31">
        <f t="shared" si="9"/>
        <v>0.01738425925925926</v>
      </c>
      <c r="I257" s="31">
        <f>F257-INDEX($F$4:$F$1169,MATCH(D257,$D$4:$D$1169,0))</f>
        <v>0.010439814814814815</v>
      </c>
    </row>
    <row r="258" spans="1:9" ht="12.75">
      <c r="A258" s="13">
        <v>255</v>
      </c>
      <c r="B258" s="34" t="s">
        <v>666</v>
      </c>
      <c r="C258" s="34" t="s">
        <v>17</v>
      </c>
      <c r="D258" s="33" t="s">
        <v>322</v>
      </c>
      <c r="E258" s="34" t="s">
        <v>111</v>
      </c>
      <c r="F258" s="33" t="s">
        <v>665</v>
      </c>
      <c r="G258" s="32" t="str">
        <f t="shared" si="8"/>
        <v>5.50/km</v>
      </c>
      <c r="H258" s="31">
        <f t="shared" si="9"/>
        <v>0.01738425925925926</v>
      </c>
      <c r="I258" s="31">
        <f>F258-INDEX($F$4:$F$1169,MATCH(D258,$D$4:$D$1169,0))</f>
        <v>0.010439814814814815</v>
      </c>
    </row>
    <row r="259" spans="1:9" ht="12.75">
      <c r="A259" s="13">
        <v>256</v>
      </c>
      <c r="B259" s="34" t="s">
        <v>667</v>
      </c>
      <c r="C259" s="34" t="s">
        <v>90</v>
      </c>
      <c r="D259" s="33" t="s">
        <v>249</v>
      </c>
      <c r="E259" s="34" t="s">
        <v>119</v>
      </c>
      <c r="F259" s="33" t="s">
        <v>668</v>
      </c>
      <c r="G259" s="32" t="str">
        <f t="shared" si="8"/>
        <v>5.50/km</v>
      </c>
      <c r="H259" s="31">
        <f t="shared" si="9"/>
        <v>0.017430555555555553</v>
      </c>
      <c r="I259" s="31">
        <f>F259-INDEX($F$4:$F$1169,MATCH(D259,$D$4:$D$1169,0))</f>
        <v>0.011562499999999996</v>
      </c>
    </row>
    <row r="260" spans="1:9" ht="12.75">
      <c r="A260" s="13">
        <v>257</v>
      </c>
      <c r="B260" s="34" t="s">
        <v>188</v>
      </c>
      <c r="C260" s="34" t="s">
        <v>25</v>
      </c>
      <c r="D260" s="33" t="s">
        <v>322</v>
      </c>
      <c r="E260" s="34" t="s">
        <v>189</v>
      </c>
      <c r="F260" s="33" t="s">
        <v>669</v>
      </c>
      <c r="G260" s="32" t="str">
        <f aca="true" t="shared" si="10" ref="G260:G283">TEXT(INT((HOUR(F260)*3600+MINUTE(F260)*60+SECOND(F260))/$I$2/60),"0")&amp;"."&amp;TEXT(MOD((HOUR(F260)*3600+MINUTE(F260)*60+SECOND(F260))/$I$2,60),"00")&amp;"/km"</f>
        <v>5.54/km</v>
      </c>
      <c r="H260" s="31">
        <f t="shared" si="9"/>
        <v>0.017824074074074076</v>
      </c>
      <c r="I260" s="31">
        <f>F260-INDEX($F$4:$F$1169,MATCH(D260,$D$4:$D$1169,0))</f>
        <v>0.010879629629629631</v>
      </c>
    </row>
    <row r="261" spans="1:9" ht="12.75">
      <c r="A261" s="13">
        <v>258</v>
      </c>
      <c r="B261" s="34" t="s">
        <v>670</v>
      </c>
      <c r="C261" s="34" t="s">
        <v>29</v>
      </c>
      <c r="D261" s="33" t="s">
        <v>322</v>
      </c>
      <c r="E261" s="34" t="s">
        <v>259</v>
      </c>
      <c r="F261" s="33" t="s">
        <v>671</v>
      </c>
      <c r="G261" s="32" t="str">
        <f t="shared" si="10"/>
        <v>5.56/km</v>
      </c>
      <c r="H261" s="31">
        <f t="shared" si="9"/>
        <v>0.01811342592592593</v>
      </c>
      <c r="I261" s="31">
        <f>F261-INDEX($F$4:$F$1169,MATCH(D261,$D$4:$D$1169,0))</f>
        <v>0.011168981481481485</v>
      </c>
    </row>
    <row r="262" spans="1:9" ht="12.75">
      <c r="A262" s="13">
        <v>259</v>
      </c>
      <c r="B262" s="34" t="s">
        <v>672</v>
      </c>
      <c r="C262" s="34" t="s">
        <v>673</v>
      </c>
      <c r="D262" s="33" t="s">
        <v>118</v>
      </c>
      <c r="E262" s="34" t="s">
        <v>119</v>
      </c>
      <c r="F262" s="33" t="s">
        <v>674</v>
      </c>
      <c r="G262" s="32" t="str">
        <f t="shared" si="10"/>
        <v>5.59/km</v>
      </c>
      <c r="H262" s="31">
        <f t="shared" si="9"/>
        <v>0.018437500000000002</v>
      </c>
      <c r="I262" s="31">
        <f>F262-INDEX($F$4:$F$1169,MATCH(D262,$D$4:$D$1169,0))</f>
        <v>0.016400462962962967</v>
      </c>
    </row>
    <row r="263" spans="1:9" ht="12.75">
      <c r="A263" s="13">
        <v>260</v>
      </c>
      <c r="B263" s="34" t="s">
        <v>445</v>
      </c>
      <c r="C263" s="34" t="s">
        <v>675</v>
      </c>
      <c r="D263" s="33" t="s">
        <v>205</v>
      </c>
      <c r="E263" s="34" t="s">
        <v>447</v>
      </c>
      <c r="F263" s="33" t="s">
        <v>676</v>
      </c>
      <c r="G263" s="32" t="str">
        <f t="shared" si="10"/>
        <v>5.59/km</v>
      </c>
      <c r="H263" s="31">
        <f t="shared" si="9"/>
        <v>0.018472222222222223</v>
      </c>
      <c r="I263" s="31">
        <f>F263-INDEX($F$4:$F$1169,MATCH(D263,$D$4:$D$1169,0))</f>
        <v>0.013576388888888888</v>
      </c>
    </row>
    <row r="264" spans="1:9" ht="12.75">
      <c r="A264" s="13">
        <v>261</v>
      </c>
      <c r="B264" s="34" t="s">
        <v>677</v>
      </c>
      <c r="C264" s="34" t="s">
        <v>456</v>
      </c>
      <c r="D264" s="33" t="s">
        <v>230</v>
      </c>
      <c r="E264" s="34" t="s">
        <v>133</v>
      </c>
      <c r="F264" s="33" t="s">
        <v>678</v>
      </c>
      <c r="G264" s="32" t="str">
        <f t="shared" si="10"/>
        <v>5.59/km</v>
      </c>
      <c r="H264" s="31">
        <f t="shared" si="9"/>
        <v>0.018483796296296297</v>
      </c>
      <c r="I264" s="31">
        <f>F264-INDEX($F$4:$F$1169,MATCH(D264,$D$4:$D$1169,0))</f>
        <v>0.012870370370370372</v>
      </c>
    </row>
    <row r="265" spans="1:9" ht="12.75">
      <c r="A265" s="13">
        <v>262</v>
      </c>
      <c r="B265" s="34" t="s">
        <v>679</v>
      </c>
      <c r="C265" s="34" t="s">
        <v>56</v>
      </c>
      <c r="D265" s="33" t="s">
        <v>230</v>
      </c>
      <c r="E265" s="34" t="s">
        <v>114</v>
      </c>
      <c r="F265" s="33" t="s">
        <v>680</v>
      </c>
      <c r="G265" s="32" t="str">
        <f t="shared" si="10"/>
        <v>5.60/km</v>
      </c>
      <c r="H265" s="31">
        <f t="shared" si="9"/>
        <v>0.018518518518518524</v>
      </c>
      <c r="I265" s="31">
        <f>F265-INDEX($F$4:$F$1169,MATCH(D265,$D$4:$D$1169,0))</f>
        <v>0.0129050925925926</v>
      </c>
    </row>
    <row r="266" spans="1:9" ht="12.75">
      <c r="A266" s="13">
        <v>263</v>
      </c>
      <c r="B266" s="34" t="s">
        <v>681</v>
      </c>
      <c r="C266" s="34" t="s">
        <v>86</v>
      </c>
      <c r="D266" s="33" t="s">
        <v>163</v>
      </c>
      <c r="E266" s="34" t="s">
        <v>257</v>
      </c>
      <c r="F266" s="33" t="s">
        <v>682</v>
      </c>
      <c r="G266" s="32" t="str">
        <f t="shared" si="10"/>
        <v>6.01/km</v>
      </c>
      <c r="H266" s="31">
        <f t="shared" si="9"/>
        <v>0.01866898148148148</v>
      </c>
      <c r="I266" s="31">
        <f>F266-INDEX($F$4:$F$1169,MATCH(D266,$D$4:$D$1169,0))</f>
        <v>0.01506944444444444</v>
      </c>
    </row>
    <row r="267" spans="1:9" ht="12.75">
      <c r="A267" s="13">
        <v>264</v>
      </c>
      <c r="B267" s="34" t="s">
        <v>683</v>
      </c>
      <c r="C267" s="34" t="s">
        <v>335</v>
      </c>
      <c r="D267" s="33" t="s">
        <v>336</v>
      </c>
      <c r="E267" s="34" t="s">
        <v>257</v>
      </c>
      <c r="F267" s="33" t="s">
        <v>684</v>
      </c>
      <c r="G267" s="32" t="str">
        <f t="shared" si="10"/>
        <v>6.02/km</v>
      </c>
      <c r="H267" s="31">
        <f t="shared" si="9"/>
        <v>0.018784722222222223</v>
      </c>
      <c r="I267" s="31">
        <f>F267-INDEX($F$4:$F$1169,MATCH(D267,$D$4:$D$1169,0))</f>
        <v>0.011574074074074077</v>
      </c>
    </row>
    <row r="268" spans="1:9" ht="12.75">
      <c r="A268" s="13">
        <v>265</v>
      </c>
      <c r="B268" s="34" t="s">
        <v>622</v>
      </c>
      <c r="C268" s="34" t="s">
        <v>54</v>
      </c>
      <c r="D268" s="33" t="s">
        <v>108</v>
      </c>
      <c r="E268" s="34" t="s">
        <v>114</v>
      </c>
      <c r="F268" s="33" t="s">
        <v>685</v>
      </c>
      <c r="G268" s="32" t="str">
        <f t="shared" si="10"/>
        <v>6.04/km</v>
      </c>
      <c r="H268" s="31">
        <f t="shared" si="9"/>
        <v>0.019004629629629628</v>
      </c>
      <c r="I268" s="31">
        <f>F268-INDEX($F$4:$F$1169,MATCH(D268,$D$4:$D$1169,0))</f>
        <v>0.017962962962962965</v>
      </c>
    </row>
    <row r="269" spans="1:9" ht="12.75">
      <c r="A269" s="13">
        <v>266</v>
      </c>
      <c r="B269" s="34" t="s">
        <v>686</v>
      </c>
      <c r="C269" s="34" t="s">
        <v>687</v>
      </c>
      <c r="D269" s="33" t="s">
        <v>205</v>
      </c>
      <c r="E269" s="34" t="s">
        <v>133</v>
      </c>
      <c r="F269" s="33" t="s">
        <v>688</v>
      </c>
      <c r="G269" s="32" t="str">
        <f t="shared" si="10"/>
        <v>6.06/km</v>
      </c>
      <c r="H269" s="31">
        <f t="shared" si="9"/>
        <v>0.019201388888888886</v>
      </c>
      <c r="I269" s="31">
        <f>F269-INDEX($F$4:$F$1169,MATCH(D269,$D$4:$D$1169,0))</f>
        <v>0.01430555555555555</v>
      </c>
    </row>
    <row r="270" spans="1:9" ht="12.75">
      <c r="A270" s="13">
        <v>267</v>
      </c>
      <c r="B270" s="34" t="s">
        <v>689</v>
      </c>
      <c r="C270" s="34" t="s">
        <v>59</v>
      </c>
      <c r="D270" s="33" t="s">
        <v>581</v>
      </c>
      <c r="E270" s="34" t="s">
        <v>119</v>
      </c>
      <c r="F270" s="33" t="s">
        <v>690</v>
      </c>
      <c r="G270" s="32" t="str">
        <f t="shared" si="10"/>
        <v>6.17/km</v>
      </c>
      <c r="H270" s="31">
        <f t="shared" si="9"/>
        <v>0.02049768518518518</v>
      </c>
      <c r="I270" s="31">
        <f>F270-INDEX($F$4:$F$1169,MATCH(D270,$D$4:$D$1169,0))</f>
        <v>0.007037037037037036</v>
      </c>
    </row>
    <row r="271" spans="1:9" ht="12.75">
      <c r="A271" s="13">
        <v>268</v>
      </c>
      <c r="B271" s="34" t="s">
        <v>370</v>
      </c>
      <c r="C271" s="34" t="s">
        <v>78</v>
      </c>
      <c r="D271" s="33" t="s">
        <v>322</v>
      </c>
      <c r="E271" s="34" t="s">
        <v>691</v>
      </c>
      <c r="F271" s="33" t="s">
        <v>692</v>
      </c>
      <c r="G271" s="32" t="str">
        <f t="shared" si="10"/>
        <v>6.21/km</v>
      </c>
      <c r="H271" s="31">
        <f t="shared" si="9"/>
        <v>0.02097222222222222</v>
      </c>
      <c r="I271" s="31">
        <f>F271-INDEX($F$4:$F$1169,MATCH(D271,$D$4:$D$1169,0))</f>
        <v>0.014027777777777774</v>
      </c>
    </row>
    <row r="272" spans="1:9" ht="12.75">
      <c r="A272" s="13">
        <v>269</v>
      </c>
      <c r="B272" s="34" t="s">
        <v>693</v>
      </c>
      <c r="C272" s="34" t="s">
        <v>49</v>
      </c>
      <c r="D272" s="33" t="s">
        <v>581</v>
      </c>
      <c r="E272" s="34" t="s">
        <v>447</v>
      </c>
      <c r="F272" s="33" t="s">
        <v>694</v>
      </c>
      <c r="G272" s="32" t="str">
        <f t="shared" si="10"/>
        <v>6.25/km</v>
      </c>
      <c r="H272" s="31">
        <f t="shared" si="9"/>
        <v>0.02146990740740741</v>
      </c>
      <c r="I272" s="31">
        <f>F272-INDEX($F$4:$F$1169,MATCH(D272,$D$4:$D$1169,0))</f>
        <v>0.008009259259259265</v>
      </c>
    </row>
    <row r="273" spans="1:9" ht="12.75">
      <c r="A273" s="13">
        <v>270</v>
      </c>
      <c r="B273" s="34" t="s">
        <v>695</v>
      </c>
      <c r="C273" s="34" t="s">
        <v>401</v>
      </c>
      <c r="D273" s="33" t="s">
        <v>249</v>
      </c>
      <c r="E273" s="34" t="s">
        <v>696</v>
      </c>
      <c r="F273" s="33" t="s">
        <v>697</v>
      </c>
      <c r="G273" s="32" t="str">
        <f t="shared" si="10"/>
        <v>6.25/km</v>
      </c>
      <c r="H273" s="31">
        <f t="shared" si="9"/>
        <v>0.02149305555555555</v>
      </c>
      <c r="I273" s="31">
        <f>F273-INDEX($F$4:$F$1169,MATCH(D273,$D$4:$D$1169,0))</f>
        <v>0.015624999999999993</v>
      </c>
    </row>
    <row r="274" spans="1:9" ht="12.75">
      <c r="A274" s="13">
        <v>271</v>
      </c>
      <c r="B274" s="34" t="s">
        <v>698</v>
      </c>
      <c r="C274" s="34" t="s">
        <v>699</v>
      </c>
      <c r="D274" s="33" t="s">
        <v>413</v>
      </c>
      <c r="E274" s="34" t="s">
        <v>244</v>
      </c>
      <c r="F274" s="33" t="s">
        <v>700</v>
      </c>
      <c r="G274" s="32" t="str">
        <f t="shared" si="10"/>
        <v>6.27/km</v>
      </c>
      <c r="H274" s="31">
        <f t="shared" si="9"/>
        <v>0.02171296296296297</v>
      </c>
      <c r="I274" s="31">
        <f>F274-INDEX($F$4:$F$1169,MATCH(D274,$D$4:$D$1169,0))</f>
        <v>0.012060185185185195</v>
      </c>
    </row>
    <row r="275" spans="1:9" ht="12.75">
      <c r="A275" s="13">
        <v>272</v>
      </c>
      <c r="B275" s="34" t="s">
        <v>701</v>
      </c>
      <c r="C275" s="34" t="s">
        <v>72</v>
      </c>
      <c r="D275" s="33" t="s">
        <v>96</v>
      </c>
      <c r="E275" s="34" t="s">
        <v>125</v>
      </c>
      <c r="F275" s="33" t="s">
        <v>702</v>
      </c>
      <c r="G275" s="32" t="str">
        <f t="shared" si="10"/>
        <v>6.34/km</v>
      </c>
      <c r="H275" s="31">
        <f t="shared" si="9"/>
        <v>0.022523148148148146</v>
      </c>
      <c r="I275" s="31">
        <f>F275-INDEX($F$4:$F$1169,MATCH(D275,$D$4:$D$1169,0))</f>
        <v>0.022523148148148146</v>
      </c>
    </row>
    <row r="276" spans="1:9" ht="12.75">
      <c r="A276" s="13">
        <v>273</v>
      </c>
      <c r="B276" s="34" t="s">
        <v>703</v>
      </c>
      <c r="C276" s="34" t="s">
        <v>28</v>
      </c>
      <c r="D276" s="33" t="s">
        <v>157</v>
      </c>
      <c r="E276" s="34" t="s">
        <v>114</v>
      </c>
      <c r="F276" s="33" t="s">
        <v>704</v>
      </c>
      <c r="G276" s="32" t="str">
        <f t="shared" si="10"/>
        <v>6.49/km</v>
      </c>
      <c r="H276" s="31">
        <f t="shared" si="9"/>
        <v>0.024259259259259265</v>
      </c>
      <c r="I276" s="31">
        <f>F276-INDEX($F$4:$F$1169,MATCH(D276,$D$4:$D$1169,0))</f>
        <v>0.02077546296296297</v>
      </c>
    </row>
    <row r="277" spans="1:9" ht="12.75">
      <c r="A277" s="13">
        <v>274</v>
      </c>
      <c r="B277" s="34" t="s">
        <v>705</v>
      </c>
      <c r="C277" s="34" t="s">
        <v>74</v>
      </c>
      <c r="D277" s="33" t="s">
        <v>205</v>
      </c>
      <c r="E277" s="34" t="s">
        <v>114</v>
      </c>
      <c r="F277" s="33" t="s">
        <v>704</v>
      </c>
      <c r="G277" s="32" t="str">
        <f t="shared" si="10"/>
        <v>6.49/km</v>
      </c>
      <c r="H277" s="31">
        <f t="shared" si="9"/>
        <v>0.024259259259259265</v>
      </c>
      <c r="I277" s="31">
        <f>F277-INDEX($F$4:$F$1169,MATCH(D277,$D$4:$D$1169,0))</f>
        <v>0.01936342592592593</v>
      </c>
    </row>
    <row r="278" spans="1:9" ht="12.75">
      <c r="A278" s="13">
        <v>275</v>
      </c>
      <c r="B278" s="34" t="s">
        <v>706</v>
      </c>
      <c r="C278" s="34" t="s">
        <v>707</v>
      </c>
      <c r="D278" s="33" t="s">
        <v>249</v>
      </c>
      <c r="E278" s="34" t="s">
        <v>275</v>
      </c>
      <c r="F278" s="33" t="s">
        <v>704</v>
      </c>
      <c r="G278" s="32" t="str">
        <f t="shared" si="10"/>
        <v>6.49/km</v>
      </c>
      <c r="H278" s="31">
        <f t="shared" si="9"/>
        <v>0.024259259259259265</v>
      </c>
      <c r="I278" s="31">
        <f>F278-INDEX($F$4:$F$1169,MATCH(D278,$D$4:$D$1169,0))</f>
        <v>0.018391203703703708</v>
      </c>
    </row>
    <row r="279" spans="1:9" ht="12.75">
      <c r="A279" s="13">
        <v>276</v>
      </c>
      <c r="B279" s="34" t="s">
        <v>708</v>
      </c>
      <c r="C279" s="34" t="s">
        <v>422</v>
      </c>
      <c r="D279" s="33" t="s">
        <v>163</v>
      </c>
      <c r="E279" s="34" t="s">
        <v>601</v>
      </c>
      <c r="F279" s="33" t="s">
        <v>709</v>
      </c>
      <c r="G279" s="32" t="str">
        <f t="shared" si="10"/>
        <v>6.50/km</v>
      </c>
      <c r="H279" s="31">
        <f t="shared" si="9"/>
        <v>0.024375</v>
      </c>
      <c r="I279" s="31">
        <f>F279-INDEX($F$4:$F$1169,MATCH(D279,$D$4:$D$1169,0))</f>
        <v>0.02077546296296296</v>
      </c>
    </row>
    <row r="280" spans="1:9" ht="12.75">
      <c r="A280" s="13">
        <v>277</v>
      </c>
      <c r="B280" s="34" t="s">
        <v>174</v>
      </c>
      <c r="C280" s="34" t="s">
        <v>30</v>
      </c>
      <c r="D280" s="33" t="s">
        <v>298</v>
      </c>
      <c r="E280" s="34" t="s">
        <v>601</v>
      </c>
      <c r="F280" s="33" t="s">
        <v>710</v>
      </c>
      <c r="G280" s="32" t="str">
        <f t="shared" si="10"/>
        <v>6.56/km</v>
      </c>
      <c r="H280" s="31">
        <f t="shared" si="9"/>
        <v>0.02502314814814815</v>
      </c>
      <c r="I280" s="31">
        <f>F280-INDEX($F$4:$F$1169,MATCH(D280,$D$4:$D$1169,0))</f>
        <v>0.018483796296296297</v>
      </c>
    </row>
    <row r="281" spans="1:9" ht="12.75">
      <c r="A281" s="13">
        <v>278</v>
      </c>
      <c r="B281" s="34" t="s">
        <v>480</v>
      </c>
      <c r="C281" s="34" t="s">
        <v>272</v>
      </c>
      <c r="D281" s="33" t="s">
        <v>581</v>
      </c>
      <c r="E281" s="34" t="s">
        <v>226</v>
      </c>
      <c r="F281" s="33" t="s">
        <v>711</v>
      </c>
      <c r="G281" s="32" t="str">
        <f t="shared" si="10"/>
        <v>7.07/km</v>
      </c>
      <c r="H281" s="31">
        <f t="shared" si="9"/>
        <v>0.02634259259259259</v>
      </c>
      <c r="I281" s="31">
        <f>F281-INDEX($F$4:$F$1169,MATCH(D281,$D$4:$D$1169,0))</f>
        <v>0.012881944444444446</v>
      </c>
    </row>
    <row r="282" spans="1:9" ht="12.75">
      <c r="A282" s="13">
        <v>279</v>
      </c>
      <c r="B282" s="34" t="s">
        <v>712</v>
      </c>
      <c r="C282" s="34" t="s">
        <v>401</v>
      </c>
      <c r="D282" s="33" t="s">
        <v>230</v>
      </c>
      <c r="E282" s="34" t="s">
        <v>114</v>
      </c>
      <c r="F282" s="33" t="s">
        <v>713</v>
      </c>
      <c r="G282" s="32" t="str">
        <f t="shared" si="10"/>
        <v>7.11/km</v>
      </c>
      <c r="H282" s="31">
        <f t="shared" si="9"/>
        <v>0.026805555555555548</v>
      </c>
      <c r="I282" s="31">
        <f>F282-INDEX($F$4:$F$1169,MATCH(D282,$D$4:$D$1169,0))</f>
        <v>0.021192129629629623</v>
      </c>
    </row>
    <row r="283" spans="1:9" ht="12.75">
      <c r="A283" s="16">
        <v>280</v>
      </c>
      <c r="B283" s="30" t="s">
        <v>253</v>
      </c>
      <c r="C283" s="30" t="s">
        <v>714</v>
      </c>
      <c r="D283" s="29" t="s">
        <v>163</v>
      </c>
      <c r="E283" s="30" t="s">
        <v>114</v>
      </c>
      <c r="F283" s="29" t="s">
        <v>715</v>
      </c>
      <c r="G283" s="28" t="str">
        <f t="shared" si="10"/>
        <v>7.12/km</v>
      </c>
      <c r="H283" s="27">
        <f t="shared" si="9"/>
        <v>0.026851851851851856</v>
      </c>
      <c r="I283" s="27">
        <f>F283-INDEX($F$4:$F$1169,MATCH(D283,$D$4:$D$1169,0))</f>
        <v>0.023252314814814816</v>
      </c>
    </row>
  </sheetData>
  <sheetProtection/>
  <autoFilter ref="A3:I283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0" t="str">
        <f>Individuale!A1</f>
        <v>Maratonina dell'Olio Dop</v>
      </c>
      <c r="B1" s="20"/>
      <c r="C1" s="20"/>
    </row>
    <row r="2" spans="1:3" ht="33" customHeight="1">
      <c r="A2" s="21" t="str">
        <f>Individuale!A2&amp;" km. "&amp;Individuale!I2</f>
        <v>Canino (VT) Italia - Domenica 04/12/2011  km. 10</v>
      </c>
      <c r="B2" s="21"/>
      <c r="C2" s="21"/>
    </row>
    <row r="3" spans="1:3" ht="24.75" customHeight="1">
      <c r="A3" s="17" t="s">
        <v>1</v>
      </c>
      <c r="B3" s="9" t="s">
        <v>5</v>
      </c>
      <c r="C3" s="9" t="s">
        <v>10</v>
      </c>
    </row>
    <row r="4" spans="1:3" ht="15" customHeight="1">
      <c r="A4" s="36">
        <v>1</v>
      </c>
      <c r="B4" s="39" t="s">
        <v>114</v>
      </c>
      <c r="C4" s="40">
        <v>38</v>
      </c>
    </row>
    <row r="5" spans="1:3" ht="15" customHeight="1">
      <c r="A5" s="32">
        <v>2</v>
      </c>
      <c r="B5" s="41" t="s">
        <v>133</v>
      </c>
      <c r="C5" s="42">
        <v>30</v>
      </c>
    </row>
    <row r="6" spans="1:3" ht="15" customHeight="1">
      <c r="A6" s="32">
        <v>3</v>
      </c>
      <c r="B6" s="41" t="s">
        <v>97</v>
      </c>
      <c r="C6" s="42">
        <v>22</v>
      </c>
    </row>
    <row r="7" spans="1:3" ht="15" customHeight="1">
      <c r="A7" s="32">
        <v>4</v>
      </c>
      <c r="B7" s="41" t="s">
        <v>111</v>
      </c>
      <c r="C7" s="42">
        <v>22</v>
      </c>
    </row>
    <row r="8" spans="1:3" ht="15" customHeight="1">
      <c r="A8" s="32">
        <v>5</v>
      </c>
      <c r="B8" s="41" t="s">
        <v>226</v>
      </c>
      <c r="C8" s="42">
        <v>21</v>
      </c>
    </row>
    <row r="9" spans="1:3" ht="15" customHeight="1">
      <c r="A9" s="32">
        <v>6</v>
      </c>
      <c r="B9" s="41" t="s">
        <v>141</v>
      </c>
      <c r="C9" s="42">
        <v>16</v>
      </c>
    </row>
    <row r="10" spans="1:3" ht="15" customHeight="1">
      <c r="A10" s="32">
        <v>7</v>
      </c>
      <c r="B10" s="41" t="s">
        <v>221</v>
      </c>
      <c r="C10" s="42">
        <v>10</v>
      </c>
    </row>
    <row r="11" spans="1:3" ht="15" customHeight="1">
      <c r="A11" s="32">
        <v>8</v>
      </c>
      <c r="B11" s="41" t="s">
        <v>119</v>
      </c>
      <c r="C11" s="42">
        <v>10</v>
      </c>
    </row>
    <row r="12" spans="1:3" ht="15" customHeight="1">
      <c r="A12" s="32">
        <v>9</v>
      </c>
      <c r="B12" s="41" t="s">
        <v>150</v>
      </c>
      <c r="C12" s="42">
        <v>10</v>
      </c>
    </row>
    <row r="13" spans="1:3" ht="15" customHeight="1">
      <c r="A13" s="32">
        <v>10</v>
      </c>
      <c r="B13" s="41" t="s">
        <v>257</v>
      </c>
      <c r="C13" s="42">
        <v>8</v>
      </c>
    </row>
    <row r="14" spans="1:3" ht="15" customHeight="1">
      <c r="A14" s="32">
        <v>11</v>
      </c>
      <c r="B14" s="41" t="s">
        <v>244</v>
      </c>
      <c r="C14" s="42">
        <v>6</v>
      </c>
    </row>
    <row r="15" spans="1:3" ht="15" customHeight="1">
      <c r="A15" s="32">
        <v>12</v>
      </c>
      <c r="B15" s="41" t="s">
        <v>125</v>
      </c>
      <c r="C15" s="42">
        <v>6</v>
      </c>
    </row>
    <row r="16" spans="1:3" ht="15" customHeight="1">
      <c r="A16" s="32">
        <v>13</v>
      </c>
      <c r="B16" s="41" t="s">
        <v>24</v>
      </c>
      <c r="C16" s="42">
        <v>4</v>
      </c>
    </row>
    <row r="17" spans="1:3" ht="15" customHeight="1">
      <c r="A17" s="32">
        <v>14</v>
      </c>
      <c r="B17" s="41" t="s">
        <v>136</v>
      </c>
      <c r="C17" s="42">
        <v>4</v>
      </c>
    </row>
    <row r="18" spans="1:3" ht="15" customHeight="1">
      <c r="A18" s="32">
        <v>15</v>
      </c>
      <c r="B18" s="41" t="s">
        <v>210</v>
      </c>
      <c r="C18" s="42">
        <v>4</v>
      </c>
    </row>
    <row r="19" spans="1:3" ht="15" customHeight="1">
      <c r="A19" s="32">
        <v>16</v>
      </c>
      <c r="B19" s="41" t="s">
        <v>601</v>
      </c>
      <c r="C19" s="42">
        <v>4</v>
      </c>
    </row>
    <row r="20" spans="1:3" ht="15" customHeight="1">
      <c r="A20" s="32">
        <v>17</v>
      </c>
      <c r="B20" s="41" t="s">
        <v>275</v>
      </c>
      <c r="C20" s="42">
        <v>4</v>
      </c>
    </row>
    <row r="21" spans="1:3" ht="15" customHeight="1">
      <c r="A21" s="32">
        <v>18</v>
      </c>
      <c r="B21" s="41" t="s">
        <v>447</v>
      </c>
      <c r="C21" s="42">
        <v>3</v>
      </c>
    </row>
    <row r="22" spans="1:3" ht="15" customHeight="1">
      <c r="A22" s="23">
        <v>19</v>
      </c>
      <c r="B22" s="45" t="s">
        <v>11</v>
      </c>
      <c r="C22" s="46">
        <v>3</v>
      </c>
    </row>
    <row r="23" spans="1:3" ht="15" customHeight="1">
      <c r="A23" s="32">
        <v>20</v>
      </c>
      <c r="B23" s="41" t="s">
        <v>181</v>
      </c>
      <c r="C23" s="42">
        <v>3</v>
      </c>
    </row>
    <row r="24" spans="1:3" ht="15" customHeight="1">
      <c r="A24" s="32">
        <v>21</v>
      </c>
      <c r="B24" s="41" t="s">
        <v>259</v>
      </c>
      <c r="C24" s="42">
        <v>3</v>
      </c>
    </row>
    <row r="25" spans="1:3" ht="15" customHeight="1">
      <c r="A25" s="32">
        <v>22</v>
      </c>
      <c r="B25" s="41" t="s">
        <v>189</v>
      </c>
      <c r="C25" s="42">
        <v>3</v>
      </c>
    </row>
    <row r="26" spans="1:3" ht="15" customHeight="1">
      <c r="A26" s="32">
        <v>23</v>
      </c>
      <c r="B26" s="41" t="s">
        <v>101</v>
      </c>
      <c r="C26" s="42">
        <v>3</v>
      </c>
    </row>
    <row r="27" spans="1:3" ht="15" customHeight="1">
      <c r="A27" s="32">
        <v>24</v>
      </c>
      <c r="B27" s="41" t="s">
        <v>12</v>
      </c>
      <c r="C27" s="42">
        <v>3</v>
      </c>
    </row>
    <row r="28" spans="1:3" ht="15" customHeight="1">
      <c r="A28" s="32">
        <v>25</v>
      </c>
      <c r="B28" s="41" t="s">
        <v>153</v>
      </c>
      <c r="C28" s="42">
        <v>3</v>
      </c>
    </row>
    <row r="29" spans="1:3" ht="15" customHeight="1">
      <c r="A29" s="32">
        <v>26</v>
      </c>
      <c r="B29" s="41" t="s">
        <v>176</v>
      </c>
      <c r="C29" s="42">
        <v>2</v>
      </c>
    </row>
    <row r="30" spans="1:3" ht="15" customHeight="1">
      <c r="A30" s="32">
        <v>27</v>
      </c>
      <c r="B30" s="41" t="s">
        <v>301</v>
      </c>
      <c r="C30" s="42">
        <v>2</v>
      </c>
    </row>
    <row r="31" spans="1:3" ht="15" customHeight="1">
      <c r="A31" s="32">
        <v>28</v>
      </c>
      <c r="B31" s="41" t="s">
        <v>463</v>
      </c>
      <c r="C31" s="42">
        <v>2</v>
      </c>
    </row>
    <row r="32" spans="1:3" ht="15" customHeight="1">
      <c r="A32" s="32">
        <v>29</v>
      </c>
      <c r="B32" s="41" t="s">
        <v>104</v>
      </c>
      <c r="C32" s="42">
        <v>2</v>
      </c>
    </row>
    <row r="33" spans="1:3" ht="15" customHeight="1">
      <c r="A33" s="32">
        <v>30</v>
      </c>
      <c r="B33" s="41" t="s">
        <v>387</v>
      </c>
      <c r="C33" s="42">
        <v>2</v>
      </c>
    </row>
    <row r="34" spans="1:3" ht="15" customHeight="1">
      <c r="A34" s="32">
        <v>31</v>
      </c>
      <c r="B34" s="41" t="s">
        <v>254</v>
      </c>
      <c r="C34" s="42">
        <v>2</v>
      </c>
    </row>
    <row r="35" spans="1:3" ht="15" customHeight="1">
      <c r="A35" s="32">
        <v>32</v>
      </c>
      <c r="B35" s="41" t="s">
        <v>696</v>
      </c>
      <c r="C35" s="42">
        <v>1</v>
      </c>
    </row>
    <row r="36" spans="1:3" ht="15" customHeight="1">
      <c r="A36" s="32">
        <v>33</v>
      </c>
      <c r="B36" s="41" t="s">
        <v>290</v>
      </c>
      <c r="C36" s="42">
        <v>1</v>
      </c>
    </row>
    <row r="37" spans="1:3" ht="15" customHeight="1">
      <c r="A37" s="32">
        <v>34</v>
      </c>
      <c r="B37" s="41" t="s">
        <v>498</v>
      </c>
      <c r="C37" s="42">
        <v>1</v>
      </c>
    </row>
    <row r="38" spans="1:3" ht="15" customHeight="1">
      <c r="A38" s="32">
        <v>35</v>
      </c>
      <c r="B38" s="41" t="s">
        <v>510</v>
      </c>
      <c r="C38" s="42">
        <v>1</v>
      </c>
    </row>
    <row r="39" spans="1:3" ht="15" customHeight="1">
      <c r="A39" s="32">
        <v>36</v>
      </c>
      <c r="B39" s="41" t="s">
        <v>419</v>
      </c>
      <c r="C39" s="42">
        <v>1</v>
      </c>
    </row>
    <row r="40" spans="1:3" ht="15" customHeight="1">
      <c r="A40" s="32">
        <v>37</v>
      </c>
      <c r="B40" s="41" t="s">
        <v>171</v>
      </c>
      <c r="C40" s="42">
        <v>1</v>
      </c>
    </row>
    <row r="41" spans="1:3" ht="15" customHeight="1">
      <c r="A41" s="32">
        <v>38</v>
      </c>
      <c r="B41" s="41" t="s">
        <v>691</v>
      </c>
      <c r="C41" s="42">
        <v>1</v>
      </c>
    </row>
    <row r="42" spans="1:3" ht="15" customHeight="1">
      <c r="A42" s="32">
        <v>39</v>
      </c>
      <c r="B42" s="41" t="s">
        <v>158</v>
      </c>
      <c r="C42" s="42">
        <v>1</v>
      </c>
    </row>
    <row r="43" spans="1:3" ht="15" customHeight="1">
      <c r="A43" s="32">
        <v>40</v>
      </c>
      <c r="B43" s="41" t="s">
        <v>434</v>
      </c>
      <c r="C43" s="42">
        <v>1</v>
      </c>
    </row>
    <row r="44" spans="1:3" ht="15" customHeight="1">
      <c r="A44" s="32">
        <v>41</v>
      </c>
      <c r="B44" s="41" t="s">
        <v>342</v>
      </c>
      <c r="C44" s="42">
        <v>1</v>
      </c>
    </row>
    <row r="45" spans="1:3" ht="15" customHeight="1">
      <c r="A45" s="32">
        <v>42</v>
      </c>
      <c r="B45" s="41" t="s">
        <v>604</v>
      </c>
      <c r="C45" s="42">
        <v>1</v>
      </c>
    </row>
    <row r="46" spans="1:3" ht="15" customHeight="1">
      <c r="A46" s="32">
        <v>43</v>
      </c>
      <c r="B46" s="41" t="s">
        <v>437</v>
      </c>
      <c r="C46" s="42">
        <v>1</v>
      </c>
    </row>
    <row r="47" spans="1:3" ht="15" customHeight="1">
      <c r="A47" s="32">
        <v>44</v>
      </c>
      <c r="B47" s="41" t="s">
        <v>664</v>
      </c>
      <c r="C47" s="42">
        <v>1</v>
      </c>
    </row>
    <row r="48" spans="1:3" ht="15" customHeight="1">
      <c r="A48" s="32">
        <v>45</v>
      </c>
      <c r="B48" s="41" t="s">
        <v>293</v>
      </c>
      <c r="C48" s="42">
        <v>1</v>
      </c>
    </row>
    <row r="49" spans="1:3" ht="15" customHeight="1">
      <c r="A49" s="32">
        <v>46</v>
      </c>
      <c r="B49" s="41" t="s">
        <v>392</v>
      </c>
      <c r="C49" s="42">
        <v>1</v>
      </c>
    </row>
    <row r="50" spans="1:3" ht="15" customHeight="1">
      <c r="A50" s="32">
        <v>47</v>
      </c>
      <c r="B50" s="41" t="s">
        <v>130</v>
      </c>
      <c r="C50" s="42">
        <v>1</v>
      </c>
    </row>
    <row r="51" spans="1:3" ht="15" customHeight="1">
      <c r="A51" s="32">
        <v>48</v>
      </c>
      <c r="B51" s="41" t="s">
        <v>269</v>
      </c>
      <c r="C51" s="42">
        <v>1</v>
      </c>
    </row>
    <row r="52" spans="1:3" ht="15" customHeight="1">
      <c r="A52" s="32">
        <v>49</v>
      </c>
      <c r="B52" s="41" t="s">
        <v>332</v>
      </c>
      <c r="C52" s="42">
        <v>1</v>
      </c>
    </row>
    <row r="53" spans="1:3" ht="15" customHeight="1">
      <c r="A53" s="32">
        <v>50</v>
      </c>
      <c r="B53" s="41" t="s">
        <v>296</v>
      </c>
      <c r="C53" s="42">
        <v>1</v>
      </c>
    </row>
    <row r="54" spans="1:3" ht="15" customHeight="1">
      <c r="A54" s="32">
        <v>51</v>
      </c>
      <c r="B54" s="41" t="s">
        <v>323</v>
      </c>
      <c r="C54" s="42">
        <v>1</v>
      </c>
    </row>
    <row r="55" spans="1:3" ht="15" customHeight="1">
      <c r="A55" s="32">
        <v>52</v>
      </c>
      <c r="B55" s="41" t="s">
        <v>318</v>
      </c>
      <c r="C55" s="42">
        <v>1</v>
      </c>
    </row>
    <row r="56" spans="1:3" ht="15" customHeight="1">
      <c r="A56" s="32">
        <v>53</v>
      </c>
      <c r="B56" s="41" t="s">
        <v>478</v>
      </c>
      <c r="C56" s="42">
        <v>1</v>
      </c>
    </row>
    <row r="57" spans="1:3" ht="12.75">
      <c r="A57" s="32">
        <v>54</v>
      </c>
      <c r="B57" s="41" t="s">
        <v>207</v>
      </c>
      <c r="C57" s="42">
        <v>1</v>
      </c>
    </row>
    <row r="58" spans="1:3" ht="12.75">
      <c r="A58" s="32">
        <v>55</v>
      </c>
      <c r="B58" s="41" t="s">
        <v>91</v>
      </c>
      <c r="C58" s="42">
        <v>1</v>
      </c>
    </row>
    <row r="59" spans="1:3" ht="12.75">
      <c r="A59" s="28">
        <v>56</v>
      </c>
      <c r="B59" s="43" t="s">
        <v>234</v>
      </c>
      <c r="C59" s="44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2011-12-07T20:02:46Z</dcterms:created>
  <dcterms:modified xsi:type="dcterms:W3CDTF">2011-12-07T20:11:49Z</dcterms:modified>
  <cp:category/>
  <cp:version/>
  <cp:contentType/>
  <cp:contentStatus/>
</cp:coreProperties>
</file>