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Per batteria" sheetId="1" r:id="rId1"/>
    <sheet name="Generale" sheetId="2" r:id="rId2"/>
    <sheet name="Squadre" sheetId="3" r:id="rId3"/>
  </sheets>
  <definedNames>
    <definedName name="_xlnm._FilterDatabase" localSheetId="1" hidden="1">'Generale'!$A$3:$J$68</definedName>
    <definedName name="_xlnm._FilterDatabase" localSheetId="0" hidden="1">'Per batteria'!$A$3:$I$72</definedName>
    <definedName name="_xlnm.Print_Titles" localSheetId="1">'Generale'!$1:$3</definedName>
    <definedName name="_xlnm.Print_Titles" localSheetId="0">'Per batteria'!$1:$3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<sst xmlns="http://schemas.openxmlformats.org/spreadsheetml/2006/main" count="570" uniqueCount="170">
  <si>
    <t>1ª serie</t>
  </si>
  <si>
    <t>2ª serie</t>
  </si>
  <si>
    <t>3ª serie</t>
  </si>
  <si>
    <t>4ª serie</t>
  </si>
  <si>
    <t>Batteria</t>
  </si>
  <si>
    <t>COLLEFERRO ATLETICA</t>
  </si>
  <si>
    <t>LAURI</t>
  </si>
  <si>
    <t>BOTTONI</t>
  </si>
  <si>
    <t>VONA</t>
  </si>
  <si>
    <t>FERRANTE</t>
  </si>
  <si>
    <t>MARCONI</t>
  </si>
  <si>
    <t>MM75</t>
  </si>
  <si>
    <t>S/M</t>
  </si>
  <si>
    <t>FABRIZI</t>
  </si>
  <si>
    <t>MATTACOLA</t>
  </si>
  <si>
    <t>POD. FISIOSPORT</t>
  </si>
  <si>
    <t>J/M</t>
  </si>
  <si>
    <t>POD. ORO FANTASY</t>
  </si>
  <si>
    <t>CAPUANO</t>
  </si>
  <si>
    <t>G. BATTISTA</t>
  </si>
  <si>
    <t>RUZZA</t>
  </si>
  <si>
    <t>POL. ATLETICA CEPRANO</t>
  </si>
  <si>
    <t>AM</t>
  </si>
  <si>
    <t>CIOCI</t>
  </si>
  <si>
    <t>ANTONUCCI</t>
  </si>
  <si>
    <t>ATL. ALATRI 2001 I CICLOPI</t>
  </si>
  <si>
    <t>BRIZZI</t>
  </si>
  <si>
    <t>ASSENI</t>
  </si>
  <si>
    <t>FIACCO</t>
  </si>
  <si>
    <t>CAMPOLI</t>
  </si>
  <si>
    <t>ATL. FROSINONE</t>
  </si>
  <si>
    <t>CARDUCCI</t>
  </si>
  <si>
    <t>PETRIGLIA</t>
  </si>
  <si>
    <t>AF</t>
  </si>
  <si>
    <t>INCITTI</t>
  </si>
  <si>
    <t>PERSICO</t>
  </si>
  <si>
    <t>RUNNERS CLUB ANAGNI</t>
  </si>
  <si>
    <t>LIDIA</t>
  </si>
  <si>
    <t>NICOLETTA</t>
  </si>
  <si>
    <t>MASTROIANNI</t>
  </si>
  <si>
    <t>SERRA</t>
  </si>
  <si>
    <t>S/F</t>
  </si>
  <si>
    <t>GUGLIETTI</t>
  </si>
  <si>
    <t>NATALIA</t>
  </si>
  <si>
    <t>MOSCATO</t>
  </si>
  <si>
    <t>FILOMENA</t>
  </si>
  <si>
    <t>FERRETTI</t>
  </si>
  <si>
    <t>ROSA MARIA</t>
  </si>
  <si>
    <t>CANTIELLO</t>
  </si>
  <si>
    <t>GRADELLINI</t>
  </si>
  <si>
    <t>MARACCHIONI</t>
  </si>
  <si>
    <t>ROSELLA</t>
  </si>
  <si>
    <t>MICHELINA</t>
  </si>
  <si>
    <t>ATL.CECCANO</t>
  </si>
  <si>
    <t>CERRONI</t>
  </si>
  <si>
    <t>GIACINTO</t>
  </si>
  <si>
    <t>FABBRIZI</t>
  </si>
  <si>
    <t>GILARDI</t>
  </si>
  <si>
    <t>D'ANGELI</t>
  </si>
  <si>
    <t>LIBERATORI</t>
  </si>
  <si>
    <t>CELLUZZI</t>
  </si>
  <si>
    <t>ACSAIN</t>
  </si>
  <si>
    <t>MASTRACCO</t>
  </si>
  <si>
    <t>MIZZONI</t>
  </si>
  <si>
    <t>ATL.FROSINONE</t>
  </si>
  <si>
    <t>CICCONI</t>
  </si>
  <si>
    <t>MAGNO</t>
  </si>
  <si>
    <t>LAPOMARDA</t>
  </si>
  <si>
    <t>AMMANNITI</t>
  </si>
  <si>
    <t>RUNNERS CLUB SORA</t>
  </si>
  <si>
    <t>ASCENZI</t>
  </si>
  <si>
    <t>RONTANI</t>
  </si>
  <si>
    <t>MICHAEL</t>
  </si>
  <si>
    <t>LUDOVICI</t>
  </si>
  <si>
    <t>LAVIOLA</t>
  </si>
  <si>
    <t>FIAT AMATORI CASSINO</t>
  </si>
  <si>
    <t>D'AGOSTINO</t>
  </si>
  <si>
    <t>LAURETTI</t>
  </si>
  <si>
    <t>MENENTI</t>
  </si>
  <si>
    <t>LAUTIERO</t>
  </si>
  <si>
    <t>GHIRLANDINI</t>
  </si>
  <si>
    <t>COMPAGNONE</t>
  </si>
  <si>
    <t>ALESANDRO</t>
  </si>
  <si>
    <t>D'AMICI</t>
  </si>
  <si>
    <t>5000 in pista per l'Avis</t>
  </si>
  <si>
    <t>Frosinone (FR) Italia - Domenica 26/09/2010</t>
  </si>
  <si>
    <t>0.18.35</t>
  </si>
  <si>
    <t>Tempoufficiale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</si>
  <si>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</si>
  <si>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</si>
  <si>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</si>
  <si>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</si>
  <si>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</si>
  <si>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</si>
  <si>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</si>
  <si>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</si>
  <si>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</si>
  <si>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</si>
  <si>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ANTONIO</t>
  </si>
  <si>
    <t>GIOVANNI</t>
  </si>
  <si>
    <t>GIUSEPPE</t>
  </si>
  <si>
    <t>PAOLO</t>
  </si>
  <si>
    <t>MASSIMO</t>
  </si>
  <si>
    <t>LUCIANO</t>
  </si>
  <si>
    <t>ALBERTO</t>
  </si>
  <si>
    <t>MAURO</t>
  </si>
  <si>
    <t>ROBERTO</t>
  </si>
  <si>
    <t>LUIGI</t>
  </si>
  <si>
    <t>FABIO</t>
  </si>
  <si>
    <t>MAURIZIO</t>
  </si>
  <si>
    <t>LUCA</t>
  </si>
  <si>
    <t>MARCO</t>
  </si>
  <si>
    <t>ANDREA</t>
  </si>
  <si>
    <t>VINCENZO</t>
  </si>
  <si>
    <t>DAVIDE</t>
  </si>
  <si>
    <t>GIANFRANCO</t>
  </si>
  <si>
    <t>MARIO</t>
  </si>
  <si>
    <t>SANDRO</t>
  </si>
  <si>
    <t>MICHELE</t>
  </si>
  <si>
    <t>ANGELO</t>
  </si>
  <si>
    <t>FRANCESCA</t>
  </si>
  <si>
    <t>MANCINI</t>
  </si>
  <si>
    <t>PIZZUTI</t>
  </si>
  <si>
    <t>SONIA</t>
  </si>
  <si>
    <t>DOMENICO</t>
  </si>
  <si>
    <t>RICCI</t>
  </si>
  <si>
    <t>D'ANGELO</t>
  </si>
  <si>
    <t>POD. AMATORI MOROLO</t>
  </si>
  <si>
    <t>PIMPINELLA</t>
  </si>
  <si>
    <t>LBM SPORT TEAM</t>
  </si>
  <si>
    <t>EDITTO</t>
  </si>
  <si>
    <t>CECCACCI</t>
  </si>
  <si>
    <t>EMILIO</t>
  </si>
  <si>
    <t>CIRO</t>
  </si>
  <si>
    <t>AGOSTINO</t>
  </si>
  <si>
    <t>MM35</t>
  </si>
  <si>
    <t>MM40</t>
  </si>
  <si>
    <t>ATINA TRAIL RUNNING</t>
  </si>
  <si>
    <t>MM45</t>
  </si>
  <si>
    <t>UMBERTO</t>
  </si>
  <si>
    <t>MF40</t>
  </si>
  <si>
    <t>MM55</t>
  </si>
  <si>
    <t>MM50</t>
  </si>
  <si>
    <t>PROIETTI</t>
  </si>
  <si>
    <t>MF35</t>
  </si>
  <si>
    <t>MM60</t>
  </si>
  <si>
    <t>DANIELA</t>
  </si>
  <si>
    <t>MM65</t>
  </si>
  <si>
    <t>MICHELI</t>
  </si>
  <si>
    <t>MF50</t>
  </si>
  <si>
    <t>MF45</t>
  </si>
  <si>
    <t>PAOLA</t>
  </si>
  <si>
    <t>MF55</t>
  </si>
  <si>
    <t>DANILO</t>
  </si>
  <si>
    <t>OLIMPIA 2004</t>
  </si>
  <si>
    <t>MASI</t>
  </si>
  <si>
    <t>SALVATI</t>
  </si>
  <si>
    <t>VITTORIO</t>
  </si>
  <si>
    <t>SILVANO</t>
  </si>
  <si>
    <t>VARI</t>
  </si>
  <si>
    <t>DARIO</t>
  </si>
  <si>
    <t>ROSI</t>
  </si>
  <si>
    <t>DI STEFANO</t>
  </si>
  <si>
    <t>BARBARA</t>
  </si>
  <si>
    <t>LEO</t>
  </si>
  <si>
    <t>ANNA</t>
  </si>
  <si>
    <t>TAMARA</t>
  </si>
  <si>
    <t>IRENE</t>
  </si>
  <si>
    <t>PIERLUIGI</t>
  </si>
  <si>
    <t>GAETANO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</si>
</sst>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21" fontId="0" fillId="0" borderId="2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:I4"/>
    </sheetView>
  </sheetViews>
  <sheetFormatPr defaultColWidth="9.140625" defaultRowHeight="12.75"/>
  <cols>
    <col min="1" max="1" width="7.8515625" style="3" customWidth="1"/>
    <col min="2" max="2" width="20.7109375" style="0" customWidth="1"/>
    <col min="3" max="3" width="22.8515625" style="0" bestFit="1" customWidth="1"/>
    <col min="4" max="4" width="10.140625" style="2" customWidth="1"/>
    <col min="5" max="5" width="33.8515625" style="3" customWidth="1"/>
    <col min="6" max="6" width="10.140625" style="2" customWidth="1"/>
    <col min="7" max="9" width="10.140625" style="3" customWidth="1"/>
  </cols>
  <sheetData>
    <row r="1" spans="1:9" ht="24.75" customHeight="1">
      <c r="A1" s="17" t="s">
        <v>84</v>
      </c>
      <c r="B1" s="18"/>
      <c r="C1" s="18"/>
      <c r="D1" s="18"/>
      <c r="E1" s="18"/>
      <c r="F1" s="18"/>
      <c r="G1" s="19"/>
      <c r="H1" s="19"/>
      <c r="I1" s="20"/>
    </row>
    <row r="2" spans="1:9" ht="24.75" customHeight="1">
      <c r="A2" s="21" t="s">
        <v>85</v>
      </c>
      <c r="B2" s="22"/>
      <c r="C2" s="22"/>
      <c r="D2" s="22"/>
      <c r="E2" s="22"/>
      <c r="F2" s="22"/>
      <c r="G2" s="23"/>
      <c r="H2" s="13" t="s">
        <v>88</v>
      </c>
      <c r="I2" s="14">
        <v>5</v>
      </c>
    </row>
    <row r="3" spans="1:9" ht="37.5" customHeight="1">
      <c r="A3" s="11" t="s">
        <v>89</v>
      </c>
      <c r="B3" s="7" t="s">
        <v>90</v>
      </c>
      <c r="C3" s="8" t="s">
        <v>91</v>
      </c>
      <c r="D3" s="8" t="s">
        <v>92</v>
      </c>
      <c r="E3" s="9" t="s">
        <v>93</v>
      </c>
      <c r="F3" s="10" t="s">
        <v>87</v>
      </c>
      <c r="G3" s="10" t="s">
        <v>94</v>
      </c>
      <c r="H3" s="12" t="s">
        <v>95</v>
      </c>
      <c r="I3" s="12" t="s">
        <v>96</v>
      </c>
    </row>
    <row r="4" spans="1:9" ht="21" customHeight="1">
      <c r="A4" s="42" t="s">
        <v>0</v>
      </c>
      <c r="B4" s="43"/>
      <c r="C4" s="43"/>
      <c r="D4" s="43"/>
      <c r="E4" s="43"/>
      <c r="F4" s="43"/>
      <c r="G4" s="43"/>
      <c r="H4" s="43"/>
      <c r="I4" s="44"/>
    </row>
    <row r="5" spans="1:9" s="1" customFormat="1" ht="15" customHeight="1">
      <c r="A5" s="45">
        <v>1</v>
      </c>
      <c r="B5" s="47" t="s">
        <v>128</v>
      </c>
      <c r="C5" s="47" t="s">
        <v>120</v>
      </c>
      <c r="D5" s="48" t="s">
        <v>33</v>
      </c>
      <c r="E5" s="47" t="s">
        <v>129</v>
      </c>
      <c r="F5" s="48" t="s">
        <v>86</v>
      </c>
      <c r="G5" s="45" t="str">
        <f aca="true" t="shared" si="0" ref="G5:G20">TEXT(INT((HOUR(F5)*3600+MINUTE(F5)*60+SECOND(F5))/$I$2/60),"0")&amp;"."&amp;TEXT(MOD((HOUR(F5)*3600+MINUTE(F5)*60+SECOND(F5))/$I$2,60),"00")&amp;"/km"</f>
        <v>3.43/km</v>
      </c>
      <c r="H5" s="46">
        <f aca="true" t="shared" si="1" ref="H5:H20">F5-$F$5</f>
        <v>0</v>
      </c>
      <c r="I5" s="46">
        <f>F5-INDEX($F$5:$F$72,MATCH(D5,$D$5:$D$72,0))</f>
        <v>0</v>
      </c>
    </row>
    <row r="6" spans="1:9" s="1" customFormat="1" ht="15" customHeight="1">
      <c r="A6" s="5">
        <v>2</v>
      </c>
      <c r="B6" s="50" t="s">
        <v>20</v>
      </c>
      <c r="C6" s="50" t="s">
        <v>167</v>
      </c>
      <c r="D6" s="51" t="s">
        <v>144</v>
      </c>
      <c r="E6" s="50" t="s">
        <v>21</v>
      </c>
      <c r="F6" s="52">
        <v>0.013506944444444445</v>
      </c>
      <c r="G6" s="5" t="str">
        <f t="shared" si="0"/>
        <v>3.53/km</v>
      </c>
      <c r="H6" s="34">
        <f t="shared" si="1"/>
        <v>0.0006018518518518534</v>
      </c>
      <c r="I6" s="34">
        <f aca="true" t="shared" si="2" ref="I6:I20">F6-INDEX($F$5:$F$294,MATCH(D6,$D$5:$D$294,0))</f>
        <v>0</v>
      </c>
    </row>
    <row r="7" spans="1:9" s="1" customFormat="1" ht="15" customHeight="1">
      <c r="A7" s="5">
        <v>3</v>
      </c>
      <c r="B7" s="50" t="s">
        <v>40</v>
      </c>
      <c r="C7" s="50" t="s">
        <v>165</v>
      </c>
      <c r="D7" s="51" t="s">
        <v>41</v>
      </c>
      <c r="E7" s="50" t="s">
        <v>5</v>
      </c>
      <c r="F7" s="52">
        <v>0.013877314814814815</v>
      </c>
      <c r="G7" s="5" t="str">
        <f t="shared" si="0"/>
        <v>3.60/km</v>
      </c>
      <c r="H7" s="34">
        <f t="shared" si="1"/>
        <v>0.0009722222222222233</v>
      </c>
      <c r="I7" s="34">
        <f t="shared" si="2"/>
        <v>0</v>
      </c>
    </row>
    <row r="8" spans="1:9" s="1" customFormat="1" ht="15" customHeight="1">
      <c r="A8" s="5">
        <v>4</v>
      </c>
      <c r="B8" s="50" t="s">
        <v>9</v>
      </c>
      <c r="C8" s="50" t="s">
        <v>166</v>
      </c>
      <c r="D8" s="51" t="s">
        <v>144</v>
      </c>
      <c r="E8" s="50" t="s">
        <v>25</v>
      </c>
      <c r="F8" s="52">
        <v>0.015</v>
      </c>
      <c r="G8" s="5" t="str">
        <f t="shared" si="0"/>
        <v>4.19/km</v>
      </c>
      <c r="H8" s="34">
        <f t="shared" si="1"/>
        <v>0.002094907407407408</v>
      </c>
      <c r="I8" s="34">
        <f t="shared" si="2"/>
        <v>0.0014930555555555548</v>
      </c>
    </row>
    <row r="9" spans="1:9" s="1" customFormat="1" ht="15" customHeight="1">
      <c r="A9" s="5">
        <v>5</v>
      </c>
      <c r="B9" s="50" t="s">
        <v>42</v>
      </c>
      <c r="C9" s="50" t="s">
        <v>37</v>
      </c>
      <c r="D9" s="51" t="s">
        <v>152</v>
      </c>
      <c r="E9" s="50" t="s">
        <v>15</v>
      </c>
      <c r="F9" s="52">
        <v>0.015671296296296298</v>
      </c>
      <c r="G9" s="5" t="str">
        <f t="shared" si="0"/>
        <v>4.31/km</v>
      </c>
      <c r="H9" s="34">
        <f t="shared" si="1"/>
        <v>0.0027662037037037065</v>
      </c>
      <c r="I9" s="34">
        <f t="shared" si="2"/>
        <v>0</v>
      </c>
    </row>
    <row r="10" spans="1:9" s="1" customFormat="1" ht="15" customHeight="1">
      <c r="A10" s="5">
        <v>6</v>
      </c>
      <c r="B10" s="50" t="s">
        <v>32</v>
      </c>
      <c r="C10" s="50" t="s">
        <v>163</v>
      </c>
      <c r="D10" s="51" t="s">
        <v>33</v>
      </c>
      <c r="E10" s="50" t="s">
        <v>17</v>
      </c>
      <c r="F10" s="52">
        <v>0.01577546296296296</v>
      </c>
      <c r="G10" s="5" t="str">
        <f t="shared" si="0"/>
        <v>4.33/km</v>
      </c>
      <c r="H10" s="34">
        <f t="shared" si="1"/>
        <v>0.0028703703703703686</v>
      </c>
      <c r="I10" s="34">
        <f t="shared" si="2"/>
        <v>0.0028703703703703686</v>
      </c>
    </row>
    <row r="11" spans="1:9" s="1" customFormat="1" ht="15" customHeight="1">
      <c r="A11" s="5">
        <v>7</v>
      </c>
      <c r="B11" s="50" t="s">
        <v>8</v>
      </c>
      <c r="C11" s="50" t="s">
        <v>43</v>
      </c>
      <c r="D11" s="51" t="s">
        <v>33</v>
      </c>
      <c r="E11" s="50" t="s">
        <v>15</v>
      </c>
      <c r="F11" s="52">
        <v>0.015868055555555555</v>
      </c>
      <c r="G11" s="5" t="str">
        <f t="shared" si="0"/>
        <v>4.34/km</v>
      </c>
      <c r="H11" s="34">
        <f t="shared" si="1"/>
        <v>0.002962962962962964</v>
      </c>
      <c r="I11" s="34">
        <f t="shared" si="2"/>
        <v>0.002962962962962964</v>
      </c>
    </row>
    <row r="12" spans="1:9" s="1" customFormat="1" ht="15" customHeight="1">
      <c r="A12" s="5">
        <v>8</v>
      </c>
      <c r="B12" s="50" t="s">
        <v>44</v>
      </c>
      <c r="C12" s="50" t="s">
        <v>45</v>
      </c>
      <c r="D12" s="51" t="s">
        <v>150</v>
      </c>
      <c r="E12" s="50" t="s">
        <v>25</v>
      </c>
      <c r="F12" s="52">
        <v>0.016145833333333335</v>
      </c>
      <c r="G12" s="5" t="str">
        <f t="shared" si="0"/>
        <v>4.39/km</v>
      </c>
      <c r="H12" s="34">
        <f t="shared" si="1"/>
        <v>0.0032407407407407437</v>
      </c>
      <c r="I12" s="34">
        <f t="shared" si="2"/>
        <v>0</v>
      </c>
    </row>
    <row r="13" spans="1:9" s="1" customFormat="1" ht="15" customHeight="1">
      <c r="A13" s="5">
        <v>9</v>
      </c>
      <c r="B13" s="50" t="s">
        <v>46</v>
      </c>
      <c r="C13" s="50" t="s">
        <v>151</v>
      </c>
      <c r="D13" s="51" t="s">
        <v>144</v>
      </c>
      <c r="E13" s="50" t="s">
        <v>17</v>
      </c>
      <c r="F13" s="52">
        <v>0.016145833333333335</v>
      </c>
      <c r="G13" s="5" t="str">
        <f t="shared" si="0"/>
        <v>4.39/km</v>
      </c>
      <c r="H13" s="34">
        <f t="shared" si="1"/>
        <v>0.0032407407407407437</v>
      </c>
      <c r="I13" s="34">
        <f t="shared" si="2"/>
        <v>0.0026388888888888903</v>
      </c>
    </row>
    <row r="14" spans="1:9" s="1" customFormat="1" ht="15" customHeight="1">
      <c r="A14" s="5">
        <v>10</v>
      </c>
      <c r="B14" s="50" t="s">
        <v>121</v>
      </c>
      <c r="C14" s="50" t="s">
        <v>47</v>
      </c>
      <c r="D14" s="51" t="s">
        <v>41</v>
      </c>
      <c r="E14" s="50" t="s">
        <v>36</v>
      </c>
      <c r="F14" s="52">
        <v>0.016145833333333335</v>
      </c>
      <c r="G14" s="5" t="str">
        <f t="shared" si="0"/>
        <v>4.39/km</v>
      </c>
      <c r="H14" s="34">
        <f t="shared" si="1"/>
        <v>0.0032407407407407437</v>
      </c>
      <c r="I14" s="34">
        <f t="shared" si="2"/>
        <v>0.0022685185185185204</v>
      </c>
    </row>
    <row r="15" spans="1:9" s="1" customFormat="1" ht="15" customHeight="1">
      <c r="A15" s="5">
        <v>11</v>
      </c>
      <c r="B15" s="50" t="s">
        <v>161</v>
      </c>
      <c r="C15" s="50" t="s">
        <v>123</v>
      </c>
      <c r="D15" s="51" t="s">
        <v>140</v>
      </c>
      <c r="E15" s="50" t="s">
        <v>36</v>
      </c>
      <c r="F15" s="52">
        <v>0.01707175925925926</v>
      </c>
      <c r="G15" s="5" t="str">
        <f t="shared" si="0"/>
        <v>4.55/km</v>
      </c>
      <c r="H15" s="34">
        <f t="shared" si="1"/>
        <v>0.0041666666666666675</v>
      </c>
      <c r="I15" s="34">
        <f t="shared" si="2"/>
        <v>0</v>
      </c>
    </row>
    <row r="16" spans="1:9" s="1" customFormat="1" ht="15" customHeight="1">
      <c r="A16" s="5">
        <v>12</v>
      </c>
      <c r="B16" s="50" t="s">
        <v>48</v>
      </c>
      <c r="C16" s="50" t="s">
        <v>146</v>
      </c>
      <c r="D16" s="51" t="s">
        <v>150</v>
      </c>
      <c r="E16" s="50" t="s">
        <v>15</v>
      </c>
      <c r="F16" s="52">
        <v>0.017384259259259262</v>
      </c>
      <c r="G16" s="5" t="str">
        <f t="shared" si="0"/>
        <v>5.00/km</v>
      </c>
      <c r="H16" s="34">
        <f t="shared" si="1"/>
        <v>0.004479166666666671</v>
      </c>
      <c r="I16" s="34">
        <f t="shared" si="2"/>
        <v>0.0012384259259259275</v>
      </c>
    </row>
    <row r="17" spans="1:9" s="1" customFormat="1" ht="15" customHeight="1">
      <c r="A17" s="5">
        <v>13</v>
      </c>
      <c r="B17" s="50" t="s">
        <v>49</v>
      </c>
      <c r="C17" s="50" t="s">
        <v>151</v>
      </c>
      <c r="D17" s="51" t="s">
        <v>149</v>
      </c>
      <c r="E17" s="50" t="s">
        <v>36</v>
      </c>
      <c r="F17" s="52">
        <v>0.017384259259259262</v>
      </c>
      <c r="G17" s="5" t="str">
        <f t="shared" si="0"/>
        <v>5.00/km</v>
      </c>
      <c r="H17" s="34">
        <f t="shared" si="1"/>
        <v>0.004479166666666671</v>
      </c>
      <c r="I17" s="34">
        <f t="shared" si="2"/>
        <v>0</v>
      </c>
    </row>
    <row r="18" spans="1:9" s="1" customFormat="1" ht="15" customHeight="1">
      <c r="A18" s="5">
        <v>14</v>
      </c>
      <c r="B18" s="50" t="s">
        <v>159</v>
      </c>
      <c r="C18" s="50" t="s">
        <v>38</v>
      </c>
      <c r="D18" s="51" t="s">
        <v>140</v>
      </c>
      <c r="E18" s="50" t="s">
        <v>36</v>
      </c>
      <c r="F18" s="52">
        <v>0.017962962962962962</v>
      </c>
      <c r="G18" s="5" t="str">
        <f t="shared" si="0"/>
        <v>5.10/km</v>
      </c>
      <c r="H18" s="34">
        <f t="shared" si="1"/>
        <v>0.0050578703703703706</v>
      </c>
      <c r="I18" s="34">
        <f t="shared" si="2"/>
        <v>0.0008912037037037031</v>
      </c>
    </row>
    <row r="19" spans="1:9" s="1" customFormat="1" ht="15" customHeight="1">
      <c r="A19" s="5">
        <v>15</v>
      </c>
      <c r="B19" s="50" t="s">
        <v>50</v>
      </c>
      <c r="C19" s="50" t="s">
        <v>51</v>
      </c>
      <c r="D19" s="51" t="s">
        <v>149</v>
      </c>
      <c r="E19" s="50" t="s">
        <v>36</v>
      </c>
      <c r="F19" s="52">
        <v>0.018472222222222223</v>
      </c>
      <c r="G19" s="5" t="str">
        <f t="shared" si="0"/>
        <v>5.19/km</v>
      </c>
      <c r="H19" s="34">
        <f t="shared" si="1"/>
        <v>0.005567129629629632</v>
      </c>
      <c r="I19" s="34">
        <f t="shared" si="2"/>
        <v>0.0010879629629629607</v>
      </c>
    </row>
    <row r="20" spans="1:9" s="1" customFormat="1" ht="15" customHeight="1">
      <c r="A20" s="6">
        <v>16</v>
      </c>
      <c r="B20" s="53" t="s">
        <v>155</v>
      </c>
      <c r="C20" s="53" t="s">
        <v>52</v>
      </c>
      <c r="D20" s="54" t="s">
        <v>136</v>
      </c>
      <c r="E20" s="53" t="s">
        <v>17</v>
      </c>
      <c r="F20" s="55">
        <v>0.018680555555555554</v>
      </c>
      <c r="G20" s="6" t="str">
        <f t="shared" si="0"/>
        <v>5.23/km</v>
      </c>
      <c r="H20" s="35">
        <f t="shared" si="1"/>
        <v>0.005775462962962963</v>
      </c>
      <c r="I20" s="35">
        <f t="shared" si="2"/>
        <v>0</v>
      </c>
    </row>
    <row r="21" spans="1:9" ht="21" customHeight="1">
      <c r="A21" s="42" t="s">
        <v>1</v>
      </c>
      <c r="B21" s="43"/>
      <c r="C21" s="43"/>
      <c r="D21" s="43"/>
      <c r="E21" s="43"/>
      <c r="F21" s="43"/>
      <c r="G21" s="43"/>
      <c r="H21" s="43"/>
      <c r="I21" s="44"/>
    </row>
    <row r="22" spans="1:9" s="1" customFormat="1" ht="15" customHeight="1">
      <c r="A22" s="45">
        <v>1</v>
      </c>
      <c r="B22" s="47" t="s">
        <v>18</v>
      </c>
      <c r="C22" s="47" t="s">
        <v>19</v>
      </c>
      <c r="D22" s="48" t="s">
        <v>141</v>
      </c>
      <c r="E22" s="47" t="s">
        <v>53</v>
      </c>
      <c r="F22" s="49">
        <v>0.013310185185185187</v>
      </c>
      <c r="G22" s="45" t="str">
        <f aca="true" t="shared" si="3" ref="G22:G38">TEXT(INT((HOUR(F22)*3600+MINUTE(F22)*60+SECOND(F22))/$I$2/60),"0")&amp;"."&amp;TEXT(MOD((HOUR(F22)*3600+MINUTE(F22)*60+SECOND(F22))/$I$2,60),"00")&amp;"/km"</f>
        <v>3.50/km</v>
      </c>
      <c r="H22" s="46">
        <f aca="true" t="shared" si="4" ref="H22:H38">F22-$F$22</f>
        <v>0</v>
      </c>
      <c r="I22" s="46">
        <f aca="true" t="shared" si="5" ref="I22:I38">F22-INDEX($F$22:$F$294,MATCH(D22,$D$22:$D$294,0))</f>
        <v>0</v>
      </c>
    </row>
    <row r="23" spans="1:9" s="1" customFormat="1" ht="15" customHeight="1">
      <c r="A23" s="5">
        <v>2</v>
      </c>
      <c r="B23" s="50" t="s">
        <v>130</v>
      </c>
      <c r="C23" s="50" t="s">
        <v>107</v>
      </c>
      <c r="D23" s="51" t="s">
        <v>142</v>
      </c>
      <c r="E23" s="50" t="s">
        <v>21</v>
      </c>
      <c r="F23" s="52">
        <v>0.013530092592592594</v>
      </c>
      <c r="G23" s="5" t="str">
        <f t="shared" si="3"/>
        <v>3.54/km</v>
      </c>
      <c r="H23" s="34">
        <f t="shared" si="4"/>
        <v>0.0002199074074074065</v>
      </c>
      <c r="I23" s="34">
        <f t="shared" si="5"/>
        <v>0</v>
      </c>
    </row>
    <row r="24" spans="1:9" s="1" customFormat="1" ht="15" customHeight="1">
      <c r="A24" s="5">
        <v>3</v>
      </c>
      <c r="B24" s="50" t="s">
        <v>23</v>
      </c>
      <c r="C24" s="50" t="s">
        <v>169</v>
      </c>
      <c r="D24" s="51" t="s">
        <v>141</v>
      </c>
      <c r="E24" s="50" t="s">
        <v>17</v>
      </c>
      <c r="F24" s="52">
        <v>0.013888888888888888</v>
      </c>
      <c r="G24" s="5" t="str">
        <f t="shared" si="3"/>
        <v>4.00/km</v>
      </c>
      <c r="H24" s="34">
        <f t="shared" si="4"/>
        <v>0.0005787037037037011</v>
      </c>
      <c r="I24" s="34">
        <f t="shared" si="5"/>
        <v>0.0005787037037037011</v>
      </c>
    </row>
    <row r="25" spans="1:9" s="1" customFormat="1" ht="15" customHeight="1">
      <c r="A25" s="5">
        <v>4</v>
      </c>
      <c r="B25" s="50" t="s">
        <v>26</v>
      </c>
      <c r="C25" s="50" t="s">
        <v>104</v>
      </c>
      <c r="D25" s="51" t="s">
        <v>142</v>
      </c>
      <c r="E25" s="50" t="s">
        <v>17</v>
      </c>
      <c r="F25" s="52">
        <v>0.014502314814814815</v>
      </c>
      <c r="G25" s="5" t="str">
        <f t="shared" si="3"/>
        <v>4.11/km</v>
      </c>
      <c r="H25" s="34">
        <f t="shared" si="4"/>
        <v>0.001192129629629628</v>
      </c>
      <c r="I25" s="34">
        <f t="shared" si="5"/>
        <v>0.0009722222222222215</v>
      </c>
    </row>
    <row r="26" spans="1:9" s="1" customFormat="1" ht="15" customHeight="1">
      <c r="A26" s="5">
        <v>5</v>
      </c>
      <c r="B26" s="50" t="s">
        <v>54</v>
      </c>
      <c r="C26" s="50" t="s">
        <v>55</v>
      </c>
      <c r="D26" s="51" t="s">
        <v>142</v>
      </c>
      <c r="E26" s="50" t="s">
        <v>53</v>
      </c>
      <c r="F26" s="52">
        <v>0.014641203703703703</v>
      </c>
      <c r="G26" s="5" t="str">
        <f t="shared" si="3"/>
        <v>4.13/km</v>
      </c>
      <c r="H26" s="34">
        <f t="shared" si="4"/>
        <v>0.001331018518518516</v>
      </c>
      <c r="I26" s="34">
        <f t="shared" si="5"/>
        <v>0.0011111111111111096</v>
      </c>
    </row>
    <row r="27" spans="1:9" ht="15" customHeight="1">
      <c r="A27" s="5">
        <v>6</v>
      </c>
      <c r="B27" s="50" t="s">
        <v>56</v>
      </c>
      <c r="C27" s="50" t="s">
        <v>100</v>
      </c>
      <c r="D27" s="51" t="s">
        <v>141</v>
      </c>
      <c r="E27" s="50" t="s">
        <v>36</v>
      </c>
      <c r="F27" s="52">
        <v>0.014675925925925926</v>
      </c>
      <c r="G27" s="5" t="str">
        <f t="shared" si="3"/>
        <v>4.14/km</v>
      </c>
      <c r="H27" s="34">
        <f t="shared" si="4"/>
        <v>0.0013657407407407385</v>
      </c>
      <c r="I27" s="34">
        <f t="shared" si="5"/>
        <v>0.0013657407407407385</v>
      </c>
    </row>
    <row r="28" spans="1:9" ht="15" customHeight="1">
      <c r="A28" s="5">
        <v>7</v>
      </c>
      <c r="B28" s="50" t="s">
        <v>57</v>
      </c>
      <c r="C28" s="50" t="s">
        <v>100</v>
      </c>
      <c r="D28" s="51" t="s">
        <v>145</v>
      </c>
      <c r="E28" s="50" t="s">
        <v>25</v>
      </c>
      <c r="F28" s="52">
        <v>0.014849537037037036</v>
      </c>
      <c r="G28" s="5" t="str">
        <f t="shared" si="3"/>
        <v>4.17/km</v>
      </c>
      <c r="H28" s="34">
        <f t="shared" si="4"/>
        <v>0.001539351851851849</v>
      </c>
      <c r="I28" s="34">
        <f t="shared" si="5"/>
        <v>0</v>
      </c>
    </row>
    <row r="29" spans="1:9" ht="15" customHeight="1">
      <c r="A29" s="5">
        <v>8</v>
      </c>
      <c r="B29" s="50" t="s">
        <v>27</v>
      </c>
      <c r="C29" s="50" t="s">
        <v>101</v>
      </c>
      <c r="D29" s="51" t="s">
        <v>145</v>
      </c>
      <c r="E29" s="50" t="s">
        <v>15</v>
      </c>
      <c r="F29" s="52">
        <v>0.014988425925925926</v>
      </c>
      <c r="G29" s="5" t="str">
        <f t="shared" si="3"/>
        <v>4.19/km</v>
      </c>
      <c r="H29" s="34">
        <f t="shared" si="4"/>
        <v>0.0016782407407407388</v>
      </c>
      <c r="I29" s="34">
        <f t="shared" si="5"/>
        <v>0.00013888888888888978</v>
      </c>
    </row>
    <row r="30" spans="1:9" ht="15" customHeight="1">
      <c r="A30" s="5">
        <v>9</v>
      </c>
      <c r="B30" s="50" t="s">
        <v>58</v>
      </c>
      <c r="C30" s="50" t="s">
        <v>107</v>
      </c>
      <c r="D30" s="51" t="s">
        <v>141</v>
      </c>
      <c r="E30" s="50" t="s">
        <v>36</v>
      </c>
      <c r="F30" s="52">
        <v>0.015069444444444443</v>
      </c>
      <c r="G30" s="5" t="str">
        <f t="shared" si="3"/>
        <v>4.20/km</v>
      </c>
      <c r="H30" s="34">
        <f t="shared" si="4"/>
        <v>0.0017592592592592556</v>
      </c>
      <c r="I30" s="34">
        <f t="shared" si="5"/>
        <v>0.0017592592592592556</v>
      </c>
    </row>
    <row r="31" spans="1:9" ht="15" customHeight="1">
      <c r="A31" s="5">
        <v>10</v>
      </c>
      <c r="B31" s="50" t="s">
        <v>31</v>
      </c>
      <c r="C31" s="50" t="s">
        <v>134</v>
      </c>
      <c r="D31" s="51" t="s">
        <v>145</v>
      </c>
      <c r="E31" s="50" t="s">
        <v>154</v>
      </c>
      <c r="F31" s="52">
        <v>0.01587962962962963</v>
      </c>
      <c r="G31" s="5" t="str">
        <f t="shared" si="3"/>
        <v>4.34/km</v>
      </c>
      <c r="H31" s="34">
        <f t="shared" si="4"/>
        <v>0.002569444444444442</v>
      </c>
      <c r="I31" s="34">
        <f t="shared" si="5"/>
        <v>0.0010300925925925929</v>
      </c>
    </row>
    <row r="32" spans="1:9" ht="15" customHeight="1">
      <c r="A32" s="5">
        <v>11</v>
      </c>
      <c r="B32" s="50" t="s">
        <v>13</v>
      </c>
      <c r="C32" s="50" t="s">
        <v>99</v>
      </c>
      <c r="D32" s="51" t="s">
        <v>147</v>
      </c>
      <c r="E32" s="50" t="s">
        <v>15</v>
      </c>
      <c r="F32" s="52">
        <v>0.017037037037037038</v>
      </c>
      <c r="G32" s="5" t="str">
        <f t="shared" si="3"/>
        <v>4.54/km</v>
      </c>
      <c r="H32" s="34">
        <f t="shared" si="4"/>
        <v>0.003726851851851851</v>
      </c>
      <c r="I32" s="34">
        <f t="shared" si="5"/>
        <v>0</v>
      </c>
    </row>
    <row r="33" spans="1:9" ht="15" customHeight="1">
      <c r="A33" s="5">
        <v>12</v>
      </c>
      <c r="B33" s="50" t="s">
        <v>34</v>
      </c>
      <c r="C33" s="50" t="s">
        <v>119</v>
      </c>
      <c r="D33" s="51" t="s">
        <v>11</v>
      </c>
      <c r="E33" s="50" t="s">
        <v>53</v>
      </c>
      <c r="F33" s="52">
        <v>0.017083333333333336</v>
      </c>
      <c r="G33" s="5" t="str">
        <f t="shared" si="3"/>
        <v>4.55/km</v>
      </c>
      <c r="H33" s="34">
        <f t="shared" si="4"/>
        <v>0.0037731481481481487</v>
      </c>
      <c r="I33" s="34">
        <f t="shared" si="5"/>
        <v>0</v>
      </c>
    </row>
    <row r="34" spans="1:9" ht="15" customHeight="1">
      <c r="A34" s="5">
        <v>13</v>
      </c>
      <c r="B34" s="50" t="s">
        <v>126</v>
      </c>
      <c r="C34" s="50" t="s">
        <v>100</v>
      </c>
      <c r="D34" s="51" t="s">
        <v>145</v>
      </c>
      <c r="E34" s="50" t="s">
        <v>17</v>
      </c>
      <c r="F34" s="52">
        <v>0.017083333333333336</v>
      </c>
      <c r="G34" s="5" t="str">
        <f t="shared" si="3"/>
        <v>4.55/km</v>
      </c>
      <c r="H34" s="34">
        <f t="shared" si="4"/>
        <v>0.0037731481481481487</v>
      </c>
      <c r="I34" s="34">
        <f t="shared" si="5"/>
        <v>0.0022337962962962997</v>
      </c>
    </row>
    <row r="35" spans="1:9" ht="15" customHeight="1">
      <c r="A35" s="5">
        <v>14</v>
      </c>
      <c r="B35" s="50" t="s">
        <v>59</v>
      </c>
      <c r="C35" s="50" t="s">
        <v>160</v>
      </c>
      <c r="D35" s="51" t="s">
        <v>141</v>
      </c>
      <c r="E35" s="50" t="s">
        <v>36</v>
      </c>
      <c r="F35" s="52">
        <v>0.01721064814814815</v>
      </c>
      <c r="G35" s="5" t="str">
        <f t="shared" si="3"/>
        <v>4.57/km</v>
      </c>
      <c r="H35" s="34">
        <f t="shared" si="4"/>
        <v>0.0039004629629629615</v>
      </c>
      <c r="I35" s="34">
        <f t="shared" si="5"/>
        <v>0.0039004629629629615</v>
      </c>
    </row>
    <row r="36" spans="1:9" ht="15" customHeight="1">
      <c r="A36" s="5">
        <v>15</v>
      </c>
      <c r="B36" s="50" t="s">
        <v>60</v>
      </c>
      <c r="C36" s="50" t="s">
        <v>115</v>
      </c>
      <c r="D36" s="51" t="s">
        <v>142</v>
      </c>
      <c r="E36" s="50" t="s">
        <v>61</v>
      </c>
      <c r="F36" s="52">
        <v>0.017372685185185185</v>
      </c>
      <c r="G36" s="5" t="str">
        <f t="shared" si="3"/>
        <v>5.00/km</v>
      </c>
      <c r="H36" s="34">
        <f t="shared" si="4"/>
        <v>0.004062499999999998</v>
      </c>
      <c r="I36" s="34">
        <f t="shared" si="5"/>
        <v>0.003842592592592592</v>
      </c>
    </row>
    <row r="37" spans="1:9" ht="15" customHeight="1">
      <c r="A37" s="5">
        <v>16</v>
      </c>
      <c r="B37" s="50" t="s">
        <v>35</v>
      </c>
      <c r="C37" s="50" t="s">
        <v>132</v>
      </c>
      <c r="D37" s="51" t="s">
        <v>147</v>
      </c>
      <c r="E37" s="50" t="s">
        <v>30</v>
      </c>
      <c r="F37" s="52">
        <v>0.018483796296296297</v>
      </c>
      <c r="G37" s="5" t="str">
        <f t="shared" si="3"/>
        <v>5.19/km</v>
      </c>
      <c r="H37" s="34">
        <f t="shared" si="4"/>
        <v>0.00517361111111111</v>
      </c>
      <c r="I37" s="34">
        <f t="shared" si="5"/>
        <v>0.0014467592592592587</v>
      </c>
    </row>
    <row r="38" spans="1:9" ht="15" customHeight="1">
      <c r="A38" s="6">
        <v>17</v>
      </c>
      <c r="B38" s="53" t="s">
        <v>148</v>
      </c>
      <c r="C38" s="53" t="s">
        <v>116</v>
      </c>
      <c r="D38" s="54" t="s">
        <v>142</v>
      </c>
      <c r="E38" s="53" t="s">
        <v>53</v>
      </c>
      <c r="F38" s="55">
        <v>0.018634259259259257</v>
      </c>
      <c r="G38" s="6" t="str">
        <f t="shared" si="3"/>
        <v>5.22/km</v>
      </c>
      <c r="H38" s="35">
        <f t="shared" si="4"/>
        <v>0.00532407407407407</v>
      </c>
      <c r="I38" s="35">
        <f t="shared" si="5"/>
        <v>0.005104166666666663</v>
      </c>
    </row>
    <row r="39" spans="1:9" ht="21" customHeight="1">
      <c r="A39" s="42" t="s">
        <v>2</v>
      </c>
      <c r="B39" s="43"/>
      <c r="C39" s="43"/>
      <c r="D39" s="43"/>
      <c r="E39" s="43"/>
      <c r="F39" s="43"/>
      <c r="G39" s="43"/>
      <c r="H39" s="43"/>
      <c r="I39" s="44"/>
    </row>
    <row r="40" spans="1:9" ht="15" customHeight="1">
      <c r="A40" s="45">
        <v>1</v>
      </c>
      <c r="B40" s="47" t="s">
        <v>14</v>
      </c>
      <c r="C40" s="47" t="s">
        <v>99</v>
      </c>
      <c r="D40" s="48" t="s">
        <v>138</v>
      </c>
      <c r="E40" s="47" t="s">
        <v>15</v>
      </c>
      <c r="F40" s="49">
        <v>0.012372685185185186</v>
      </c>
      <c r="G40" s="45" t="str">
        <f aca="true" t="shared" si="6" ref="G40:G57">TEXT(INT((HOUR(F40)*3600+MINUTE(F40)*60+SECOND(F40))/$I$2/60),"0")&amp;"."&amp;TEXT(MOD((HOUR(F40)*3600+MINUTE(F40)*60+SECOND(F40))/$I$2,60),"00")&amp;"/km"</f>
        <v>3.34/km</v>
      </c>
      <c r="H40" s="46">
        <f aca="true" t="shared" si="7" ref="H40:H57">F40-$F$40</f>
        <v>0</v>
      </c>
      <c r="I40" s="46">
        <f aca="true" t="shared" si="8" ref="I40:I57">F40-INDEX($F$40:$F$294,MATCH(D40,$D$40:$D$294,0))</f>
        <v>0</v>
      </c>
    </row>
    <row r="41" spans="1:9" ht="15" customHeight="1">
      <c r="A41" s="5">
        <v>2</v>
      </c>
      <c r="B41" s="50" t="s">
        <v>156</v>
      </c>
      <c r="C41" s="50" t="s">
        <v>119</v>
      </c>
      <c r="D41" s="51" t="s">
        <v>136</v>
      </c>
      <c r="E41" s="50" t="s">
        <v>17</v>
      </c>
      <c r="F41" s="52">
        <v>0.012789351851851852</v>
      </c>
      <c r="G41" s="5" t="str">
        <f t="shared" si="6"/>
        <v>3.41/km</v>
      </c>
      <c r="H41" s="34">
        <f t="shared" si="7"/>
        <v>0.0004166666666666659</v>
      </c>
      <c r="I41" s="34">
        <f t="shared" si="8"/>
        <v>0</v>
      </c>
    </row>
    <row r="42" spans="1:9" ht="15" customHeight="1">
      <c r="A42" s="5">
        <v>3</v>
      </c>
      <c r="B42" s="50" t="s">
        <v>62</v>
      </c>
      <c r="C42" s="50" t="s">
        <v>119</v>
      </c>
      <c r="D42" s="51" t="s">
        <v>136</v>
      </c>
      <c r="E42" s="50" t="s">
        <v>25</v>
      </c>
      <c r="F42" s="52">
        <v>0.013032407407407407</v>
      </c>
      <c r="G42" s="5" t="str">
        <f t="shared" si="6"/>
        <v>3.45/km</v>
      </c>
      <c r="H42" s="34">
        <f t="shared" si="7"/>
        <v>0.0006597222222222213</v>
      </c>
      <c r="I42" s="34">
        <f t="shared" si="8"/>
        <v>0.00024305555555555539</v>
      </c>
    </row>
    <row r="43" spans="1:9" ht="15" customHeight="1">
      <c r="A43" s="5">
        <v>4</v>
      </c>
      <c r="B43" s="50" t="s">
        <v>7</v>
      </c>
      <c r="C43" s="50" t="s">
        <v>110</v>
      </c>
      <c r="D43" s="51" t="s">
        <v>136</v>
      </c>
      <c r="E43" s="50" t="s">
        <v>15</v>
      </c>
      <c r="F43" s="52">
        <v>0.01306712962962963</v>
      </c>
      <c r="G43" s="5" t="str">
        <f t="shared" si="6"/>
        <v>3.46/km</v>
      </c>
      <c r="H43" s="34">
        <f t="shared" si="7"/>
        <v>0.0006944444444444437</v>
      </c>
      <c r="I43" s="34">
        <f t="shared" si="8"/>
        <v>0.00027777777777777783</v>
      </c>
    </row>
    <row r="44" spans="1:9" ht="15" customHeight="1">
      <c r="A44" s="5">
        <v>5</v>
      </c>
      <c r="B44" s="50" t="s">
        <v>63</v>
      </c>
      <c r="C44" s="50" t="s">
        <v>118</v>
      </c>
      <c r="D44" s="51" t="s">
        <v>138</v>
      </c>
      <c r="E44" s="50" t="s">
        <v>64</v>
      </c>
      <c r="F44" s="52">
        <v>0.013125</v>
      </c>
      <c r="G44" s="5" t="str">
        <f t="shared" si="6"/>
        <v>3.47/km</v>
      </c>
      <c r="H44" s="34">
        <f t="shared" si="7"/>
        <v>0.0007523148148148133</v>
      </c>
      <c r="I44" s="34">
        <f t="shared" si="8"/>
        <v>0.0007523148148148133</v>
      </c>
    </row>
    <row r="45" spans="1:9" ht="15" customHeight="1">
      <c r="A45" s="5">
        <v>6</v>
      </c>
      <c r="B45" s="50" t="s">
        <v>6</v>
      </c>
      <c r="C45" s="50" t="s">
        <v>157</v>
      </c>
      <c r="D45" s="51" t="s">
        <v>138</v>
      </c>
      <c r="E45" s="50" t="s">
        <v>17</v>
      </c>
      <c r="F45" s="52">
        <v>0.013125</v>
      </c>
      <c r="G45" s="5" t="str">
        <f t="shared" si="6"/>
        <v>3.47/km</v>
      </c>
      <c r="H45" s="34">
        <f t="shared" si="7"/>
        <v>0.0007523148148148133</v>
      </c>
      <c r="I45" s="34">
        <f t="shared" si="8"/>
        <v>0.0007523148148148133</v>
      </c>
    </row>
    <row r="46" spans="1:9" ht="15" customHeight="1">
      <c r="A46" s="5">
        <v>7</v>
      </c>
      <c r="B46" s="50" t="s">
        <v>65</v>
      </c>
      <c r="C46" s="50" t="s">
        <v>107</v>
      </c>
      <c r="D46" s="51" t="s">
        <v>136</v>
      </c>
      <c r="E46" s="50" t="s">
        <v>36</v>
      </c>
      <c r="F46" s="52">
        <v>0.013611111111111114</v>
      </c>
      <c r="G46" s="5" t="str">
        <f t="shared" si="6"/>
        <v>3.55/km</v>
      </c>
      <c r="H46" s="34">
        <f t="shared" si="7"/>
        <v>0.0012384259259259275</v>
      </c>
      <c r="I46" s="34">
        <f t="shared" si="8"/>
        <v>0.0008217592592592617</v>
      </c>
    </row>
    <row r="47" spans="1:9" ht="15" customHeight="1">
      <c r="A47" s="5">
        <v>8</v>
      </c>
      <c r="B47" s="50" t="s">
        <v>10</v>
      </c>
      <c r="C47" s="50" t="s">
        <v>66</v>
      </c>
      <c r="D47" s="51" t="s">
        <v>138</v>
      </c>
      <c r="E47" s="50" t="s">
        <v>36</v>
      </c>
      <c r="F47" s="52">
        <v>0.013715277777777778</v>
      </c>
      <c r="G47" s="5" t="str">
        <f t="shared" si="6"/>
        <v>3.57/km</v>
      </c>
      <c r="H47" s="34">
        <f t="shared" si="7"/>
        <v>0.0013425925925925914</v>
      </c>
      <c r="I47" s="34">
        <f t="shared" si="8"/>
        <v>0.0013425925925925914</v>
      </c>
    </row>
    <row r="48" spans="1:9" ht="15" customHeight="1">
      <c r="A48" s="5">
        <v>9</v>
      </c>
      <c r="B48" s="50" t="s">
        <v>131</v>
      </c>
      <c r="C48" s="50" t="s">
        <v>117</v>
      </c>
      <c r="D48" s="51" t="s">
        <v>136</v>
      </c>
      <c r="E48" s="50" t="s">
        <v>21</v>
      </c>
      <c r="F48" s="52">
        <v>0.013738425925925926</v>
      </c>
      <c r="G48" s="5" t="str">
        <f t="shared" si="6"/>
        <v>3.57/km</v>
      </c>
      <c r="H48" s="34">
        <f t="shared" si="7"/>
        <v>0.0013657407407407403</v>
      </c>
      <c r="I48" s="34">
        <f t="shared" si="8"/>
        <v>0.0009490740740740744</v>
      </c>
    </row>
    <row r="49" spans="1:9" ht="15" customHeight="1">
      <c r="A49" s="5">
        <v>10</v>
      </c>
      <c r="B49" s="50" t="s">
        <v>24</v>
      </c>
      <c r="C49" s="50" t="s">
        <v>103</v>
      </c>
      <c r="D49" s="51" t="s">
        <v>138</v>
      </c>
      <c r="E49" s="50" t="s">
        <v>25</v>
      </c>
      <c r="F49" s="52">
        <v>0.013773148148148147</v>
      </c>
      <c r="G49" s="5" t="str">
        <f t="shared" si="6"/>
        <v>3.58/km</v>
      </c>
      <c r="H49" s="34">
        <f t="shared" si="7"/>
        <v>0.001400462962962961</v>
      </c>
      <c r="I49" s="34">
        <f t="shared" si="8"/>
        <v>0.001400462962962961</v>
      </c>
    </row>
    <row r="50" spans="1:9" ht="15" customHeight="1">
      <c r="A50" s="5">
        <v>11</v>
      </c>
      <c r="B50" s="50" t="s">
        <v>67</v>
      </c>
      <c r="C50" s="50" t="s">
        <v>113</v>
      </c>
      <c r="D50" s="51" t="s">
        <v>136</v>
      </c>
      <c r="E50" s="50" t="s">
        <v>36</v>
      </c>
      <c r="F50" s="52">
        <v>0.013796296296296298</v>
      </c>
      <c r="G50" s="5" t="str">
        <f t="shared" si="6"/>
        <v>3.58/km</v>
      </c>
      <c r="H50" s="34">
        <f t="shared" si="7"/>
        <v>0.0014236111111111116</v>
      </c>
      <c r="I50" s="34">
        <f t="shared" si="8"/>
        <v>0.0010069444444444457</v>
      </c>
    </row>
    <row r="51" spans="1:9" ht="15" customHeight="1">
      <c r="A51" s="5">
        <v>12</v>
      </c>
      <c r="B51" s="50" t="s">
        <v>68</v>
      </c>
      <c r="C51" s="50" t="s">
        <v>108</v>
      </c>
      <c r="D51" s="51" t="s">
        <v>138</v>
      </c>
      <c r="E51" s="50" t="s">
        <v>36</v>
      </c>
      <c r="F51" s="52">
        <v>0.01386574074074074</v>
      </c>
      <c r="G51" s="5" t="str">
        <f t="shared" si="6"/>
        <v>3.60/km</v>
      </c>
      <c r="H51" s="34">
        <f t="shared" si="7"/>
        <v>0.001493055555555553</v>
      </c>
      <c r="I51" s="34">
        <f t="shared" si="8"/>
        <v>0.001493055555555553</v>
      </c>
    </row>
    <row r="52" spans="1:9" ht="15" customHeight="1">
      <c r="A52" s="5">
        <v>13</v>
      </c>
      <c r="B52" s="50" t="s">
        <v>122</v>
      </c>
      <c r="C52" s="50" t="s">
        <v>124</v>
      </c>
      <c r="D52" s="51" t="s">
        <v>138</v>
      </c>
      <c r="E52" s="50" t="s">
        <v>69</v>
      </c>
      <c r="F52" s="52">
        <v>0.013888888888888888</v>
      </c>
      <c r="G52" s="5" t="str">
        <f t="shared" si="6"/>
        <v>4.00/km</v>
      </c>
      <c r="H52" s="34">
        <f t="shared" si="7"/>
        <v>0.001516203703703702</v>
      </c>
      <c r="I52" s="34">
        <f t="shared" si="8"/>
        <v>0.001516203703703702</v>
      </c>
    </row>
    <row r="53" spans="1:9" ht="15" customHeight="1">
      <c r="A53" s="5">
        <v>14</v>
      </c>
      <c r="B53" s="50" t="s">
        <v>143</v>
      </c>
      <c r="C53" s="50" t="s">
        <v>158</v>
      </c>
      <c r="D53" s="51" t="s">
        <v>138</v>
      </c>
      <c r="E53" s="50" t="s">
        <v>36</v>
      </c>
      <c r="F53" s="52">
        <v>0.015057870370370369</v>
      </c>
      <c r="G53" s="5" t="str">
        <f t="shared" si="6"/>
        <v>4.20/km</v>
      </c>
      <c r="H53" s="34">
        <f t="shared" si="7"/>
        <v>0.002685185185185183</v>
      </c>
      <c r="I53" s="34">
        <f t="shared" si="8"/>
        <v>0.002685185185185183</v>
      </c>
    </row>
    <row r="54" spans="1:9" ht="15" customHeight="1">
      <c r="A54" s="5">
        <v>15</v>
      </c>
      <c r="B54" s="50" t="s">
        <v>70</v>
      </c>
      <c r="C54" s="50" t="s">
        <v>102</v>
      </c>
      <c r="D54" s="51" t="s">
        <v>136</v>
      </c>
      <c r="E54" s="50" t="s">
        <v>36</v>
      </c>
      <c r="F54" s="52">
        <v>0.01539351851851852</v>
      </c>
      <c r="G54" s="5" t="str">
        <f t="shared" si="6"/>
        <v>4.26/km</v>
      </c>
      <c r="H54" s="34">
        <f t="shared" si="7"/>
        <v>0.0030208333333333337</v>
      </c>
      <c r="I54" s="34">
        <f t="shared" si="8"/>
        <v>0.002604166666666668</v>
      </c>
    </row>
    <row r="55" spans="1:9" ht="15" customHeight="1">
      <c r="A55" s="5">
        <v>16</v>
      </c>
      <c r="B55" s="50" t="s">
        <v>71</v>
      </c>
      <c r="C55" s="50" t="s">
        <v>139</v>
      </c>
      <c r="D55" s="51" t="s">
        <v>136</v>
      </c>
      <c r="E55" s="50" t="s">
        <v>36</v>
      </c>
      <c r="F55" s="52">
        <v>0.015439814814814816</v>
      </c>
      <c r="G55" s="5" t="str">
        <f t="shared" si="6"/>
        <v>4.27/km</v>
      </c>
      <c r="H55" s="34">
        <f t="shared" si="7"/>
        <v>0.0030671296296296297</v>
      </c>
      <c r="I55" s="34">
        <f t="shared" si="8"/>
        <v>0.002650462962962964</v>
      </c>
    </row>
    <row r="56" spans="1:9" ht="15" customHeight="1">
      <c r="A56" s="5">
        <v>17</v>
      </c>
      <c r="B56" s="50" t="s">
        <v>28</v>
      </c>
      <c r="C56" s="50" t="s">
        <v>100</v>
      </c>
      <c r="D56" s="51" t="s">
        <v>138</v>
      </c>
      <c r="E56" s="50" t="s">
        <v>53</v>
      </c>
      <c r="F56" s="52">
        <v>0.015486111111111112</v>
      </c>
      <c r="G56" s="5" t="str">
        <f t="shared" si="6"/>
        <v>4.28/km</v>
      </c>
      <c r="H56" s="34">
        <f t="shared" si="7"/>
        <v>0.0031134259259259257</v>
      </c>
      <c r="I56" s="34">
        <f t="shared" si="8"/>
        <v>0.0031134259259259257</v>
      </c>
    </row>
    <row r="57" spans="1:9" ht="15" customHeight="1">
      <c r="A57" s="6">
        <v>18</v>
      </c>
      <c r="B57" s="53" t="s">
        <v>164</v>
      </c>
      <c r="C57" s="53" t="s">
        <v>116</v>
      </c>
      <c r="D57" s="54" t="s">
        <v>138</v>
      </c>
      <c r="E57" s="53" t="s">
        <v>53</v>
      </c>
      <c r="F57" s="55">
        <v>0.015752314814814813</v>
      </c>
      <c r="G57" s="6" t="str">
        <f t="shared" si="6"/>
        <v>4.32/km</v>
      </c>
      <c r="H57" s="35">
        <f t="shared" si="7"/>
        <v>0.0033796296296296265</v>
      </c>
      <c r="I57" s="35">
        <f t="shared" si="8"/>
        <v>0.0033796296296296265</v>
      </c>
    </row>
    <row r="58" spans="1:9" ht="21" customHeight="1">
      <c r="A58" s="42" t="s">
        <v>3</v>
      </c>
      <c r="B58" s="43"/>
      <c r="C58" s="43"/>
      <c r="D58" s="43"/>
      <c r="E58" s="43"/>
      <c r="F58" s="43"/>
      <c r="G58" s="43"/>
      <c r="H58" s="43"/>
      <c r="I58" s="44"/>
    </row>
    <row r="59" spans="1:9" ht="15" customHeight="1">
      <c r="A59" s="45">
        <v>1</v>
      </c>
      <c r="B59" s="47" t="s">
        <v>162</v>
      </c>
      <c r="C59" s="47" t="s">
        <v>72</v>
      </c>
      <c r="D59" s="48" t="s">
        <v>16</v>
      </c>
      <c r="E59" s="47" t="s">
        <v>5</v>
      </c>
      <c r="F59" s="49">
        <v>0.011550925925925925</v>
      </c>
      <c r="G59" s="45" t="str">
        <f aca="true" t="shared" si="9" ref="G59:G72">TEXT(INT((HOUR(F59)*3600+MINUTE(F59)*60+SECOND(F59))/$I$2/60),"0")&amp;"."&amp;TEXT(MOD((HOUR(F59)*3600+MINUTE(F59)*60+SECOND(F59))/$I$2,60),"00")&amp;"/km"</f>
        <v>3.20/km</v>
      </c>
      <c r="H59" s="46">
        <f aca="true" t="shared" si="10" ref="H59:H72">F59-$F$59</f>
        <v>0</v>
      </c>
      <c r="I59" s="46">
        <f aca="true" t="shared" si="11" ref="I59:I72">F59-INDEX($F$59:$F$294,MATCH(D59,$D$59:$D$294,0))</f>
        <v>0</v>
      </c>
    </row>
    <row r="60" spans="1:9" ht="15" customHeight="1">
      <c r="A60" s="5">
        <v>2</v>
      </c>
      <c r="B60" s="50" t="s">
        <v>73</v>
      </c>
      <c r="C60" s="50" t="s">
        <v>111</v>
      </c>
      <c r="D60" s="51" t="s">
        <v>22</v>
      </c>
      <c r="E60" s="50" t="s">
        <v>5</v>
      </c>
      <c r="F60" s="52">
        <v>0.011701388888888891</v>
      </c>
      <c r="G60" s="5" t="str">
        <f t="shared" si="9"/>
        <v>3.22/km</v>
      </c>
      <c r="H60" s="34">
        <f t="shared" si="10"/>
        <v>0.00015046296296296682</v>
      </c>
      <c r="I60" s="34">
        <f t="shared" si="11"/>
        <v>0</v>
      </c>
    </row>
    <row r="61" spans="1:9" ht="15" customHeight="1">
      <c r="A61" s="5">
        <v>3</v>
      </c>
      <c r="B61" s="50" t="s">
        <v>13</v>
      </c>
      <c r="C61" s="50" t="s">
        <v>112</v>
      </c>
      <c r="D61" s="51" t="s">
        <v>22</v>
      </c>
      <c r="E61" s="50" t="s">
        <v>127</v>
      </c>
      <c r="F61" s="52">
        <v>0.011712962962962965</v>
      </c>
      <c r="G61" s="5" t="str">
        <f t="shared" si="9"/>
        <v>3.22/km</v>
      </c>
      <c r="H61" s="34">
        <f t="shared" si="10"/>
        <v>0.0001620370370370404</v>
      </c>
      <c r="I61" s="34">
        <f t="shared" si="11"/>
        <v>1.157407407407357E-05</v>
      </c>
    </row>
    <row r="62" spans="1:9" ht="15" customHeight="1">
      <c r="A62" s="5">
        <v>4</v>
      </c>
      <c r="B62" s="50" t="s">
        <v>74</v>
      </c>
      <c r="C62" s="50" t="s">
        <v>98</v>
      </c>
      <c r="D62" s="51" t="s">
        <v>22</v>
      </c>
      <c r="E62" s="50" t="s">
        <v>75</v>
      </c>
      <c r="F62" s="52">
        <v>0.012407407407407409</v>
      </c>
      <c r="G62" s="5" t="str">
        <f t="shared" si="9"/>
        <v>3.34/km</v>
      </c>
      <c r="H62" s="34">
        <f t="shared" si="10"/>
        <v>0.0008564814814814841</v>
      </c>
      <c r="I62" s="34">
        <f t="shared" si="11"/>
        <v>0.0007060185185185173</v>
      </c>
    </row>
    <row r="63" spans="1:9" ht="15" customHeight="1">
      <c r="A63" s="5">
        <v>5</v>
      </c>
      <c r="B63" s="50" t="s">
        <v>76</v>
      </c>
      <c r="C63" s="50" t="s">
        <v>114</v>
      </c>
      <c r="D63" s="51" t="s">
        <v>22</v>
      </c>
      <c r="E63" s="50" t="s">
        <v>137</v>
      </c>
      <c r="F63" s="52">
        <v>0.012650462962962962</v>
      </c>
      <c r="G63" s="5" t="str">
        <f t="shared" si="9"/>
        <v>3.39/km</v>
      </c>
      <c r="H63" s="34">
        <f t="shared" si="10"/>
        <v>0.0010995370370370378</v>
      </c>
      <c r="I63" s="34">
        <f t="shared" si="11"/>
        <v>0.0009490740740740709</v>
      </c>
    </row>
    <row r="64" spans="1:9" ht="15" customHeight="1">
      <c r="A64" s="5">
        <v>6</v>
      </c>
      <c r="B64" s="50" t="s">
        <v>77</v>
      </c>
      <c r="C64" s="50" t="s">
        <v>153</v>
      </c>
      <c r="D64" s="51" t="s">
        <v>22</v>
      </c>
      <c r="E64" s="50" t="s">
        <v>53</v>
      </c>
      <c r="F64" s="52">
        <v>0.012870370370370372</v>
      </c>
      <c r="G64" s="5" t="str">
        <f t="shared" si="9"/>
        <v>3.42/km</v>
      </c>
      <c r="H64" s="34">
        <f t="shared" si="10"/>
        <v>0.0013194444444444477</v>
      </c>
      <c r="I64" s="34">
        <f t="shared" si="11"/>
        <v>0.001168981481481481</v>
      </c>
    </row>
    <row r="65" spans="1:9" ht="15" customHeight="1">
      <c r="A65" s="5">
        <v>7</v>
      </c>
      <c r="B65" s="50" t="s">
        <v>78</v>
      </c>
      <c r="C65" s="50" t="s">
        <v>105</v>
      </c>
      <c r="D65" s="51" t="s">
        <v>135</v>
      </c>
      <c r="E65" s="50" t="s">
        <v>127</v>
      </c>
      <c r="F65" s="52">
        <v>0.013101851851851852</v>
      </c>
      <c r="G65" s="5" t="str">
        <f t="shared" si="9"/>
        <v>3.46/km</v>
      </c>
      <c r="H65" s="34">
        <f t="shared" si="10"/>
        <v>0.0015509259259259278</v>
      </c>
      <c r="I65" s="34">
        <f t="shared" si="11"/>
        <v>0</v>
      </c>
    </row>
    <row r="66" spans="1:9" ht="15" customHeight="1">
      <c r="A66" s="5">
        <v>8</v>
      </c>
      <c r="B66" s="50" t="s">
        <v>79</v>
      </c>
      <c r="C66" s="50" t="s">
        <v>133</v>
      </c>
      <c r="D66" s="51" t="s">
        <v>12</v>
      </c>
      <c r="E66" s="50" t="s">
        <v>36</v>
      </c>
      <c r="F66" s="52">
        <v>0.013738425925925926</v>
      </c>
      <c r="G66" s="5" t="str">
        <f t="shared" si="9"/>
        <v>3.57/km</v>
      </c>
      <c r="H66" s="34">
        <f t="shared" si="10"/>
        <v>0.002187500000000002</v>
      </c>
      <c r="I66" s="34">
        <f t="shared" si="11"/>
        <v>0</v>
      </c>
    </row>
    <row r="67" spans="1:9" ht="15" customHeight="1">
      <c r="A67" s="5">
        <v>9</v>
      </c>
      <c r="B67" s="50" t="s">
        <v>39</v>
      </c>
      <c r="C67" s="50" t="s">
        <v>106</v>
      </c>
      <c r="D67" s="51" t="s">
        <v>12</v>
      </c>
      <c r="E67" s="50" t="s">
        <v>36</v>
      </c>
      <c r="F67" s="52">
        <v>0.014178240740740741</v>
      </c>
      <c r="G67" s="5" t="str">
        <f t="shared" si="9"/>
        <v>4.05/km</v>
      </c>
      <c r="H67" s="34">
        <f t="shared" si="10"/>
        <v>0.0026273148148148167</v>
      </c>
      <c r="I67" s="34">
        <f t="shared" si="11"/>
        <v>0.00043981481481481476</v>
      </c>
    </row>
    <row r="68" spans="1:9" ht="15" customHeight="1">
      <c r="A68" s="5">
        <v>10</v>
      </c>
      <c r="B68" s="50" t="s">
        <v>80</v>
      </c>
      <c r="C68" s="50" t="s">
        <v>168</v>
      </c>
      <c r="D68" s="51" t="s">
        <v>12</v>
      </c>
      <c r="E68" s="50" t="s">
        <v>36</v>
      </c>
      <c r="F68" s="52">
        <v>0.014189814814814815</v>
      </c>
      <c r="G68" s="5" t="str">
        <f t="shared" si="9"/>
        <v>4.05/km</v>
      </c>
      <c r="H68" s="34">
        <f t="shared" si="10"/>
        <v>0.0026388888888888903</v>
      </c>
      <c r="I68" s="34">
        <f t="shared" si="11"/>
        <v>0.0004513888888888883</v>
      </c>
    </row>
    <row r="69" spans="1:9" ht="15" customHeight="1">
      <c r="A69" s="5">
        <v>11</v>
      </c>
      <c r="B69" s="50" t="s">
        <v>81</v>
      </c>
      <c r="C69" s="50" t="s">
        <v>114</v>
      </c>
      <c r="D69" s="51" t="s">
        <v>12</v>
      </c>
      <c r="E69" s="50" t="s">
        <v>53</v>
      </c>
      <c r="F69" s="52">
        <v>0.014247685185185184</v>
      </c>
      <c r="G69" s="5" t="str">
        <f t="shared" si="9"/>
        <v>4.06/km</v>
      </c>
      <c r="H69" s="34">
        <f t="shared" si="10"/>
        <v>0.00269675925925926</v>
      </c>
      <c r="I69" s="34">
        <f t="shared" si="11"/>
        <v>0.0005092592592592579</v>
      </c>
    </row>
    <row r="70" spans="1:9" ht="15" customHeight="1">
      <c r="A70" s="5">
        <v>12</v>
      </c>
      <c r="B70" s="50" t="s">
        <v>125</v>
      </c>
      <c r="C70" s="50" t="s">
        <v>124</v>
      </c>
      <c r="D70" s="51" t="s">
        <v>12</v>
      </c>
      <c r="E70" s="50" t="s">
        <v>5</v>
      </c>
      <c r="F70" s="52">
        <v>0.014421296296296295</v>
      </c>
      <c r="G70" s="5" t="str">
        <f t="shared" si="9"/>
        <v>4.09/km</v>
      </c>
      <c r="H70" s="34">
        <f t="shared" si="10"/>
        <v>0.0028703703703703703</v>
      </c>
      <c r="I70" s="34">
        <f t="shared" si="11"/>
        <v>0.0006828703703703684</v>
      </c>
    </row>
    <row r="71" spans="1:9" ht="15" customHeight="1">
      <c r="A71" s="5">
        <v>13</v>
      </c>
      <c r="B71" s="50" t="s">
        <v>29</v>
      </c>
      <c r="C71" s="50" t="s">
        <v>82</v>
      </c>
      <c r="D71" s="51" t="s">
        <v>135</v>
      </c>
      <c r="E71" s="50" t="s">
        <v>64</v>
      </c>
      <c r="F71" s="52">
        <v>0.014479166666666668</v>
      </c>
      <c r="G71" s="5" t="str">
        <f t="shared" si="9"/>
        <v>4.10/km</v>
      </c>
      <c r="H71" s="34">
        <f t="shared" si="10"/>
        <v>0.0029282407407407434</v>
      </c>
      <c r="I71" s="34">
        <f t="shared" si="11"/>
        <v>0.0013773148148148156</v>
      </c>
    </row>
    <row r="72" spans="1:9" ht="15" customHeight="1">
      <c r="A72" s="6">
        <v>14</v>
      </c>
      <c r="B72" s="53" t="s">
        <v>83</v>
      </c>
      <c r="C72" s="53" t="s">
        <v>109</v>
      </c>
      <c r="D72" s="54" t="s">
        <v>22</v>
      </c>
      <c r="E72" s="53" t="s">
        <v>53</v>
      </c>
      <c r="F72" s="55">
        <v>0.01513888888888889</v>
      </c>
      <c r="G72" s="6" t="str">
        <f t="shared" si="9"/>
        <v>4.22/km</v>
      </c>
      <c r="H72" s="35">
        <f t="shared" si="10"/>
        <v>0.0035879629629629647</v>
      </c>
      <c r="I72" s="35">
        <f t="shared" si="11"/>
        <v>0.003437499999999998</v>
      </c>
    </row>
  </sheetData>
  <autoFilter ref="A3:I72"/>
  <mergeCells count="6">
    <mergeCell ref="A39:I39"/>
    <mergeCell ref="A58:I58"/>
    <mergeCell ref="A1:I1"/>
    <mergeCell ref="A2:G2"/>
    <mergeCell ref="A4:I4"/>
    <mergeCell ref="A21:I21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7.8515625" style="3" customWidth="1"/>
    <col min="3" max="3" width="20.7109375" style="0" customWidth="1"/>
    <col min="4" max="4" width="22.8515625" style="0" bestFit="1" customWidth="1"/>
    <col min="5" max="5" width="10.140625" style="2" customWidth="1"/>
    <col min="6" max="6" width="33.8515625" style="3" customWidth="1"/>
    <col min="7" max="7" width="10.140625" style="2" customWidth="1"/>
    <col min="8" max="10" width="10.140625" style="3" customWidth="1"/>
  </cols>
  <sheetData>
    <row r="1" spans="1:10" ht="24.75" customHeight="1">
      <c r="A1" s="59" t="s">
        <v>84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24.75" customHeight="1">
      <c r="A2" s="21" t="s">
        <v>85</v>
      </c>
      <c r="B2" s="22"/>
      <c r="C2" s="22"/>
      <c r="D2" s="22"/>
      <c r="E2" s="22"/>
      <c r="F2" s="22"/>
      <c r="G2" s="22"/>
      <c r="H2" s="22"/>
      <c r="I2" s="13" t="s">
        <v>88</v>
      </c>
      <c r="J2" s="14">
        <v>5</v>
      </c>
    </row>
    <row r="3" spans="1:10" ht="37.5" customHeight="1">
      <c r="A3" s="11" t="s">
        <v>89</v>
      </c>
      <c r="B3" s="11" t="s">
        <v>4</v>
      </c>
      <c r="C3" s="7" t="s">
        <v>90</v>
      </c>
      <c r="D3" s="8" t="s">
        <v>91</v>
      </c>
      <c r="E3" s="8" t="s">
        <v>92</v>
      </c>
      <c r="F3" s="9" t="s">
        <v>93</v>
      </c>
      <c r="G3" s="10" t="s">
        <v>87</v>
      </c>
      <c r="H3" s="10" t="s">
        <v>94</v>
      </c>
      <c r="I3" s="12" t="s">
        <v>95</v>
      </c>
      <c r="J3" s="12" t="s">
        <v>96</v>
      </c>
    </row>
    <row r="4" spans="1:10" s="1" customFormat="1" ht="15" customHeight="1">
      <c r="A4" s="4">
        <v>1</v>
      </c>
      <c r="B4" s="4">
        <v>4</v>
      </c>
      <c r="C4" s="56" t="s">
        <v>162</v>
      </c>
      <c r="D4" s="56" t="s">
        <v>72</v>
      </c>
      <c r="E4" s="57" t="s">
        <v>16</v>
      </c>
      <c r="F4" s="56" t="s">
        <v>5</v>
      </c>
      <c r="G4" s="58">
        <v>0.011550925925925925</v>
      </c>
      <c r="H4" s="4" t="str">
        <f aca="true" t="shared" si="0" ref="H4:H67">TEXT(INT((HOUR(G4)*3600+MINUTE(G4)*60+SECOND(G4))/$J$2/60),"0")&amp;"."&amp;TEXT(MOD((HOUR(G4)*3600+MINUTE(G4)*60+SECOND(G4))/$J$2,60),"00")&amp;"/km"</f>
        <v>3.20/km</v>
      </c>
      <c r="I4" s="33">
        <f>G4-$G$4</f>
        <v>0</v>
      </c>
      <c r="J4" s="33">
        <f>G4-INDEX($G$4:$G$122,MATCH(E4,$E$4:$E$122,0))</f>
        <v>0</v>
      </c>
    </row>
    <row r="5" spans="1:10" s="1" customFormat="1" ht="15" customHeight="1">
      <c r="A5" s="5">
        <v>2</v>
      </c>
      <c r="B5" s="5">
        <v>4</v>
      </c>
      <c r="C5" s="50" t="s">
        <v>73</v>
      </c>
      <c r="D5" s="50" t="s">
        <v>111</v>
      </c>
      <c r="E5" s="51" t="s">
        <v>22</v>
      </c>
      <c r="F5" s="50" t="s">
        <v>5</v>
      </c>
      <c r="G5" s="52">
        <v>0.011701388888888891</v>
      </c>
      <c r="H5" s="5" t="str">
        <f t="shared" si="0"/>
        <v>3.22/km</v>
      </c>
      <c r="I5" s="34">
        <f aca="true" t="shared" si="1" ref="I5:I68">G5-$G$4</f>
        <v>0.00015046296296296682</v>
      </c>
      <c r="J5" s="34">
        <f aca="true" t="shared" si="2" ref="J5:J68">G5-INDEX($G$4:$G$122,MATCH(E5,$E$4:$E$122,0))</f>
        <v>0</v>
      </c>
    </row>
    <row r="6" spans="1:10" s="1" customFormat="1" ht="15" customHeight="1">
      <c r="A6" s="5">
        <v>3</v>
      </c>
      <c r="B6" s="5">
        <v>4</v>
      </c>
      <c r="C6" s="50" t="s">
        <v>13</v>
      </c>
      <c r="D6" s="50" t="s">
        <v>112</v>
      </c>
      <c r="E6" s="51" t="s">
        <v>22</v>
      </c>
      <c r="F6" s="50" t="s">
        <v>127</v>
      </c>
      <c r="G6" s="52">
        <v>0.011712962962962965</v>
      </c>
      <c r="H6" s="5" t="str">
        <f t="shared" si="0"/>
        <v>3.22/km</v>
      </c>
      <c r="I6" s="34">
        <f t="shared" si="1"/>
        <v>0.0001620370370370404</v>
      </c>
      <c r="J6" s="34">
        <f t="shared" si="2"/>
        <v>1.157407407407357E-05</v>
      </c>
    </row>
    <row r="7" spans="1:10" s="1" customFormat="1" ht="15" customHeight="1">
      <c r="A7" s="5">
        <v>1</v>
      </c>
      <c r="B7" s="5">
        <v>3</v>
      </c>
      <c r="C7" s="50" t="s">
        <v>14</v>
      </c>
      <c r="D7" s="50" t="s">
        <v>99</v>
      </c>
      <c r="E7" s="51" t="s">
        <v>138</v>
      </c>
      <c r="F7" s="50" t="s">
        <v>15</v>
      </c>
      <c r="G7" s="52">
        <v>0.012372685185185186</v>
      </c>
      <c r="H7" s="5" t="str">
        <f t="shared" si="0"/>
        <v>3.34/km</v>
      </c>
      <c r="I7" s="34">
        <f t="shared" si="1"/>
        <v>0.0008217592592592617</v>
      </c>
      <c r="J7" s="34">
        <f t="shared" si="2"/>
        <v>0</v>
      </c>
    </row>
    <row r="8" spans="1:10" s="1" customFormat="1" ht="15" customHeight="1">
      <c r="A8" s="5">
        <v>4</v>
      </c>
      <c r="B8" s="5">
        <v>4</v>
      </c>
      <c r="C8" s="50" t="s">
        <v>74</v>
      </c>
      <c r="D8" s="50" t="s">
        <v>98</v>
      </c>
      <c r="E8" s="51" t="s">
        <v>22</v>
      </c>
      <c r="F8" s="50" t="s">
        <v>75</v>
      </c>
      <c r="G8" s="52">
        <v>0.012407407407407409</v>
      </c>
      <c r="H8" s="5" t="str">
        <f t="shared" si="0"/>
        <v>3.34/km</v>
      </c>
      <c r="I8" s="34">
        <f t="shared" si="1"/>
        <v>0.0008564814814814841</v>
      </c>
      <c r="J8" s="34">
        <f t="shared" si="2"/>
        <v>0.0007060185185185173</v>
      </c>
    </row>
    <row r="9" spans="1:10" s="1" customFormat="1" ht="15" customHeight="1">
      <c r="A9" s="5">
        <v>5</v>
      </c>
      <c r="B9" s="5">
        <v>4</v>
      </c>
      <c r="C9" s="50" t="s">
        <v>76</v>
      </c>
      <c r="D9" s="50" t="s">
        <v>114</v>
      </c>
      <c r="E9" s="51" t="s">
        <v>22</v>
      </c>
      <c r="F9" s="50" t="s">
        <v>137</v>
      </c>
      <c r="G9" s="52">
        <v>0.012650462962962962</v>
      </c>
      <c r="H9" s="5" t="str">
        <f t="shared" si="0"/>
        <v>3.39/km</v>
      </c>
      <c r="I9" s="34">
        <f t="shared" si="1"/>
        <v>0.0010995370370370378</v>
      </c>
      <c r="J9" s="34">
        <f t="shared" si="2"/>
        <v>0.0009490740740740709</v>
      </c>
    </row>
    <row r="10" spans="1:10" s="1" customFormat="1" ht="15" customHeight="1">
      <c r="A10" s="5">
        <v>2</v>
      </c>
      <c r="B10" s="5">
        <v>3</v>
      </c>
      <c r="C10" s="50" t="s">
        <v>156</v>
      </c>
      <c r="D10" s="50" t="s">
        <v>119</v>
      </c>
      <c r="E10" s="51" t="s">
        <v>136</v>
      </c>
      <c r="F10" s="50" t="s">
        <v>17</v>
      </c>
      <c r="G10" s="52">
        <v>0.012789351851851852</v>
      </c>
      <c r="H10" s="5" t="str">
        <f t="shared" si="0"/>
        <v>3.41/km</v>
      </c>
      <c r="I10" s="34">
        <f t="shared" si="1"/>
        <v>0.0012384259259259275</v>
      </c>
      <c r="J10" s="34">
        <f t="shared" si="2"/>
        <v>0</v>
      </c>
    </row>
    <row r="11" spans="1:10" s="1" customFormat="1" ht="15" customHeight="1">
      <c r="A11" s="5">
        <v>6</v>
      </c>
      <c r="B11" s="5">
        <v>4</v>
      </c>
      <c r="C11" s="50" t="s">
        <v>77</v>
      </c>
      <c r="D11" s="50" t="s">
        <v>153</v>
      </c>
      <c r="E11" s="51" t="s">
        <v>22</v>
      </c>
      <c r="F11" s="50" t="s">
        <v>53</v>
      </c>
      <c r="G11" s="52">
        <v>0.012870370370370372</v>
      </c>
      <c r="H11" s="5" t="str">
        <f t="shared" si="0"/>
        <v>3.42/km</v>
      </c>
      <c r="I11" s="34">
        <f t="shared" si="1"/>
        <v>0.0013194444444444477</v>
      </c>
      <c r="J11" s="34">
        <f t="shared" si="2"/>
        <v>0.001168981481481481</v>
      </c>
    </row>
    <row r="12" spans="1:10" s="1" customFormat="1" ht="15" customHeight="1">
      <c r="A12" s="5">
        <v>1</v>
      </c>
      <c r="B12" s="5">
        <v>1</v>
      </c>
      <c r="C12" s="50" t="s">
        <v>128</v>
      </c>
      <c r="D12" s="50" t="s">
        <v>120</v>
      </c>
      <c r="E12" s="51" t="s">
        <v>33</v>
      </c>
      <c r="F12" s="50" t="s">
        <v>129</v>
      </c>
      <c r="G12" s="51" t="s">
        <v>86</v>
      </c>
      <c r="H12" s="5" t="str">
        <f t="shared" si="0"/>
        <v>3.43/km</v>
      </c>
      <c r="I12" s="34">
        <f t="shared" si="1"/>
        <v>0.0013541666666666667</v>
      </c>
      <c r="J12" s="34">
        <f t="shared" si="2"/>
        <v>0</v>
      </c>
    </row>
    <row r="13" spans="1:10" s="1" customFormat="1" ht="15" customHeight="1">
      <c r="A13" s="5">
        <v>3</v>
      </c>
      <c r="B13" s="5">
        <v>3</v>
      </c>
      <c r="C13" s="50" t="s">
        <v>62</v>
      </c>
      <c r="D13" s="50" t="s">
        <v>119</v>
      </c>
      <c r="E13" s="51" t="s">
        <v>136</v>
      </c>
      <c r="F13" s="50" t="s">
        <v>25</v>
      </c>
      <c r="G13" s="52">
        <v>0.013032407407407407</v>
      </c>
      <c r="H13" s="5" t="str">
        <f t="shared" si="0"/>
        <v>3.45/km</v>
      </c>
      <c r="I13" s="34">
        <f t="shared" si="1"/>
        <v>0.001481481481481483</v>
      </c>
      <c r="J13" s="34">
        <f t="shared" si="2"/>
        <v>0.00024305555555555539</v>
      </c>
    </row>
    <row r="14" spans="1:10" s="1" customFormat="1" ht="15" customHeight="1">
      <c r="A14" s="5">
        <v>4</v>
      </c>
      <c r="B14" s="5">
        <v>3</v>
      </c>
      <c r="C14" s="50" t="s">
        <v>7</v>
      </c>
      <c r="D14" s="50" t="s">
        <v>110</v>
      </c>
      <c r="E14" s="51" t="s">
        <v>136</v>
      </c>
      <c r="F14" s="50" t="s">
        <v>15</v>
      </c>
      <c r="G14" s="52">
        <v>0.01306712962962963</v>
      </c>
      <c r="H14" s="5" t="str">
        <f t="shared" si="0"/>
        <v>3.46/km</v>
      </c>
      <c r="I14" s="34">
        <f t="shared" si="1"/>
        <v>0.0015162037037037054</v>
      </c>
      <c r="J14" s="34">
        <f t="shared" si="2"/>
        <v>0.00027777777777777783</v>
      </c>
    </row>
    <row r="15" spans="1:10" s="1" customFormat="1" ht="15" customHeight="1">
      <c r="A15" s="5">
        <v>7</v>
      </c>
      <c r="B15" s="5">
        <v>4</v>
      </c>
      <c r="C15" s="50" t="s">
        <v>78</v>
      </c>
      <c r="D15" s="50" t="s">
        <v>105</v>
      </c>
      <c r="E15" s="51" t="s">
        <v>135</v>
      </c>
      <c r="F15" s="50" t="s">
        <v>127</v>
      </c>
      <c r="G15" s="52">
        <v>0.013101851851851852</v>
      </c>
      <c r="H15" s="5" t="str">
        <f t="shared" si="0"/>
        <v>3.46/km</v>
      </c>
      <c r="I15" s="34">
        <f t="shared" si="1"/>
        <v>0.0015509259259259278</v>
      </c>
      <c r="J15" s="34">
        <f t="shared" si="2"/>
        <v>0</v>
      </c>
    </row>
    <row r="16" spans="1:10" s="1" customFormat="1" ht="15" customHeight="1">
      <c r="A16" s="5">
        <v>5</v>
      </c>
      <c r="B16" s="5">
        <v>3</v>
      </c>
      <c r="C16" s="50" t="s">
        <v>63</v>
      </c>
      <c r="D16" s="50" t="s">
        <v>118</v>
      </c>
      <c r="E16" s="51" t="s">
        <v>138</v>
      </c>
      <c r="F16" s="50" t="s">
        <v>64</v>
      </c>
      <c r="G16" s="52">
        <v>0.013125</v>
      </c>
      <c r="H16" s="5" t="str">
        <f t="shared" si="0"/>
        <v>3.47/km</v>
      </c>
      <c r="I16" s="34">
        <f t="shared" si="1"/>
        <v>0.001574074074074075</v>
      </c>
      <c r="J16" s="34">
        <f t="shared" si="2"/>
        <v>0.0007523148148148133</v>
      </c>
    </row>
    <row r="17" spans="1:10" s="1" customFormat="1" ht="15" customHeight="1">
      <c r="A17" s="5">
        <v>6</v>
      </c>
      <c r="B17" s="5">
        <v>3</v>
      </c>
      <c r="C17" s="50" t="s">
        <v>6</v>
      </c>
      <c r="D17" s="50" t="s">
        <v>157</v>
      </c>
      <c r="E17" s="51" t="s">
        <v>138</v>
      </c>
      <c r="F17" s="50" t="s">
        <v>17</v>
      </c>
      <c r="G17" s="52">
        <v>0.013125</v>
      </c>
      <c r="H17" s="5" t="str">
        <f t="shared" si="0"/>
        <v>3.47/km</v>
      </c>
      <c r="I17" s="34">
        <f t="shared" si="1"/>
        <v>0.001574074074074075</v>
      </c>
      <c r="J17" s="34">
        <f t="shared" si="2"/>
        <v>0.0007523148148148133</v>
      </c>
    </row>
    <row r="18" spans="1:10" s="1" customFormat="1" ht="15" customHeight="1">
      <c r="A18" s="5">
        <v>1</v>
      </c>
      <c r="B18" s="5">
        <v>2</v>
      </c>
      <c r="C18" s="50" t="s">
        <v>18</v>
      </c>
      <c r="D18" s="50" t="s">
        <v>19</v>
      </c>
      <c r="E18" s="51" t="s">
        <v>141</v>
      </c>
      <c r="F18" s="50" t="s">
        <v>53</v>
      </c>
      <c r="G18" s="52">
        <v>0.013310185185185187</v>
      </c>
      <c r="H18" s="5" t="str">
        <f t="shared" si="0"/>
        <v>3.50/km</v>
      </c>
      <c r="I18" s="34">
        <f t="shared" si="1"/>
        <v>0.0017592592592592625</v>
      </c>
      <c r="J18" s="34">
        <f t="shared" si="2"/>
        <v>0</v>
      </c>
    </row>
    <row r="19" spans="1:10" s="1" customFormat="1" ht="15" customHeight="1">
      <c r="A19" s="5">
        <v>2</v>
      </c>
      <c r="B19" s="5">
        <v>1</v>
      </c>
      <c r="C19" s="50" t="s">
        <v>20</v>
      </c>
      <c r="D19" s="50" t="s">
        <v>167</v>
      </c>
      <c r="E19" s="51" t="s">
        <v>144</v>
      </c>
      <c r="F19" s="50" t="s">
        <v>21</v>
      </c>
      <c r="G19" s="52">
        <v>0.013506944444444445</v>
      </c>
      <c r="H19" s="5" t="str">
        <f t="shared" si="0"/>
        <v>3.53/km</v>
      </c>
      <c r="I19" s="34">
        <f t="shared" si="1"/>
        <v>0.00195601851851852</v>
      </c>
      <c r="J19" s="34">
        <f t="shared" si="2"/>
        <v>0</v>
      </c>
    </row>
    <row r="20" spans="1:10" s="1" customFormat="1" ht="15" customHeight="1">
      <c r="A20" s="5">
        <v>2</v>
      </c>
      <c r="B20" s="5">
        <v>2</v>
      </c>
      <c r="C20" s="50" t="s">
        <v>130</v>
      </c>
      <c r="D20" s="50" t="s">
        <v>107</v>
      </c>
      <c r="E20" s="51" t="s">
        <v>142</v>
      </c>
      <c r="F20" s="50" t="s">
        <v>21</v>
      </c>
      <c r="G20" s="52">
        <v>0.013530092592592594</v>
      </c>
      <c r="H20" s="5" t="str">
        <f t="shared" si="0"/>
        <v>3.54/km</v>
      </c>
      <c r="I20" s="34">
        <f t="shared" si="1"/>
        <v>0.001979166666666669</v>
      </c>
      <c r="J20" s="34">
        <f t="shared" si="2"/>
        <v>0</v>
      </c>
    </row>
    <row r="21" spans="1:10" s="1" customFormat="1" ht="15" customHeight="1">
      <c r="A21" s="5">
        <v>7</v>
      </c>
      <c r="B21" s="5">
        <v>3</v>
      </c>
      <c r="C21" s="50" t="s">
        <v>65</v>
      </c>
      <c r="D21" s="50" t="s">
        <v>107</v>
      </c>
      <c r="E21" s="51" t="s">
        <v>136</v>
      </c>
      <c r="F21" s="50" t="s">
        <v>36</v>
      </c>
      <c r="G21" s="52">
        <v>0.013611111111111114</v>
      </c>
      <c r="H21" s="5" t="str">
        <f t="shared" si="0"/>
        <v>3.55/km</v>
      </c>
      <c r="I21" s="34">
        <f t="shared" si="1"/>
        <v>0.002060185185185189</v>
      </c>
      <c r="J21" s="34">
        <f t="shared" si="2"/>
        <v>0.0008217592592592617</v>
      </c>
    </row>
    <row r="22" spans="1:10" s="1" customFormat="1" ht="15" customHeight="1">
      <c r="A22" s="5">
        <v>8</v>
      </c>
      <c r="B22" s="5">
        <v>3</v>
      </c>
      <c r="C22" s="50" t="s">
        <v>10</v>
      </c>
      <c r="D22" s="50" t="s">
        <v>66</v>
      </c>
      <c r="E22" s="51" t="s">
        <v>138</v>
      </c>
      <c r="F22" s="50" t="s">
        <v>36</v>
      </c>
      <c r="G22" s="52">
        <v>0.013715277777777778</v>
      </c>
      <c r="H22" s="5" t="str">
        <f t="shared" si="0"/>
        <v>3.57/km</v>
      </c>
      <c r="I22" s="34">
        <f t="shared" si="1"/>
        <v>0.002164351851851853</v>
      </c>
      <c r="J22" s="34">
        <f t="shared" si="2"/>
        <v>0.0013425925925925914</v>
      </c>
    </row>
    <row r="23" spans="1:10" s="1" customFormat="1" ht="15" customHeight="1">
      <c r="A23" s="5">
        <v>9</v>
      </c>
      <c r="B23" s="5">
        <v>3</v>
      </c>
      <c r="C23" s="50" t="s">
        <v>131</v>
      </c>
      <c r="D23" s="50" t="s">
        <v>117</v>
      </c>
      <c r="E23" s="51" t="s">
        <v>136</v>
      </c>
      <c r="F23" s="50" t="s">
        <v>21</v>
      </c>
      <c r="G23" s="52">
        <v>0.013738425925925926</v>
      </c>
      <c r="H23" s="5" t="str">
        <f t="shared" si="0"/>
        <v>3.57/km</v>
      </c>
      <c r="I23" s="34">
        <f t="shared" si="1"/>
        <v>0.002187500000000002</v>
      </c>
      <c r="J23" s="34">
        <f t="shared" si="2"/>
        <v>0.0009490740740740744</v>
      </c>
    </row>
    <row r="24" spans="1:10" s="1" customFormat="1" ht="15" customHeight="1">
      <c r="A24" s="5">
        <v>8</v>
      </c>
      <c r="B24" s="5">
        <v>4</v>
      </c>
      <c r="C24" s="50" t="s">
        <v>79</v>
      </c>
      <c r="D24" s="50" t="s">
        <v>133</v>
      </c>
      <c r="E24" s="51" t="s">
        <v>12</v>
      </c>
      <c r="F24" s="50" t="s">
        <v>36</v>
      </c>
      <c r="G24" s="52">
        <v>0.013738425925925926</v>
      </c>
      <c r="H24" s="5" t="str">
        <f t="shared" si="0"/>
        <v>3.57/km</v>
      </c>
      <c r="I24" s="34">
        <f t="shared" si="1"/>
        <v>0.002187500000000002</v>
      </c>
      <c r="J24" s="34">
        <f t="shared" si="2"/>
        <v>0</v>
      </c>
    </row>
    <row r="25" spans="1:10" ht="15" customHeight="1">
      <c r="A25" s="5">
        <v>10</v>
      </c>
      <c r="B25" s="5">
        <v>3</v>
      </c>
      <c r="C25" s="50" t="s">
        <v>24</v>
      </c>
      <c r="D25" s="50" t="s">
        <v>103</v>
      </c>
      <c r="E25" s="51" t="s">
        <v>138</v>
      </c>
      <c r="F25" s="50" t="s">
        <v>25</v>
      </c>
      <c r="G25" s="52">
        <v>0.013773148148148147</v>
      </c>
      <c r="H25" s="5" t="str">
        <f t="shared" si="0"/>
        <v>3.58/km</v>
      </c>
      <c r="I25" s="34">
        <f t="shared" si="1"/>
        <v>0.0022222222222222227</v>
      </c>
      <c r="J25" s="34">
        <f t="shared" si="2"/>
        <v>0.001400462962962961</v>
      </c>
    </row>
    <row r="26" spans="1:10" ht="15" customHeight="1">
      <c r="A26" s="5">
        <v>11</v>
      </c>
      <c r="B26" s="5">
        <v>3</v>
      </c>
      <c r="C26" s="50" t="s">
        <v>67</v>
      </c>
      <c r="D26" s="50" t="s">
        <v>113</v>
      </c>
      <c r="E26" s="51" t="s">
        <v>136</v>
      </c>
      <c r="F26" s="50" t="s">
        <v>36</v>
      </c>
      <c r="G26" s="52">
        <v>0.013796296296296298</v>
      </c>
      <c r="H26" s="5" t="str">
        <f t="shared" si="0"/>
        <v>3.58/km</v>
      </c>
      <c r="I26" s="34">
        <f t="shared" si="1"/>
        <v>0.0022453703703703733</v>
      </c>
      <c r="J26" s="34">
        <f t="shared" si="2"/>
        <v>0.0010069444444444457</v>
      </c>
    </row>
    <row r="27" spans="1:10" ht="15" customHeight="1">
      <c r="A27" s="5">
        <v>12</v>
      </c>
      <c r="B27" s="5">
        <v>3</v>
      </c>
      <c r="C27" s="50" t="s">
        <v>68</v>
      </c>
      <c r="D27" s="50" t="s">
        <v>108</v>
      </c>
      <c r="E27" s="51" t="s">
        <v>138</v>
      </c>
      <c r="F27" s="50" t="s">
        <v>36</v>
      </c>
      <c r="G27" s="52">
        <v>0.01386574074074074</v>
      </c>
      <c r="H27" s="5" t="str">
        <f t="shared" si="0"/>
        <v>3.60/km</v>
      </c>
      <c r="I27" s="34">
        <f t="shared" si="1"/>
        <v>0.0023148148148148147</v>
      </c>
      <c r="J27" s="34">
        <f t="shared" si="2"/>
        <v>0.001493055555555553</v>
      </c>
    </row>
    <row r="28" spans="1:10" ht="15" customHeight="1">
      <c r="A28" s="5">
        <v>3</v>
      </c>
      <c r="B28" s="5">
        <v>1</v>
      </c>
      <c r="C28" s="50" t="s">
        <v>40</v>
      </c>
      <c r="D28" s="50" t="s">
        <v>165</v>
      </c>
      <c r="E28" s="51" t="s">
        <v>41</v>
      </c>
      <c r="F28" s="50" t="s">
        <v>5</v>
      </c>
      <c r="G28" s="52">
        <v>0.013877314814814815</v>
      </c>
      <c r="H28" s="5" t="str">
        <f t="shared" si="0"/>
        <v>3.60/km</v>
      </c>
      <c r="I28" s="34">
        <f t="shared" si="1"/>
        <v>0.00232638888888889</v>
      </c>
      <c r="J28" s="34">
        <f t="shared" si="2"/>
        <v>0</v>
      </c>
    </row>
    <row r="29" spans="1:10" ht="15" customHeight="1">
      <c r="A29" s="5">
        <v>3</v>
      </c>
      <c r="B29" s="5">
        <v>2</v>
      </c>
      <c r="C29" s="50" t="s">
        <v>23</v>
      </c>
      <c r="D29" s="50" t="s">
        <v>169</v>
      </c>
      <c r="E29" s="51" t="s">
        <v>141</v>
      </c>
      <c r="F29" s="50" t="s">
        <v>17</v>
      </c>
      <c r="G29" s="52">
        <v>0.013888888888888888</v>
      </c>
      <c r="H29" s="5" t="str">
        <f t="shared" si="0"/>
        <v>4.00/km</v>
      </c>
      <c r="I29" s="34">
        <f t="shared" si="1"/>
        <v>0.0023379629629629636</v>
      </c>
      <c r="J29" s="34">
        <f t="shared" si="2"/>
        <v>0.0005787037037037011</v>
      </c>
    </row>
    <row r="30" spans="1:10" ht="15" customHeight="1">
      <c r="A30" s="5">
        <v>13</v>
      </c>
      <c r="B30" s="5">
        <v>3</v>
      </c>
      <c r="C30" s="50" t="s">
        <v>122</v>
      </c>
      <c r="D30" s="50" t="s">
        <v>124</v>
      </c>
      <c r="E30" s="51" t="s">
        <v>138</v>
      </c>
      <c r="F30" s="50" t="s">
        <v>69</v>
      </c>
      <c r="G30" s="52">
        <v>0.013888888888888888</v>
      </c>
      <c r="H30" s="5" t="str">
        <f t="shared" si="0"/>
        <v>4.00/km</v>
      </c>
      <c r="I30" s="34">
        <f t="shared" si="1"/>
        <v>0.0023379629629629636</v>
      </c>
      <c r="J30" s="34">
        <f t="shared" si="2"/>
        <v>0.001516203703703702</v>
      </c>
    </row>
    <row r="31" spans="1:10" ht="15" customHeight="1">
      <c r="A31" s="5">
        <v>9</v>
      </c>
      <c r="B31" s="5">
        <v>4</v>
      </c>
      <c r="C31" s="50" t="s">
        <v>39</v>
      </c>
      <c r="D31" s="50" t="s">
        <v>106</v>
      </c>
      <c r="E31" s="51" t="s">
        <v>12</v>
      </c>
      <c r="F31" s="50" t="s">
        <v>36</v>
      </c>
      <c r="G31" s="52">
        <v>0.014178240740740741</v>
      </c>
      <c r="H31" s="5" t="str">
        <f t="shared" si="0"/>
        <v>4.05/km</v>
      </c>
      <c r="I31" s="34">
        <f t="shared" si="1"/>
        <v>0.0026273148148148167</v>
      </c>
      <c r="J31" s="34">
        <f t="shared" si="2"/>
        <v>0.00043981481481481476</v>
      </c>
    </row>
    <row r="32" spans="1:10" ht="15" customHeight="1">
      <c r="A32" s="5">
        <v>10</v>
      </c>
      <c r="B32" s="5">
        <v>4</v>
      </c>
      <c r="C32" s="50" t="s">
        <v>80</v>
      </c>
      <c r="D32" s="50" t="s">
        <v>168</v>
      </c>
      <c r="E32" s="51" t="s">
        <v>12</v>
      </c>
      <c r="F32" s="50" t="s">
        <v>36</v>
      </c>
      <c r="G32" s="52">
        <v>0.014189814814814815</v>
      </c>
      <c r="H32" s="5" t="str">
        <f t="shared" si="0"/>
        <v>4.05/km</v>
      </c>
      <c r="I32" s="34">
        <f t="shared" si="1"/>
        <v>0.0026388888888888903</v>
      </c>
      <c r="J32" s="34">
        <f t="shared" si="2"/>
        <v>0.0004513888888888883</v>
      </c>
    </row>
    <row r="33" spans="1:10" ht="15" customHeight="1">
      <c r="A33" s="5">
        <v>11</v>
      </c>
      <c r="B33" s="5">
        <v>4</v>
      </c>
      <c r="C33" s="50" t="s">
        <v>81</v>
      </c>
      <c r="D33" s="50" t="s">
        <v>114</v>
      </c>
      <c r="E33" s="51" t="s">
        <v>12</v>
      </c>
      <c r="F33" s="50" t="s">
        <v>53</v>
      </c>
      <c r="G33" s="52">
        <v>0.014247685185185184</v>
      </c>
      <c r="H33" s="5" t="str">
        <f t="shared" si="0"/>
        <v>4.06/km</v>
      </c>
      <c r="I33" s="34">
        <f t="shared" si="1"/>
        <v>0.00269675925925926</v>
      </c>
      <c r="J33" s="34">
        <f t="shared" si="2"/>
        <v>0.0005092592592592579</v>
      </c>
    </row>
    <row r="34" spans="1:10" ht="15" customHeight="1">
      <c r="A34" s="5">
        <v>12</v>
      </c>
      <c r="B34" s="5">
        <v>4</v>
      </c>
      <c r="C34" s="50" t="s">
        <v>125</v>
      </c>
      <c r="D34" s="50" t="s">
        <v>124</v>
      </c>
      <c r="E34" s="51" t="s">
        <v>12</v>
      </c>
      <c r="F34" s="50" t="s">
        <v>5</v>
      </c>
      <c r="G34" s="52">
        <v>0.014421296296296295</v>
      </c>
      <c r="H34" s="5" t="str">
        <f t="shared" si="0"/>
        <v>4.09/km</v>
      </c>
      <c r="I34" s="34">
        <f t="shared" si="1"/>
        <v>0.0028703703703703703</v>
      </c>
      <c r="J34" s="34">
        <f t="shared" si="2"/>
        <v>0.0006828703703703684</v>
      </c>
    </row>
    <row r="35" spans="1:10" ht="15" customHeight="1">
      <c r="A35" s="5">
        <v>13</v>
      </c>
      <c r="B35" s="5">
        <v>4</v>
      </c>
      <c r="C35" s="50" t="s">
        <v>29</v>
      </c>
      <c r="D35" s="50" t="s">
        <v>82</v>
      </c>
      <c r="E35" s="51" t="s">
        <v>135</v>
      </c>
      <c r="F35" s="50" t="s">
        <v>64</v>
      </c>
      <c r="G35" s="52">
        <v>0.014479166666666668</v>
      </c>
      <c r="H35" s="5" t="str">
        <f t="shared" si="0"/>
        <v>4.10/km</v>
      </c>
      <c r="I35" s="34">
        <f t="shared" si="1"/>
        <v>0.0029282407407407434</v>
      </c>
      <c r="J35" s="34">
        <f t="shared" si="2"/>
        <v>0.0013773148148148156</v>
      </c>
    </row>
    <row r="36" spans="1:10" ht="15" customHeight="1">
      <c r="A36" s="5">
        <v>4</v>
      </c>
      <c r="B36" s="5">
        <v>2</v>
      </c>
      <c r="C36" s="50" t="s">
        <v>26</v>
      </c>
      <c r="D36" s="50" t="s">
        <v>104</v>
      </c>
      <c r="E36" s="51" t="s">
        <v>142</v>
      </c>
      <c r="F36" s="50" t="s">
        <v>17</v>
      </c>
      <c r="G36" s="52">
        <v>0.014502314814814815</v>
      </c>
      <c r="H36" s="5" t="str">
        <f t="shared" si="0"/>
        <v>4.11/km</v>
      </c>
      <c r="I36" s="34">
        <f t="shared" si="1"/>
        <v>0.0029513888888888905</v>
      </c>
      <c r="J36" s="34">
        <f t="shared" si="2"/>
        <v>0.0009722222222222215</v>
      </c>
    </row>
    <row r="37" spans="1:10" ht="15" customHeight="1">
      <c r="A37" s="5">
        <v>5</v>
      </c>
      <c r="B37" s="5">
        <v>2</v>
      </c>
      <c r="C37" s="50" t="s">
        <v>54</v>
      </c>
      <c r="D37" s="50" t="s">
        <v>55</v>
      </c>
      <c r="E37" s="51" t="s">
        <v>142</v>
      </c>
      <c r="F37" s="50" t="s">
        <v>53</v>
      </c>
      <c r="G37" s="52">
        <v>0.014641203703703703</v>
      </c>
      <c r="H37" s="5" t="str">
        <f t="shared" si="0"/>
        <v>4.13/km</v>
      </c>
      <c r="I37" s="34">
        <f t="shared" si="1"/>
        <v>0.0030902777777777786</v>
      </c>
      <c r="J37" s="34">
        <f t="shared" si="2"/>
        <v>0.0011111111111111096</v>
      </c>
    </row>
    <row r="38" spans="1:10" ht="15" customHeight="1">
      <c r="A38" s="5">
        <v>6</v>
      </c>
      <c r="B38" s="5">
        <v>2</v>
      </c>
      <c r="C38" s="50" t="s">
        <v>56</v>
      </c>
      <c r="D38" s="50" t="s">
        <v>100</v>
      </c>
      <c r="E38" s="51" t="s">
        <v>141</v>
      </c>
      <c r="F38" s="50" t="s">
        <v>36</v>
      </c>
      <c r="G38" s="52">
        <v>0.014675925925925926</v>
      </c>
      <c r="H38" s="5" t="str">
        <f t="shared" si="0"/>
        <v>4.14/km</v>
      </c>
      <c r="I38" s="34">
        <f t="shared" si="1"/>
        <v>0.003125000000000001</v>
      </c>
      <c r="J38" s="34">
        <f t="shared" si="2"/>
        <v>0.0013657407407407385</v>
      </c>
    </row>
    <row r="39" spans="1:10" ht="15" customHeight="1">
      <c r="A39" s="5">
        <v>7</v>
      </c>
      <c r="B39" s="5">
        <v>2</v>
      </c>
      <c r="C39" s="50" t="s">
        <v>57</v>
      </c>
      <c r="D39" s="50" t="s">
        <v>100</v>
      </c>
      <c r="E39" s="51" t="s">
        <v>145</v>
      </c>
      <c r="F39" s="50" t="s">
        <v>25</v>
      </c>
      <c r="G39" s="52">
        <v>0.014849537037037036</v>
      </c>
      <c r="H39" s="5" t="str">
        <f t="shared" si="0"/>
        <v>4.17/km</v>
      </c>
      <c r="I39" s="34">
        <f t="shared" si="1"/>
        <v>0.0032986111111111115</v>
      </c>
      <c r="J39" s="34">
        <f t="shared" si="2"/>
        <v>0</v>
      </c>
    </row>
    <row r="40" spans="1:10" ht="15" customHeight="1">
      <c r="A40" s="5">
        <v>8</v>
      </c>
      <c r="B40" s="5">
        <v>2</v>
      </c>
      <c r="C40" s="50" t="s">
        <v>27</v>
      </c>
      <c r="D40" s="50" t="s">
        <v>101</v>
      </c>
      <c r="E40" s="51" t="s">
        <v>145</v>
      </c>
      <c r="F40" s="50" t="s">
        <v>15</v>
      </c>
      <c r="G40" s="52">
        <v>0.014988425925925926</v>
      </c>
      <c r="H40" s="5" t="str">
        <f t="shared" si="0"/>
        <v>4.19/km</v>
      </c>
      <c r="I40" s="34">
        <f t="shared" si="1"/>
        <v>0.0034375000000000013</v>
      </c>
      <c r="J40" s="34">
        <f t="shared" si="2"/>
        <v>0.00013888888888888978</v>
      </c>
    </row>
    <row r="41" spans="1:10" ht="15" customHeight="1">
      <c r="A41" s="5">
        <v>4</v>
      </c>
      <c r="B41" s="5">
        <v>1</v>
      </c>
      <c r="C41" s="50" t="s">
        <v>9</v>
      </c>
      <c r="D41" s="50" t="s">
        <v>166</v>
      </c>
      <c r="E41" s="51" t="s">
        <v>144</v>
      </c>
      <c r="F41" s="50" t="s">
        <v>25</v>
      </c>
      <c r="G41" s="52">
        <v>0.015</v>
      </c>
      <c r="H41" s="5" t="str">
        <f t="shared" si="0"/>
        <v>4.19/km</v>
      </c>
      <c r="I41" s="34">
        <f t="shared" si="1"/>
        <v>0.003449074074074075</v>
      </c>
      <c r="J41" s="34">
        <f t="shared" si="2"/>
        <v>0.0014930555555555548</v>
      </c>
    </row>
    <row r="42" spans="1:10" ht="15" customHeight="1">
      <c r="A42" s="5">
        <v>14</v>
      </c>
      <c r="B42" s="5">
        <v>3</v>
      </c>
      <c r="C42" s="50" t="s">
        <v>143</v>
      </c>
      <c r="D42" s="50" t="s">
        <v>158</v>
      </c>
      <c r="E42" s="51" t="s">
        <v>138</v>
      </c>
      <c r="F42" s="50" t="s">
        <v>36</v>
      </c>
      <c r="G42" s="52">
        <v>0.015057870370370369</v>
      </c>
      <c r="H42" s="5" t="str">
        <f t="shared" si="0"/>
        <v>4.20/km</v>
      </c>
      <c r="I42" s="34">
        <f t="shared" si="1"/>
        <v>0.0035069444444444445</v>
      </c>
      <c r="J42" s="34">
        <f t="shared" si="2"/>
        <v>0.002685185185185183</v>
      </c>
    </row>
    <row r="43" spans="1:10" ht="15" customHeight="1">
      <c r="A43" s="5">
        <v>9</v>
      </c>
      <c r="B43" s="5">
        <v>2</v>
      </c>
      <c r="C43" s="50" t="s">
        <v>58</v>
      </c>
      <c r="D43" s="50" t="s">
        <v>107</v>
      </c>
      <c r="E43" s="51" t="s">
        <v>141</v>
      </c>
      <c r="F43" s="50" t="s">
        <v>36</v>
      </c>
      <c r="G43" s="52">
        <v>0.015069444444444443</v>
      </c>
      <c r="H43" s="5" t="str">
        <f t="shared" si="0"/>
        <v>4.20/km</v>
      </c>
      <c r="I43" s="34">
        <f t="shared" si="1"/>
        <v>0.003518518518518518</v>
      </c>
      <c r="J43" s="34">
        <f t="shared" si="2"/>
        <v>0.0017592592592592556</v>
      </c>
    </row>
    <row r="44" spans="1:10" ht="15" customHeight="1">
      <c r="A44" s="5">
        <v>14</v>
      </c>
      <c r="B44" s="5">
        <v>4</v>
      </c>
      <c r="C44" s="50" t="s">
        <v>83</v>
      </c>
      <c r="D44" s="50" t="s">
        <v>109</v>
      </c>
      <c r="E44" s="51" t="s">
        <v>22</v>
      </c>
      <c r="F44" s="50" t="s">
        <v>53</v>
      </c>
      <c r="G44" s="52">
        <v>0.01513888888888889</v>
      </c>
      <c r="H44" s="5" t="str">
        <f t="shared" si="0"/>
        <v>4.22/km</v>
      </c>
      <c r="I44" s="34">
        <f t="shared" si="1"/>
        <v>0.0035879629629629647</v>
      </c>
      <c r="J44" s="34">
        <f t="shared" si="2"/>
        <v>0.003437499999999998</v>
      </c>
    </row>
    <row r="45" spans="1:10" ht="15" customHeight="1">
      <c r="A45" s="5">
        <v>15</v>
      </c>
      <c r="B45" s="5">
        <v>3</v>
      </c>
      <c r="C45" s="50" t="s">
        <v>70</v>
      </c>
      <c r="D45" s="50" t="s">
        <v>102</v>
      </c>
      <c r="E45" s="51" t="s">
        <v>136</v>
      </c>
      <c r="F45" s="50" t="s">
        <v>36</v>
      </c>
      <c r="G45" s="52">
        <v>0.01539351851851852</v>
      </c>
      <c r="H45" s="5" t="str">
        <f t="shared" si="0"/>
        <v>4.26/km</v>
      </c>
      <c r="I45" s="34">
        <f t="shared" si="1"/>
        <v>0.0038425925925925954</v>
      </c>
      <c r="J45" s="34">
        <f t="shared" si="2"/>
        <v>0.002604166666666668</v>
      </c>
    </row>
    <row r="46" spans="1:10" ht="15" customHeight="1">
      <c r="A46" s="5">
        <v>16</v>
      </c>
      <c r="B46" s="5">
        <v>3</v>
      </c>
      <c r="C46" s="50" t="s">
        <v>71</v>
      </c>
      <c r="D46" s="50" t="s">
        <v>139</v>
      </c>
      <c r="E46" s="51" t="s">
        <v>136</v>
      </c>
      <c r="F46" s="50" t="s">
        <v>36</v>
      </c>
      <c r="G46" s="52">
        <v>0.015439814814814816</v>
      </c>
      <c r="H46" s="5" t="str">
        <f t="shared" si="0"/>
        <v>4.27/km</v>
      </c>
      <c r="I46" s="34">
        <f t="shared" si="1"/>
        <v>0.0038888888888888914</v>
      </c>
      <c r="J46" s="34">
        <f t="shared" si="2"/>
        <v>0.002650462962962964</v>
      </c>
    </row>
    <row r="47" spans="1:10" ht="15" customHeight="1">
      <c r="A47" s="5">
        <v>17</v>
      </c>
      <c r="B47" s="5">
        <v>3</v>
      </c>
      <c r="C47" s="50" t="s">
        <v>28</v>
      </c>
      <c r="D47" s="50" t="s">
        <v>100</v>
      </c>
      <c r="E47" s="51" t="s">
        <v>138</v>
      </c>
      <c r="F47" s="50" t="s">
        <v>53</v>
      </c>
      <c r="G47" s="52">
        <v>0.015486111111111112</v>
      </c>
      <c r="H47" s="5" t="str">
        <f t="shared" si="0"/>
        <v>4.28/km</v>
      </c>
      <c r="I47" s="34">
        <f t="shared" si="1"/>
        <v>0.003935185185185187</v>
      </c>
      <c r="J47" s="34">
        <f t="shared" si="2"/>
        <v>0.0031134259259259257</v>
      </c>
    </row>
    <row r="48" spans="1:10" ht="15" customHeight="1">
      <c r="A48" s="5">
        <v>5</v>
      </c>
      <c r="B48" s="5">
        <v>1</v>
      </c>
      <c r="C48" s="50" t="s">
        <v>42</v>
      </c>
      <c r="D48" s="50" t="s">
        <v>37</v>
      </c>
      <c r="E48" s="51" t="s">
        <v>152</v>
      </c>
      <c r="F48" s="50" t="s">
        <v>15</v>
      </c>
      <c r="G48" s="52">
        <v>0.015671296296296298</v>
      </c>
      <c r="H48" s="5" t="str">
        <f t="shared" si="0"/>
        <v>4.31/km</v>
      </c>
      <c r="I48" s="34">
        <f t="shared" si="1"/>
        <v>0.004120370370370373</v>
      </c>
      <c r="J48" s="34">
        <f t="shared" si="2"/>
        <v>0</v>
      </c>
    </row>
    <row r="49" spans="1:10" ht="15" customHeight="1">
      <c r="A49" s="5">
        <v>18</v>
      </c>
      <c r="B49" s="5">
        <v>3</v>
      </c>
      <c r="C49" s="50" t="s">
        <v>164</v>
      </c>
      <c r="D49" s="50" t="s">
        <v>116</v>
      </c>
      <c r="E49" s="51" t="s">
        <v>138</v>
      </c>
      <c r="F49" s="50" t="s">
        <v>53</v>
      </c>
      <c r="G49" s="52">
        <v>0.015752314814814813</v>
      </c>
      <c r="H49" s="5" t="str">
        <f t="shared" si="0"/>
        <v>4.32/km</v>
      </c>
      <c r="I49" s="34">
        <f t="shared" si="1"/>
        <v>0.004201388888888888</v>
      </c>
      <c r="J49" s="34">
        <f t="shared" si="2"/>
        <v>0.0033796296296296265</v>
      </c>
    </row>
    <row r="50" spans="1:10" ht="15" customHeight="1">
      <c r="A50" s="5">
        <v>6</v>
      </c>
      <c r="B50" s="5">
        <v>1</v>
      </c>
      <c r="C50" s="50" t="s">
        <v>32</v>
      </c>
      <c r="D50" s="50" t="s">
        <v>163</v>
      </c>
      <c r="E50" s="51" t="s">
        <v>33</v>
      </c>
      <c r="F50" s="50" t="s">
        <v>17</v>
      </c>
      <c r="G50" s="52">
        <v>0.01577546296296296</v>
      </c>
      <c r="H50" s="5" t="str">
        <f t="shared" si="0"/>
        <v>4.33/km</v>
      </c>
      <c r="I50" s="34">
        <f t="shared" si="1"/>
        <v>0.004224537037037035</v>
      </c>
      <c r="J50" s="34">
        <f t="shared" si="2"/>
        <v>0.0028703703703703686</v>
      </c>
    </row>
    <row r="51" spans="1:10" ht="15" customHeight="1">
      <c r="A51" s="5">
        <v>7</v>
      </c>
      <c r="B51" s="5">
        <v>1</v>
      </c>
      <c r="C51" s="50" t="s">
        <v>8</v>
      </c>
      <c r="D51" s="50" t="s">
        <v>43</v>
      </c>
      <c r="E51" s="51" t="s">
        <v>33</v>
      </c>
      <c r="F51" s="50" t="s">
        <v>15</v>
      </c>
      <c r="G51" s="52">
        <v>0.015868055555555555</v>
      </c>
      <c r="H51" s="5" t="str">
        <f t="shared" si="0"/>
        <v>4.34/km</v>
      </c>
      <c r="I51" s="34">
        <f t="shared" si="1"/>
        <v>0.004317129629629631</v>
      </c>
      <c r="J51" s="34">
        <f t="shared" si="2"/>
        <v>0.002962962962962964</v>
      </c>
    </row>
    <row r="52" spans="1:10" ht="15" customHeight="1">
      <c r="A52" s="5">
        <v>10</v>
      </c>
      <c r="B52" s="5">
        <v>2</v>
      </c>
      <c r="C52" s="50" t="s">
        <v>31</v>
      </c>
      <c r="D52" s="50" t="s">
        <v>134</v>
      </c>
      <c r="E52" s="51" t="s">
        <v>145</v>
      </c>
      <c r="F52" s="50" t="s">
        <v>154</v>
      </c>
      <c r="G52" s="52">
        <v>0.01587962962962963</v>
      </c>
      <c r="H52" s="5" t="str">
        <f t="shared" si="0"/>
        <v>4.34/km</v>
      </c>
      <c r="I52" s="34">
        <f t="shared" si="1"/>
        <v>0.004328703703703704</v>
      </c>
      <c r="J52" s="34">
        <f t="shared" si="2"/>
        <v>0.0010300925925925929</v>
      </c>
    </row>
    <row r="53" spans="1:10" ht="15" customHeight="1">
      <c r="A53" s="5">
        <v>8</v>
      </c>
      <c r="B53" s="5">
        <v>1</v>
      </c>
      <c r="C53" s="50" t="s">
        <v>44</v>
      </c>
      <c r="D53" s="50" t="s">
        <v>45</v>
      </c>
      <c r="E53" s="51" t="s">
        <v>150</v>
      </c>
      <c r="F53" s="50" t="s">
        <v>25</v>
      </c>
      <c r="G53" s="52">
        <v>0.016145833333333335</v>
      </c>
      <c r="H53" s="5" t="str">
        <f t="shared" si="0"/>
        <v>4.39/km</v>
      </c>
      <c r="I53" s="34">
        <f t="shared" si="1"/>
        <v>0.00459490740740741</v>
      </c>
      <c r="J53" s="34">
        <f t="shared" si="2"/>
        <v>0</v>
      </c>
    </row>
    <row r="54" spans="1:10" ht="15" customHeight="1">
      <c r="A54" s="5">
        <v>9</v>
      </c>
      <c r="B54" s="5">
        <v>1</v>
      </c>
      <c r="C54" s="50" t="s">
        <v>46</v>
      </c>
      <c r="D54" s="50" t="s">
        <v>151</v>
      </c>
      <c r="E54" s="51" t="s">
        <v>144</v>
      </c>
      <c r="F54" s="50" t="s">
        <v>17</v>
      </c>
      <c r="G54" s="52">
        <v>0.016145833333333335</v>
      </c>
      <c r="H54" s="5" t="str">
        <f t="shared" si="0"/>
        <v>4.39/km</v>
      </c>
      <c r="I54" s="34">
        <f t="shared" si="1"/>
        <v>0.00459490740740741</v>
      </c>
      <c r="J54" s="34">
        <f t="shared" si="2"/>
        <v>0.0026388888888888903</v>
      </c>
    </row>
    <row r="55" spans="1:10" ht="15" customHeight="1">
      <c r="A55" s="5">
        <v>10</v>
      </c>
      <c r="B55" s="5">
        <v>1</v>
      </c>
      <c r="C55" s="50" t="s">
        <v>121</v>
      </c>
      <c r="D55" s="50" t="s">
        <v>47</v>
      </c>
      <c r="E55" s="51" t="s">
        <v>41</v>
      </c>
      <c r="F55" s="50" t="s">
        <v>36</v>
      </c>
      <c r="G55" s="52">
        <v>0.016145833333333335</v>
      </c>
      <c r="H55" s="5" t="str">
        <f t="shared" si="0"/>
        <v>4.39/km</v>
      </c>
      <c r="I55" s="34">
        <f t="shared" si="1"/>
        <v>0.00459490740740741</v>
      </c>
      <c r="J55" s="34">
        <f t="shared" si="2"/>
        <v>0.0022685185185185204</v>
      </c>
    </row>
    <row r="56" spans="1:10" ht="15" customHeight="1">
      <c r="A56" s="5">
        <v>11</v>
      </c>
      <c r="B56" s="5">
        <v>2</v>
      </c>
      <c r="C56" s="50" t="s">
        <v>13</v>
      </c>
      <c r="D56" s="50" t="s">
        <v>99</v>
      </c>
      <c r="E56" s="51" t="s">
        <v>147</v>
      </c>
      <c r="F56" s="50" t="s">
        <v>15</v>
      </c>
      <c r="G56" s="52">
        <v>0.017037037037037038</v>
      </c>
      <c r="H56" s="5" t="str">
        <f t="shared" si="0"/>
        <v>4.54/km</v>
      </c>
      <c r="I56" s="34">
        <f t="shared" si="1"/>
        <v>0.0054861111111111135</v>
      </c>
      <c r="J56" s="34">
        <f t="shared" si="2"/>
        <v>0</v>
      </c>
    </row>
    <row r="57" spans="1:10" ht="15" customHeight="1">
      <c r="A57" s="5">
        <v>11</v>
      </c>
      <c r="B57" s="5">
        <v>1</v>
      </c>
      <c r="C57" s="50" t="s">
        <v>161</v>
      </c>
      <c r="D57" s="50" t="s">
        <v>123</v>
      </c>
      <c r="E57" s="51" t="s">
        <v>140</v>
      </c>
      <c r="F57" s="50" t="s">
        <v>36</v>
      </c>
      <c r="G57" s="52">
        <v>0.01707175925925926</v>
      </c>
      <c r="H57" s="5" t="str">
        <f t="shared" si="0"/>
        <v>4.55/km</v>
      </c>
      <c r="I57" s="34">
        <f t="shared" si="1"/>
        <v>0.005520833333333334</v>
      </c>
      <c r="J57" s="34">
        <f t="shared" si="2"/>
        <v>0</v>
      </c>
    </row>
    <row r="58" spans="1:10" ht="15" customHeight="1">
      <c r="A58" s="5">
        <v>12</v>
      </c>
      <c r="B58" s="5">
        <v>2</v>
      </c>
      <c r="C58" s="50" t="s">
        <v>34</v>
      </c>
      <c r="D58" s="50" t="s">
        <v>119</v>
      </c>
      <c r="E58" s="51" t="s">
        <v>11</v>
      </c>
      <c r="F58" s="50" t="s">
        <v>53</v>
      </c>
      <c r="G58" s="52">
        <v>0.017083333333333336</v>
      </c>
      <c r="H58" s="5" t="str">
        <f t="shared" si="0"/>
        <v>4.55/km</v>
      </c>
      <c r="I58" s="34">
        <f t="shared" si="1"/>
        <v>0.005532407407407411</v>
      </c>
      <c r="J58" s="34">
        <f t="shared" si="2"/>
        <v>0</v>
      </c>
    </row>
    <row r="59" spans="1:10" ht="15" customHeight="1">
      <c r="A59" s="5">
        <v>13</v>
      </c>
      <c r="B59" s="5">
        <v>2</v>
      </c>
      <c r="C59" s="50" t="s">
        <v>126</v>
      </c>
      <c r="D59" s="50" t="s">
        <v>100</v>
      </c>
      <c r="E59" s="51" t="s">
        <v>145</v>
      </c>
      <c r="F59" s="50" t="s">
        <v>17</v>
      </c>
      <c r="G59" s="52">
        <v>0.017083333333333336</v>
      </c>
      <c r="H59" s="5" t="str">
        <f t="shared" si="0"/>
        <v>4.55/km</v>
      </c>
      <c r="I59" s="34">
        <f t="shared" si="1"/>
        <v>0.005532407407407411</v>
      </c>
      <c r="J59" s="34">
        <f t="shared" si="2"/>
        <v>0.0022337962962962997</v>
      </c>
    </row>
    <row r="60" spans="1:10" ht="15" customHeight="1">
      <c r="A60" s="5">
        <v>14</v>
      </c>
      <c r="B60" s="5">
        <v>2</v>
      </c>
      <c r="C60" s="50" t="s">
        <v>59</v>
      </c>
      <c r="D60" s="50" t="s">
        <v>160</v>
      </c>
      <c r="E60" s="51" t="s">
        <v>141</v>
      </c>
      <c r="F60" s="50" t="s">
        <v>36</v>
      </c>
      <c r="G60" s="52">
        <v>0.01721064814814815</v>
      </c>
      <c r="H60" s="5" t="str">
        <f t="shared" si="0"/>
        <v>4.57/km</v>
      </c>
      <c r="I60" s="34">
        <f t="shared" si="1"/>
        <v>0.005659722222222224</v>
      </c>
      <c r="J60" s="34">
        <f t="shared" si="2"/>
        <v>0.0039004629629629615</v>
      </c>
    </row>
    <row r="61" spans="1:10" ht="15" customHeight="1">
      <c r="A61" s="5">
        <v>15</v>
      </c>
      <c r="B61" s="5">
        <v>2</v>
      </c>
      <c r="C61" s="50" t="s">
        <v>60</v>
      </c>
      <c r="D61" s="50" t="s">
        <v>115</v>
      </c>
      <c r="E61" s="51" t="s">
        <v>142</v>
      </c>
      <c r="F61" s="50" t="s">
        <v>61</v>
      </c>
      <c r="G61" s="52">
        <v>0.017372685185185185</v>
      </c>
      <c r="H61" s="5" t="str">
        <f t="shared" si="0"/>
        <v>5.00/km</v>
      </c>
      <c r="I61" s="34">
        <f t="shared" si="1"/>
        <v>0.005821759259259261</v>
      </c>
      <c r="J61" s="34">
        <f t="shared" si="2"/>
        <v>0.003842592592592592</v>
      </c>
    </row>
    <row r="62" spans="1:10" ht="15" customHeight="1">
      <c r="A62" s="5">
        <v>12</v>
      </c>
      <c r="B62" s="5">
        <v>1</v>
      </c>
      <c r="C62" s="50" t="s">
        <v>48</v>
      </c>
      <c r="D62" s="50" t="s">
        <v>146</v>
      </c>
      <c r="E62" s="51" t="s">
        <v>150</v>
      </c>
      <c r="F62" s="50" t="s">
        <v>15</v>
      </c>
      <c r="G62" s="52">
        <v>0.017384259259259262</v>
      </c>
      <c r="H62" s="5" t="str">
        <f t="shared" si="0"/>
        <v>5.00/km</v>
      </c>
      <c r="I62" s="34">
        <f t="shared" si="1"/>
        <v>0.005833333333333338</v>
      </c>
      <c r="J62" s="34">
        <f t="shared" si="2"/>
        <v>0.0012384259259259275</v>
      </c>
    </row>
    <row r="63" spans="1:10" ht="15" customHeight="1">
      <c r="A63" s="5">
        <v>13</v>
      </c>
      <c r="B63" s="5">
        <v>1</v>
      </c>
      <c r="C63" s="50" t="s">
        <v>49</v>
      </c>
      <c r="D63" s="50" t="s">
        <v>151</v>
      </c>
      <c r="E63" s="51" t="s">
        <v>149</v>
      </c>
      <c r="F63" s="50" t="s">
        <v>36</v>
      </c>
      <c r="G63" s="52">
        <v>0.017384259259259262</v>
      </c>
      <c r="H63" s="5" t="str">
        <f t="shared" si="0"/>
        <v>5.00/km</v>
      </c>
      <c r="I63" s="34">
        <f t="shared" si="1"/>
        <v>0.005833333333333338</v>
      </c>
      <c r="J63" s="34">
        <f t="shared" si="2"/>
        <v>0</v>
      </c>
    </row>
    <row r="64" spans="1:10" ht="15" customHeight="1">
      <c r="A64" s="5">
        <v>14</v>
      </c>
      <c r="B64" s="5">
        <v>1</v>
      </c>
      <c r="C64" s="50" t="s">
        <v>159</v>
      </c>
      <c r="D64" s="50" t="s">
        <v>38</v>
      </c>
      <c r="E64" s="51" t="s">
        <v>140</v>
      </c>
      <c r="F64" s="50" t="s">
        <v>36</v>
      </c>
      <c r="G64" s="52">
        <v>0.017962962962962962</v>
      </c>
      <c r="H64" s="5" t="str">
        <f t="shared" si="0"/>
        <v>5.10/km</v>
      </c>
      <c r="I64" s="34">
        <f t="shared" si="1"/>
        <v>0.006412037037037037</v>
      </c>
      <c r="J64" s="34">
        <f t="shared" si="2"/>
        <v>0.0008912037037037031</v>
      </c>
    </row>
    <row r="65" spans="1:10" ht="15" customHeight="1">
      <c r="A65" s="5">
        <v>15</v>
      </c>
      <c r="B65" s="5">
        <v>1</v>
      </c>
      <c r="C65" s="50" t="s">
        <v>50</v>
      </c>
      <c r="D65" s="50" t="s">
        <v>51</v>
      </c>
      <c r="E65" s="51" t="s">
        <v>149</v>
      </c>
      <c r="F65" s="50" t="s">
        <v>36</v>
      </c>
      <c r="G65" s="52">
        <v>0.018472222222222223</v>
      </c>
      <c r="H65" s="5" t="str">
        <f t="shared" si="0"/>
        <v>5.19/km</v>
      </c>
      <c r="I65" s="34">
        <f t="shared" si="1"/>
        <v>0.006921296296296299</v>
      </c>
      <c r="J65" s="34">
        <f t="shared" si="2"/>
        <v>0.0010879629629629607</v>
      </c>
    </row>
    <row r="66" spans="1:10" ht="15" customHeight="1">
      <c r="A66" s="5">
        <v>16</v>
      </c>
      <c r="B66" s="5">
        <v>2</v>
      </c>
      <c r="C66" s="50" t="s">
        <v>35</v>
      </c>
      <c r="D66" s="50" t="s">
        <v>132</v>
      </c>
      <c r="E66" s="51" t="s">
        <v>147</v>
      </c>
      <c r="F66" s="50" t="s">
        <v>30</v>
      </c>
      <c r="G66" s="52">
        <v>0.018483796296296297</v>
      </c>
      <c r="H66" s="5" t="str">
        <f t="shared" si="0"/>
        <v>5.19/km</v>
      </c>
      <c r="I66" s="34">
        <f t="shared" si="1"/>
        <v>0.006932870370370372</v>
      </c>
      <c r="J66" s="34">
        <f t="shared" si="2"/>
        <v>0.0014467592592592587</v>
      </c>
    </row>
    <row r="67" spans="1:10" ht="15" customHeight="1">
      <c r="A67" s="5">
        <v>17</v>
      </c>
      <c r="B67" s="5">
        <v>2</v>
      </c>
      <c r="C67" s="50" t="s">
        <v>148</v>
      </c>
      <c r="D67" s="50" t="s">
        <v>116</v>
      </c>
      <c r="E67" s="51" t="s">
        <v>142</v>
      </c>
      <c r="F67" s="50" t="s">
        <v>53</v>
      </c>
      <c r="G67" s="52">
        <v>0.018634259259259257</v>
      </c>
      <c r="H67" s="5" t="str">
        <f t="shared" si="0"/>
        <v>5.22/km</v>
      </c>
      <c r="I67" s="34">
        <f t="shared" si="1"/>
        <v>0.007083333333333332</v>
      </c>
      <c r="J67" s="34">
        <f t="shared" si="2"/>
        <v>0.005104166666666663</v>
      </c>
    </row>
    <row r="68" spans="1:10" ht="15" customHeight="1">
      <c r="A68" s="6">
        <v>16</v>
      </c>
      <c r="B68" s="6">
        <v>1</v>
      </c>
      <c r="C68" s="53" t="s">
        <v>155</v>
      </c>
      <c r="D68" s="53" t="s">
        <v>52</v>
      </c>
      <c r="E68" s="54" t="s">
        <v>136</v>
      </c>
      <c r="F68" s="53" t="s">
        <v>17</v>
      </c>
      <c r="G68" s="55">
        <v>0.018680555555555554</v>
      </c>
      <c r="H68" s="6" t="str">
        <f>TEXT(INT((HOUR(G68)*3600+MINUTE(G68)*60+SECOND(G68))/$J$2/60),"0")&amp;"."&amp;TEXT(MOD((HOUR(G68)*3600+MINUTE(G68)*60+SECOND(G68))/$J$2,60),"00")&amp;"/km"</f>
        <v>5.23/km</v>
      </c>
      <c r="I68" s="35">
        <f t="shared" si="1"/>
        <v>0.00712962962962963</v>
      </c>
      <c r="J68" s="35">
        <f t="shared" si="2"/>
        <v>0.005891203703703702</v>
      </c>
    </row>
  </sheetData>
  <autoFilter ref="A3:J68"/>
  <mergeCells count="2">
    <mergeCell ref="A1:J1"/>
    <mergeCell ref="A2:H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Generale!A1</f>
        <v>5000 in pista per l'Avis</v>
      </c>
      <c r="B1" s="25"/>
      <c r="C1" s="26"/>
    </row>
    <row r="2" spans="1:3" ht="33" customHeight="1">
      <c r="A2" s="27" t="str">
        <f>Generale!A2&amp;" km. "&amp;Generale!J2</f>
        <v>Frosinone (FR) Italia - Domenica 26/09/2010 km. 5</v>
      </c>
      <c r="B2" s="28"/>
      <c r="C2" s="29"/>
    </row>
    <row r="3" spans="1:3" ht="24.75" customHeight="1">
      <c r="A3" s="15" t="s">
        <v>89</v>
      </c>
      <c r="B3" s="16" t="s">
        <v>93</v>
      </c>
      <c r="C3" s="16" t="s">
        <v>97</v>
      </c>
    </row>
    <row r="4" spans="1:3" ht="15" customHeight="1">
      <c r="A4" s="30">
        <v>1</v>
      </c>
      <c r="B4" s="36" t="s">
        <v>36</v>
      </c>
      <c r="C4" s="39">
        <v>18</v>
      </c>
    </row>
    <row r="5" spans="1:3" ht="15" customHeight="1">
      <c r="A5" s="31">
        <v>2</v>
      </c>
      <c r="B5" s="37" t="s">
        <v>53</v>
      </c>
      <c r="C5" s="40">
        <v>9</v>
      </c>
    </row>
    <row r="6" spans="1:3" ht="15" customHeight="1">
      <c r="A6" s="31">
        <v>3</v>
      </c>
      <c r="B6" s="37" t="s">
        <v>17</v>
      </c>
      <c r="C6" s="40">
        <v>8</v>
      </c>
    </row>
    <row r="7" spans="1:3" ht="15" customHeight="1">
      <c r="A7" s="31">
        <v>4</v>
      </c>
      <c r="B7" s="37" t="s">
        <v>15</v>
      </c>
      <c r="C7" s="40">
        <v>7</v>
      </c>
    </row>
    <row r="8" spans="1:3" ht="15" customHeight="1">
      <c r="A8" s="31">
        <v>5</v>
      </c>
      <c r="B8" s="37" t="s">
        <v>25</v>
      </c>
      <c r="C8" s="40">
        <v>5</v>
      </c>
    </row>
    <row r="9" spans="1:3" ht="15" customHeight="1">
      <c r="A9" s="31">
        <v>6</v>
      </c>
      <c r="B9" s="37" t="s">
        <v>5</v>
      </c>
      <c r="C9" s="40">
        <v>4</v>
      </c>
    </row>
    <row r="10" spans="1:3" ht="15" customHeight="1">
      <c r="A10" s="31">
        <v>7</v>
      </c>
      <c r="B10" s="37" t="s">
        <v>21</v>
      </c>
      <c r="C10" s="40">
        <v>3</v>
      </c>
    </row>
    <row r="11" spans="1:3" ht="15" customHeight="1">
      <c r="A11" s="31">
        <v>8</v>
      </c>
      <c r="B11" s="37" t="s">
        <v>64</v>
      </c>
      <c r="C11" s="40">
        <v>2</v>
      </c>
    </row>
    <row r="12" spans="1:3" ht="15" customHeight="1">
      <c r="A12" s="31">
        <v>9</v>
      </c>
      <c r="B12" s="37" t="s">
        <v>127</v>
      </c>
      <c r="C12" s="40">
        <v>2</v>
      </c>
    </row>
    <row r="13" spans="1:3" ht="15" customHeight="1">
      <c r="A13" s="31">
        <v>10</v>
      </c>
      <c r="B13" s="37" t="s">
        <v>61</v>
      </c>
      <c r="C13" s="40">
        <v>1</v>
      </c>
    </row>
    <row r="14" spans="1:3" ht="15" customHeight="1">
      <c r="A14" s="31">
        <v>11</v>
      </c>
      <c r="B14" s="37" t="s">
        <v>137</v>
      </c>
      <c r="C14" s="40">
        <v>1</v>
      </c>
    </row>
    <row r="15" spans="1:3" ht="15" customHeight="1">
      <c r="A15" s="31">
        <v>12</v>
      </c>
      <c r="B15" s="37" t="s">
        <v>30</v>
      </c>
      <c r="C15" s="40">
        <v>1</v>
      </c>
    </row>
    <row r="16" spans="1:3" ht="15" customHeight="1">
      <c r="A16" s="31">
        <v>13</v>
      </c>
      <c r="B16" s="37" t="s">
        <v>75</v>
      </c>
      <c r="C16" s="40">
        <v>1</v>
      </c>
    </row>
    <row r="17" spans="1:3" ht="15" customHeight="1">
      <c r="A17" s="31">
        <v>14</v>
      </c>
      <c r="B17" s="37" t="s">
        <v>129</v>
      </c>
      <c r="C17" s="40">
        <v>1</v>
      </c>
    </row>
    <row r="18" spans="1:3" ht="15" customHeight="1">
      <c r="A18" s="31">
        <v>15</v>
      </c>
      <c r="B18" s="37" t="s">
        <v>154</v>
      </c>
      <c r="C18" s="40">
        <v>1</v>
      </c>
    </row>
    <row r="19" spans="1:3" ht="15" customHeight="1">
      <c r="A19" s="32">
        <v>16</v>
      </c>
      <c r="B19" s="38" t="s">
        <v>69</v>
      </c>
      <c r="C19" s="41">
        <v>1</v>
      </c>
    </row>
    <row r="20" ht="12.75">
      <c r="C20" s="2">
        <f>SUM(C4:C19)</f>
        <v>65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2010-10-06T14:44:01Z</dcterms:modified>
  <cp:category/>
  <cp:version/>
  <cp:contentType/>
  <cp:contentStatus/>
</cp:coreProperties>
</file>