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'Individuale'!$A$4:$I$135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<sst xmlns="http://schemas.openxmlformats.org/spreadsheetml/2006/main" count="597" uniqueCount="302">
  <si>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</si>
  <si>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</si>
  <si>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</si>
  <si>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</si>
  <si>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</si>
  <si>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</si>
  <si>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</si>
  <si>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</si>
  <si>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</si>
  <si>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</si>
  <si>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</si>
  <si>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FABIO</t>
  </si>
  <si>
    <t>FABRIZIO</t>
  </si>
  <si>
    <t>GIOVANNI</t>
  </si>
  <si>
    <t>DAVIDE</t>
  </si>
  <si>
    <t>ANTONIO</t>
  </si>
  <si>
    <t>SERGIO</t>
  </si>
  <si>
    <t>MARCO</t>
  </si>
  <si>
    <t>SIMONE</t>
  </si>
  <si>
    <t>DANIELE</t>
  </si>
  <si>
    <t>GIUSEPPE</t>
  </si>
  <si>
    <t>ANDREA</t>
  </si>
  <si>
    <t>GIANLUCA</t>
  </si>
  <si>
    <t>SALVATORE</t>
  </si>
  <si>
    <t>ALESSANDRO</t>
  </si>
  <si>
    <t>FRANCESCO</t>
  </si>
  <si>
    <t>MASSIMILIANO</t>
  </si>
  <si>
    <t>MASSIMO</t>
  </si>
  <si>
    <t>ROBERTO</t>
  </si>
  <si>
    <t>VINCENZO</t>
  </si>
  <si>
    <t>VALERIO</t>
  </si>
  <si>
    <t>PAOLO</t>
  </si>
  <si>
    <t>MARIO</t>
  </si>
  <si>
    <t>ROSSI</t>
  </si>
  <si>
    <t>CARLO</t>
  </si>
  <si>
    <t>SIMONA</t>
  </si>
  <si>
    <t>RITA</t>
  </si>
  <si>
    <t>DIEGO</t>
  </si>
  <si>
    <t>ENRICO</t>
  </si>
  <si>
    <t>STEFANO</t>
  </si>
  <si>
    <t>FONTANA</t>
  </si>
  <si>
    <t>GIORGIO</t>
  </si>
  <si>
    <t>CLAUDIO</t>
  </si>
  <si>
    <t>DOMENICO</t>
  </si>
  <si>
    <t>GIANCARLO</t>
  </si>
  <si>
    <t>A.S.D. PODISTICA SOLIDARIETA'</t>
  </si>
  <si>
    <t>DE ANGELIS</t>
  </si>
  <si>
    <t>MIRCO</t>
  </si>
  <si>
    <t>MARCELLO</t>
  </si>
  <si>
    <t>SM35</t>
  </si>
  <si>
    <t>MAURO</t>
  </si>
  <si>
    <t>SM40</t>
  </si>
  <si>
    <t>TOMMASO</t>
  </si>
  <si>
    <t>SM45</t>
  </si>
  <si>
    <t>SM50</t>
  </si>
  <si>
    <t>LORENZO</t>
  </si>
  <si>
    <t>MICHELE</t>
  </si>
  <si>
    <t>RICCARDO</t>
  </si>
  <si>
    <t>MAURIZIO</t>
  </si>
  <si>
    <t>MANUEL</t>
  </si>
  <si>
    <t>SM60</t>
  </si>
  <si>
    <t>SF40</t>
  </si>
  <si>
    <t>CRISTIANO</t>
  </si>
  <si>
    <t>SM55</t>
  </si>
  <si>
    <t>LUCA</t>
  </si>
  <si>
    <t>MATTEO</t>
  </si>
  <si>
    <t>GIULIANO</t>
  </si>
  <si>
    <t>SALVATI</t>
  </si>
  <si>
    <t>SM70</t>
  </si>
  <si>
    <t>SF45</t>
  </si>
  <si>
    <t>SM65</t>
  </si>
  <si>
    <t>ROMANO</t>
  </si>
  <si>
    <t>FRANCO</t>
  </si>
  <si>
    <t>FEDERICA</t>
  </si>
  <si>
    <t>GABRIELE</t>
  </si>
  <si>
    <t>SF35</t>
  </si>
  <si>
    <t>GIANNI</t>
  </si>
  <si>
    <t>SF55</t>
  </si>
  <si>
    <t>SF50</t>
  </si>
  <si>
    <t>CORTESE</t>
  </si>
  <si>
    <t>MAGGI</t>
  </si>
  <si>
    <t>ANGELO</t>
  </si>
  <si>
    <t>FILOMENA</t>
  </si>
  <si>
    <t>CIRO</t>
  </si>
  <si>
    <t>PARISI</t>
  </si>
  <si>
    <t>SM</t>
  </si>
  <si>
    <t>S.S. LAZIO ATLETICA LEGGERA</t>
  </si>
  <si>
    <t>SF</t>
  </si>
  <si>
    <t>POL. CIOCIARA ANTONIO FAVA</t>
  </si>
  <si>
    <t>A.S.D. RUNNER'S ACADEMY</t>
  </si>
  <si>
    <t>RUNCARD</t>
  </si>
  <si>
    <t>A.S.D. MES COLLEFERRO</t>
  </si>
  <si>
    <t>SF65</t>
  </si>
  <si>
    <t>BONANNI</t>
  </si>
  <si>
    <t>JACOPO</t>
  </si>
  <si>
    <t>ROCCO</t>
  </si>
  <si>
    <t>MARIANO</t>
  </si>
  <si>
    <t>BARTOLOMUCCI</t>
  </si>
  <si>
    <t>ADRIANO</t>
  </si>
  <si>
    <t>ANNALISA</t>
  </si>
  <si>
    <t>TIVOLI MARATHON</t>
  </si>
  <si>
    <t>SABINA MARATHON CLUB</t>
  </si>
  <si>
    <t>LAZIO RUNNERS TEAM A.S.D.</t>
  </si>
  <si>
    <t>ATL.BIOTEKNA MARCON</t>
  </si>
  <si>
    <t>RUNFOREVER APRILIA</t>
  </si>
  <si>
    <t>RUNNER'S ACADEMY</t>
  </si>
  <si>
    <t>ALTO LAZIO A.S.D.</t>
  </si>
  <si>
    <t>ATL. DI MARCO SPORT VT</t>
  </si>
  <si>
    <t>RUNNERS SANGEMINI TR</t>
  </si>
  <si>
    <t>ASD PODISTICA LUCO DEI MARSI</t>
  </si>
  <si>
    <t>A.S.D. ATINA TRAIL RUNNING</t>
  </si>
  <si>
    <t>ATLETICA VENAFRO</t>
  </si>
  <si>
    <t>MARATHONTRUPPEN A.S.D.</t>
  </si>
  <si>
    <t>FULMINI &amp; SAETTE</t>
  </si>
  <si>
    <t>AMATORI PODISTICA TERNI</t>
  </si>
  <si>
    <t>LA PRIMULA BIANCA</t>
  </si>
  <si>
    <t>ASD LBM SPORT TEAM</t>
  </si>
  <si>
    <t>PODISTICA CIAMPINO</t>
  </si>
  <si>
    <t>PODISTICA VEIO</t>
  </si>
  <si>
    <t>CALCATERRA SPORT ASD</t>
  </si>
  <si>
    <t>A.S.D. ECOMARATONA DEI MONTI CIMINI</t>
  </si>
  <si>
    <t>GIOVANNI SCAVO 2000 ATL.</t>
  </si>
  <si>
    <t>G.S. BANCARI ROMANI</t>
  </si>
  <si>
    <t>G.S. CAT SPORT ROMA</t>
  </si>
  <si>
    <t>CORPO LIBERO TEAM RUNNING</t>
  </si>
  <si>
    <t>1/2 MARATONA A STAFFETTA</t>
  </si>
  <si>
    <t>NUOVA PODISTICA LATINA</t>
  </si>
  <si>
    <t>A.S.D. RUNNERS RIETI TOUR</t>
  </si>
  <si>
    <t>ATLETICA UMBERTIDE</t>
  </si>
  <si>
    <t>ASD PODISTICA 2007 TORTRETESTE</t>
  </si>
  <si>
    <t>FASHIONSPORT</t>
  </si>
  <si>
    <t>G.S.VIGILI DEL FUOCO ROMA</t>
  </si>
  <si>
    <t>ROMATLETICA SALARIA VILLAGE</t>
  </si>
  <si>
    <t>A.S.D. ATLETICA VITA</t>
  </si>
  <si>
    <t>A.S.D. RUN FOR FUN</t>
  </si>
  <si>
    <t>G.P. ATLETICA FALERIA</t>
  </si>
  <si>
    <t>A.S.D. TRA LE RIGHE</t>
  </si>
  <si>
    <t>RUNNING CLUB MARATONA DI ROMA</t>
  </si>
  <si>
    <t>GP ATLETICA FALERIA</t>
  </si>
  <si>
    <t>A.S.D. AMATORI ATLETICA POMEZIA</t>
  </si>
  <si>
    <t>GIOVANNI SCAVO VELLETRI</t>
  </si>
  <si>
    <t>VIRTUS VILLA ADA</t>
  </si>
  <si>
    <t>CORSA DEI SANTI</t>
  </si>
  <si>
    <t>ASD RUNNERS FOR EMERGENCY</t>
  </si>
  <si>
    <t>PODISTICA MARE DI ROMA</t>
  </si>
  <si>
    <t>U.S. ROMA 83</t>
  </si>
  <si>
    <t>ATL. OSTIA</t>
  </si>
  <si>
    <t>ROMATLETICA FOOTWORKS</t>
  </si>
  <si>
    <t>G.S.D. LITAL</t>
  </si>
  <si>
    <t>A.S.D. MEDITERRANEA OSTIA</t>
  </si>
  <si>
    <t>SM75</t>
  </si>
  <si>
    <t>ASD MEDITERRANEA OSTIA</t>
  </si>
  <si>
    <t>BOUDOUMA</t>
  </si>
  <si>
    <t>YAHYA</t>
  </si>
  <si>
    <t>TORRIERO</t>
  </si>
  <si>
    <t>ANDREOTTI</t>
  </si>
  <si>
    <t>SERAFINELLI</t>
  </si>
  <si>
    <t>MATTACOLA</t>
  </si>
  <si>
    <t>PIERALISI</t>
  </si>
  <si>
    <t>MARINI</t>
  </si>
  <si>
    <t>CAVALLUCCI</t>
  </si>
  <si>
    <t>CORSI</t>
  </si>
  <si>
    <t>VITTI</t>
  </si>
  <si>
    <t>PETELLA</t>
  </si>
  <si>
    <t>GIOVANNANGELI</t>
  </si>
  <si>
    <t>ADORNETTO</t>
  </si>
  <si>
    <t>COLANTONI</t>
  </si>
  <si>
    <t>DIARIO</t>
  </si>
  <si>
    <t>TAZZA</t>
  </si>
  <si>
    <t>CIPRESSINI</t>
  </si>
  <si>
    <t>ESPOSITO</t>
  </si>
  <si>
    <t>ROSSINI</t>
  </si>
  <si>
    <t>PENTANGELO</t>
  </si>
  <si>
    <t>MARIN</t>
  </si>
  <si>
    <t>SEBASTIAN</t>
  </si>
  <si>
    <t>COLETTA</t>
  </si>
  <si>
    <t>SERVA</t>
  </si>
  <si>
    <t>SPIDONI</t>
  </si>
  <si>
    <t>MANUELE</t>
  </si>
  <si>
    <t>GIAMMARINO</t>
  </si>
  <si>
    <t>SQUILLANTE</t>
  </si>
  <si>
    <t>PALLINI</t>
  </si>
  <si>
    <t>PICCIONI</t>
  </si>
  <si>
    <t>MIZZELLI</t>
  </si>
  <si>
    <t>JORIO</t>
  </si>
  <si>
    <t>LANFRANCO</t>
  </si>
  <si>
    <t>GALASSO</t>
  </si>
  <si>
    <t>VENDOLA</t>
  </si>
  <si>
    <t>PEDUTO</t>
  </si>
  <si>
    <t>LUCILLA</t>
  </si>
  <si>
    <t>LOCALZO</t>
  </si>
  <si>
    <t>PENTA</t>
  </si>
  <si>
    <t>CASTELLANA</t>
  </si>
  <si>
    <t>LEONE</t>
  </si>
  <si>
    <t>CITERNESI</t>
  </si>
  <si>
    <t>ANGELICI</t>
  </si>
  <si>
    <t>SIGNORI</t>
  </si>
  <si>
    <t>MUSTO</t>
  </si>
  <si>
    <t>BASTIANELLI</t>
  </si>
  <si>
    <t>CECCHI</t>
  </si>
  <si>
    <t>JACOANGELI</t>
  </si>
  <si>
    <t>MELLA</t>
  </si>
  <si>
    <t>ELEONORA</t>
  </si>
  <si>
    <t>MARSONER</t>
  </si>
  <si>
    <t>RONDINI</t>
  </si>
  <si>
    <t>CARBONI</t>
  </si>
  <si>
    <t>TURRI</t>
  </si>
  <si>
    <t>ZUCCARINO</t>
  </si>
  <si>
    <t>GREGORI</t>
  </si>
  <si>
    <t>FELIZIANI</t>
  </si>
  <si>
    <t>MONTANARI</t>
  </si>
  <si>
    <t>CERIONI</t>
  </si>
  <si>
    <t>MARTORELLI</t>
  </si>
  <si>
    <t>ZAPPALA'</t>
  </si>
  <si>
    <t>JACOROSSI</t>
  </si>
  <si>
    <t>RAFFAELA</t>
  </si>
  <si>
    <t>LANDI</t>
  </si>
  <si>
    <t>MINICUCCI</t>
  </si>
  <si>
    <t>ASTOLFI</t>
  </si>
  <si>
    <t>MAZZETTI</t>
  </si>
  <si>
    <t>BELFIORE</t>
  </si>
  <si>
    <t>GALIENI</t>
  </si>
  <si>
    <t>SILVESTRO</t>
  </si>
  <si>
    <t>DURANTE</t>
  </si>
  <si>
    <t>MADONNA</t>
  </si>
  <si>
    <t>GENNARO</t>
  </si>
  <si>
    <t>RANCADORE</t>
  </si>
  <si>
    <t>COPPARI</t>
  </si>
  <si>
    <t>PUCCI</t>
  </si>
  <si>
    <t>MARIANNA</t>
  </si>
  <si>
    <t>GRILLI</t>
  </si>
  <si>
    <t>GALOTTI</t>
  </si>
  <si>
    <t>CRISTIANA</t>
  </si>
  <si>
    <t>MUSETTI</t>
  </si>
  <si>
    <t>IOPPOLO</t>
  </si>
  <si>
    <t>ANGELINA</t>
  </si>
  <si>
    <t>UNICE</t>
  </si>
  <si>
    <t>PELINO</t>
  </si>
  <si>
    <t>DAVID</t>
  </si>
  <si>
    <t>BRUNO</t>
  </si>
  <si>
    <t>ERSILIA</t>
  </si>
  <si>
    <t>SPATUZZO</t>
  </si>
  <si>
    <t>MACIOCE</t>
  </si>
  <si>
    <t>FIORANI</t>
  </si>
  <si>
    <t>PUMPO</t>
  </si>
  <si>
    <t>ROSANNA</t>
  </si>
  <si>
    <t>MENICHELLI</t>
  </si>
  <si>
    <t>CAVOLA</t>
  </si>
  <si>
    <t>PATTOFATTO</t>
  </si>
  <si>
    <t>DELL'ANNO</t>
  </si>
  <si>
    <t>PINO</t>
  </si>
  <si>
    <t>GIANNA</t>
  </si>
  <si>
    <t>GIAMMATTEO</t>
  </si>
  <si>
    <t>MITA</t>
  </si>
  <si>
    <t>FERNANDO</t>
  </si>
  <si>
    <t>BATTISTELLI</t>
  </si>
  <si>
    <t>LIVIANO</t>
  </si>
  <si>
    <t>VALLONE</t>
  </si>
  <si>
    <t>MONTALDI</t>
  </si>
  <si>
    <t>IEVOLI</t>
  </si>
  <si>
    <t>MIGLIACCIO</t>
  </si>
  <si>
    <t>DASCALU</t>
  </si>
  <si>
    <t>DANIELI</t>
  </si>
  <si>
    <t>POLETTI</t>
  </si>
  <si>
    <t>AMATO</t>
  </si>
  <si>
    <t>MICHELETTI</t>
  </si>
  <si>
    <t>MASINI</t>
  </si>
  <si>
    <t>MATILDE</t>
  </si>
  <si>
    <t>ANTONIPIERI</t>
  </si>
  <si>
    <t>ISCARO</t>
  </si>
  <si>
    <t>PATRICOLO</t>
  </si>
  <si>
    <t>SUSANNA</t>
  </si>
  <si>
    <t>CAMBRIA</t>
  </si>
  <si>
    <t>GIOVINAZZI</t>
  </si>
  <si>
    <t>AGABITI</t>
  </si>
  <si>
    <t>CAROLINA</t>
  </si>
  <si>
    <t>GENNARI</t>
  </si>
  <si>
    <t>ALMADORI</t>
  </si>
  <si>
    <t>MICHELA</t>
  </si>
  <si>
    <t>ZOCCHI</t>
  </si>
  <si>
    <t>PROSPERINI</t>
  </si>
  <si>
    <t>D'ADAMO</t>
  </si>
  <si>
    <t>VACCARELLA</t>
  </si>
  <si>
    <t>BROGI</t>
  </si>
  <si>
    <t>BOBBONI</t>
  </si>
  <si>
    <t>SALVI</t>
  </si>
  <si>
    <t>CIOCCHETTI</t>
  </si>
  <si>
    <t>SILVANA</t>
  </si>
  <si>
    <t>PELLICCIA</t>
  </si>
  <si>
    <t>DONARELLI</t>
  </si>
  <si>
    <t>DI GREGORIO</t>
  </si>
  <si>
    <t>RAFFAELE MARTINO</t>
  </si>
  <si>
    <t>DI VENTURA</t>
  </si>
  <si>
    <t>MURILLO PEREZ</t>
  </si>
  <si>
    <t>DE STEFANO</t>
  </si>
  <si>
    <t>MIRELA LAURA</t>
  </si>
  <si>
    <t>MARIA ENRICA</t>
  </si>
  <si>
    <t>DI DOMENICO</t>
  </si>
  <si>
    <t>MARIA ROSARIA</t>
  </si>
  <si>
    <t>Lunghissimo di Stimigliano</t>
  </si>
  <si>
    <t>7ª edizione</t>
  </si>
  <si>
    <t>Stimigliano (RI) Italia - Domenica 26/02/2017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</si>
</sst>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5" xfId="0" applyNumberFormat="1" applyFont="1" applyFill="1" applyBorder="1" applyAlignment="1">
      <alignment horizontal="center" vertical="center"/>
    </xf>
    <xf numFmtId="0" fontId="31" fillId="0" borderId="26" xfId="0" applyNumberFormat="1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vertical="center"/>
    </xf>
    <xf numFmtId="21" fontId="31" fillId="0" borderId="27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/>
    </xf>
    <xf numFmtId="21" fontId="31" fillId="0" borderId="21" xfId="0" applyNumberFormat="1" applyFont="1" applyFill="1" applyBorder="1" applyAlignment="1">
      <alignment horizontal="center" vertical="center"/>
    </xf>
    <xf numFmtId="0" fontId="31" fillId="0" borderId="22" xfId="57" applyFont="1" applyFill="1" applyBorder="1" applyAlignment="1" applyProtection="1">
      <alignment vertical="center"/>
      <protection/>
    </xf>
    <xf numFmtId="0" fontId="31" fillId="0" borderId="27" xfId="57" applyFont="1" applyFill="1" applyBorder="1" applyAlignment="1" applyProtection="1">
      <alignment vertical="center"/>
      <protection/>
    </xf>
    <xf numFmtId="0" fontId="52" fillId="56" borderId="22" xfId="57" applyFont="1" applyFill="1" applyBorder="1" applyAlignment="1" applyProtection="1">
      <alignment vertical="center"/>
      <protection/>
    </xf>
    <xf numFmtId="0" fontId="1" fillId="47" borderId="28" xfId="0" applyFont="1" applyFill="1" applyBorder="1" applyAlignment="1">
      <alignment horizontal="center" vertical="center"/>
    </xf>
    <xf numFmtId="0" fontId="1" fillId="47" borderId="29" xfId="0" applyFont="1" applyFill="1" applyBorder="1" applyAlignment="1">
      <alignment horizontal="center" vertical="center"/>
    </xf>
    <xf numFmtId="0" fontId="1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2" fillId="47" borderId="32" xfId="0" applyFont="1" applyFill="1" applyBorder="1" applyAlignment="1">
      <alignment horizontal="center" vertical="center"/>
    </xf>
    <xf numFmtId="0" fontId="2" fillId="47" borderId="33" xfId="0" applyFont="1" applyFill="1" applyBorder="1" applyAlignment="1">
      <alignment horizontal="center" vertical="center"/>
    </xf>
    <xf numFmtId="0" fontId="3" fillId="55" borderId="34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8" xfId="0" applyFont="1" applyFill="1" applyBorder="1" applyAlignment="1">
      <alignment horizontal="center" vertical="center" wrapText="1"/>
    </xf>
    <xf numFmtId="0" fontId="12" fillId="47" borderId="29" xfId="0" applyFont="1" applyFill="1" applyBorder="1" applyAlignment="1">
      <alignment horizontal="center" vertical="center" wrapText="1"/>
    </xf>
    <xf numFmtId="0" fontId="12" fillId="47" borderId="30" xfId="0" applyFont="1" applyFill="1" applyBorder="1" applyAlignment="1">
      <alignment horizontal="center" vertical="center" wrapText="1"/>
    </xf>
    <xf numFmtId="0" fontId="2" fillId="47" borderId="27" xfId="0" applyFont="1" applyFill="1" applyBorder="1" applyAlignment="1">
      <alignment horizontal="center" vertical="center"/>
    </xf>
    <xf numFmtId="0" fontId="11" fillId="55" borderId="34" xfId="0" applyFont="1" applyFill="1" applyBorder="1" applyAlignment="1">
      <alignment horizontal="center" vertical="center"/>
    </xf>
    <xf numFmtId="0" fontId="52" fillId="56" borderId="35" xfId="0" applyFont="1" applyFill="1" applyBorder="1" applyAlignment="1">
      <alignment horizontal="center" vertical="center"/>
    </xf>
    <xf numFmtId="0" fontId="52" fillId="56" borderId="35" xfId="0" applyFont="1" applyFill="1" applyBorder="1" applyAlignment="1">
      <alignment vertical="center"/>
    </xf>
    <xf numFmtId="0" fontId="52" fillId="56" borderId="36" xfId="0" applyNumberFormat="1" applyFont="1" applyFill="1" applyBorder="1" applyAlignment="1">
      <alignment horizontal="center" vertical="center"/>
    </xf>
  </cellXfs>
  <cellStyles count="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3 2" xfId="80"/>
    <cellStyle name="Normale 4" xfId="81"/>
    <cellStyle name="Nota" xfId="82"/>
    <cellStyle name="Nota 2" xfId="83"/>
    <cellStyle name="Nota 3" xfId="84"/>
    <cellStyle name="Output" xfId="85"/>
    <cellStyle name="Output 2" xfId="86"/>
    <cellStyle name="Percent" xfId="87"/>
    <cellStyle name="Testo avviso" xfId="88"/>
    <cellStyle name="Testo avviso 2" xfId="89"/>
    <cellStyle name="Testo descrittivo" xfId="90"/>
    <cellStyle name="Testo descrittivo 2" xfId="91"/>
    <cellStyle name="Titolo" xfId="92"/>
    <cellStyle name="Titolo 1" xfId="93"/>
    <cellStyle name="Titolo 1 2" xfId="94"/>
    <cellStyle name="Titolo 2" xfId="95"/>
    <cellStyle name="Titolo 2 2" xfId="96"/>
    <cellStyle name="Titolo 3" xfId="97"/>
    <cellStyle name="Titolo 3 2" xfId="98"/>
    <cellStyle name="Titolo 4" xfId="99"/>
    <cellStyle name="Titolo 4 2" xfId="100"/>
    <cellStyle name="Titolo 5" xfId="101"/>
    <cellStyle name="Titolo 6" xfId="102"/>
    <cellStyle name="Totale" xfId="103"/>
    <cellStyle name="Totale 2" xfId="104"/>
    <cellStyle name="Valore non valido" xfId="105"/>
    <cellStyle name="Valore non valido 2" xfId="106"/>
    <cellStyle name="Valore valido" xfId="107"/>
    <cellStyle name="Valore valido 2" xfId="108"/>
    <cellStyle name="Currency" xfId="109"/>
    <cellStyle name="Currency [0]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7109375" style="1" customWidth="1"/>
    <col min="2" max="3" width="25.7109375" style="13" customWidth="1"/>
    <col min="4" max="4" width="9.7109375" style="2" customWidth="1"/>
    <col min="5" max="5" width="35.7109375" style="14" customWidth="1"/>
    <col min="6" max="6" width="10.7109375" style="11" customWidth="1"/>
    <col min="7" max="9" width="10.7109375" style="1" customWidth="1"/>
    <col min="10" max="10" width="20.140625" style="0" bestFit="1" customWidth="1"/>
    <col min="11" max="11" width="17.00390625" style="0" bestFit="1" customWidth="1"/>
  </cols>
  <sheetData>
    <row r="1" spans="1:9" ht="45" customHeight="1">
      <c r="A1" s="36" t="s">
        <v>299</v>
      </c>
      <c r="B1" s="37"/>
      <c r="C1" s="37"/>
      <c r="D1" s="37"/>
      <c r="E1" s="37"/>
      <c r="F1" s="37"/>
      <c r="G1" s="37"/>
      <c r="H1" s="37"/>
      <c r="I1" s="38"/>
    </row>
    <row r="2" spans="1:9" ht="24" customHeight="1">
      <c r="A2" s="39" t="s">
        <v>300</v>
      </c>
      <c r="B2" s="40"/>
      <c r="C2" s="40"/>
      <c r="D2" s="40"/>
      <c r="E2" s="40"/>
      <c r="F2" s="40"/>
      <c r="G2" s="40"/>
      <c r="H2" s="40"/>
      <c r="I2" s="41"/>
    </row>
    <row r="3" spans="1:9" ht="24" customHeight="1">
      <c r="A3" s="42" t="s">
        <v>301</v>
      </c>
      <c r="B3" s="43"/>
      <c r="C3" s="43"/>
      <c r="D3" s="43"/>
      <c r="E3" s="43"/>
      <c r="F3" s="43"/>
      <c r="G3" s="43"/>
      <c r="H3" s="3" t="s">
        <v>0</v>
      </c>
      <c r="I3" s="4">
        <v>28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2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30">
        <v>1</v>
      </c>
      <c r="B5" s="31" t="s">
        <v>290</v>
      </c>
      <c r="C5" s="31" t="s">
        <v>28</v>
      </c>
      <c r="D5" s="30" t="s">
        <v>51</v>
      </c>
      <c r="E5" s="31" t="s">
        <v>100</v>
      </c>
      <c r="F5" s="32">
        <v>0.07480324074074074</v>
      </c>
      <c r="G5" s="30" t="str">
        <f>TEXT(INT((HOUR(F5)*3600+MINUTE(F5)*60+SECOND(F5))/$I$3/60),"0")&amp;"."&amp;TEXT(MOD((HOUR(F5)*3600+MINUTE(F5)*60+SECOND(F5))/$I$3,60),"00")&amp;"/km"</f>
        <v>3.51/km</v>
      </c>
      <c r="H5" s="32">
        <f>F5-$F$5</f>
        <v>0</v>
      </c>
      <c r="I5" s="32">
        <f>F5-INDEX($F$5:$F$244,MATCH(D5,$D$5:$D$244,0))</f>
        <v>0</v>
      </c>
    </row>
    <row r="6" spans="1:9" s="10" customFormat="1" ht="15" customHeight="1">
      <c r="A6" s="15">
        <v>2</v>
      </c>
      <c r="B6" s="33" t="s">
        <v>152</v>
      </c>
      <c r="C6" s="16" t="s">
        <v>153</v>
      </c>
      <c r="D6" s="15" t="s">
        <v>53</v>
      </c>
      <c r="E6" s="16" t="s">
        <v>101</v>
      </c>
      <c r="F6" s="17">
        <v>0.07630787037037036</v>
      </c>
      <c r="G6" s="15" t="str">
        <f aca="true" t="shared" si="0" ref="G6:G21">TEXT(INT((HOUR(F6)*3600+MINUTE(F6)*60+SECOND(F6))/$I$3/60),"0")&amp;"."&amp;TEXT(MOD((HOUR(F6)*3600+MINUTE(F6)*60+SECOND(F6))/$I$3,60),"00")&amp;"/km"</f>
        <v>3.55/km</v>
      </c>
      <c r="H6" s="17">
        <f aca="true" t="shared" si="1" ref="H6:H21">F6-$F$5</f>
        <v>0.0015046296296296197</v>
      </c>
      <c r="I6" s="17">
        <f>F6-INDEX($F$5:$F$244,MATCH(D6,$D$5:$D$244,0))</f>
        <v>0</v>
      </c>
    </row>
    <row r="7" spans="1:9" s="10" customFormat="1" ht="15" customHeight="1">
      <c r="A7" s="15">
        <v>3</v>
      </c>
      <c r="B7" s="33" t="s">
        <v>33</v>
      </c>
      <c r="C7" s="16" t="s">
        <v>19</v>
      </c>
      <c r="D7" s="15" t="s">
        <v>53</v>
      </c>
      <c r="E7" s="16" t="s">
        <v>102</v>
      </c>
      <c r="F7" s="17">
        <v>0.07781249999999999</v>
      </c>
      <c r="G7" s="15" t="str">
        <f t="shared" si="0"/>
        <v>4.00/km</v>
      </c>
      <c r="H7" s="17">
        <f t="shared" si="1"/>
        <v>0.003009259259259253</v>
      </c>
      <c r="I7" s="17">
        <f>F7-INDEX($F$5:$F$244,MATCH(D7,$D$5:$D$244,0))</f>
        <v>0.0015046296296296335</v>
      </c>
    </row>
    <row r="8" spans="1:9" s="10" customFormat="1" ht="15" customHeight="1">
      <c r="A8" s="15">
        <v>4</v>
      </c>
      <c r="B8" s="33" t="s">
        <v>154</v>
      </c>
      <c r="C8" s="16" t="s">
        <v>52</v>
      </c>
      <c r="D8" s="15" t="s">
        <v>85</v>
      </c>
      <c r="E8" s="16" t="s">
        <v>103</v>
      </c>
      <c r="F8" s="17">
        <v>0.07836805555555555</v>
      </c>
      <c r="G8" s="15" t="str">
        <f t="shared" si="0"/>
        <v>4.02/km</v>
      </c>
      <c r="H8" s="17">
        <f t="shared" si="1"/>
        <v>0.0035648148148148123</v>
      </c>
      <c r="I8" s="17">
        <f>F8-INDEX($F$5:$F$244,MATCH(D8,$D$5:$D$244,0))</f>
        <v>0</v>
      </c>
    </row>
    <row r="9" spans="1:9" s="10" customFormat="1" ht="15" customHeight="1">
      <c r="A9" s="15">
        <v>5</v>
      </c>
      <c r="B9" s="33" t="s">
        <v>155</v>
      </c>
      <c r="C9" s="16" t="s">
        <v>38</v>
      </c>
      <c r="D9" s="15" t="s">
        <v>51</v>
      </c>
      <c r="E9" s="16" t="s">
        <v>104</v>
      </c>
      <c r="F9" s="17">
        <v>0.07880787037037036</v>
      </c>
      <c r="G9" s="15" t="str">
        <f t="shared" si="0"/>
        <v>4.03/km</v>
      </c>
      <c r="H9" s="17">
        <f t="shared" si="1"/>
        <v>0.004004629629629622</v>
      </c>
      <c r="I9" s="17">
        <f>F9-INDEX($F$5:$F$244,MATCH(D9,$D$5:$D$244,0))</f>
        <v>0.004004629629629622</v>
      </c>
    </row>
    <row r="10" spans="1:9" s="10" customFormat="1" ht="15" customHeight="1">
      <c r="A10" s="15">
        <v>6</v>
      </c>
      <c r="B10" s="33" t="s">
        <v>156</v>
      </c>
      <c r="C10" s="16" t="s">
        <v>11</v>
      </c>
      <c r="D10" s="15" t="s">
        <v>51</v>
      </c>
      <c r="E10" s="16" t="s">
        <v>105</v>
      </c>
      <c r="F10" s="17">
        <v>0.07990740740740741</v>
      </c>
      <c r="G10" s="15" t="str">
        <f t="shared" si="0"/>
        <v>4.07/km</v>
      </c>
      <c r="H10" s="17">
        <f t="shared" si="1"/>
        <v>0.0051041666666666735</v>
      </c>
      <c r="I10" s="17">
        <f>F10-INDEX($F$5:$F$244,MATCH(D10,$D$5:$D$244,0))</f>
        <v>0.0051041666666666735</v>
      </c>
    </row>
    <row r="11" spans="1:9" s="10" customFormat="1" ht="15" customHeight="1">
      <c r="A11" s="15">
        <v>7</v>
      </c>
      <c r="B11" s="33" t="s">
        <v>157</v>
      </c>
      <c r="C11" s="16" t="s">
        <v>76</v>
      </c>
      <c r="D11" s="15" t="s">
        <v>63</v>
      </c>
      <c r="E11" s="16" t="s">
        <v>88</v>
      </c>
      <c r="F11" s="17">
        <v>0.08001157407407407</v>
      </c>
      <c r="G11" s="15" t="str">
        <f t="shared" si="0"/>
        <v>4.07/km</v>
      </c>
      <c r="H11" s="17">
        <f t="shared" si="1"/>
        <v>0.005208333333333329</v>
      </c>
      <c r="I11" s="17">
        <f>F11-INDEX($F$5:$F$244,MATCH(D11,$D$5:$D$244,0))</f>
        <v>0</v>
      </c>
    </row>
    <row r="12" spans="1:9" s="10" customFormat="1" ht="15" customHeight="1">
      <c r="A12" s="15">
        <v>8</v>
      </c>
      <c r="B12" s="33" t="s">
        <v>158</v>
      </c>
      <c r="C12" s="16" t="s">
        <v>26</v>
      </c>
      <c r="D12" s="15" t="s">
        <v>53</v>
      </c>
      <c r="E12" s="16" t="s">
        <v>106</v>
      </c>
      <c r="F12" s="17">
        <v>0.08045138888888889</v>
      </c>
      <c r="G12" s="15" t="str">
        <f t="shared" si="0"/>
        <v>4.08/km</v>
      </c>
      <c r="H12" s="17">
        <f t="shared" si="1"/>
        <v>0.005648148148148152</v>
      </c>
      <c r="I12" s="17">
        <f>F12-INDEX($F$5:$F$244,MATCH(D12,$D$5:$D$244,0))</f>
        <v>0.0041435185185185325</v>
      </c>
    </row>
    <row r="13" spans="1:9" s="10" customFormat="1" ht="15" customHeight="1">
      <c r="A13" s="15">
        <v>9</v>
      </c>
      <c r="B13" s="33" t="s">
        <v>159</v>
      </c>
      <c r="C13" s="16" t="s">
        <v>21</v>
      </c>
      <c r="D13" s="15" t="s">
        <v>51</v>
      </c>
      <c r="E13" s="16" t="s">
        <v>107</v>
      </c>
      <c r="F13" s="17">
        <v>0.08125</v>
      </c>
      <c r="G13" s="15" t="str">
        <f t="shared" si="0"/>
        <v>4.11/km</v>
      </c>
      <c r="H13" s="17">
        <f t="shared" si="1"/>
        <v>0.006446759259259263</v>
      </c>
      <c r="I13" s="17">
        <f>F13-INDEX($F$5:$F$244,MATCH(D13,$D$5:$D$244,0))</f>
        <v>0.006446759259259263</v>
      </c>
    </row>
    <row r="14" spans="1:9" s="10" customFormat="1" ht="15" customHeight="1">
      <c r="A14" s="15">
        <v>10</v>
      </c>
      <c r="B14" s="33" t="s">
        <v>160</v>
      </c>
      <c r="C14" s="16" t="s">
        <v>17</v>
      </c>
      <c r="D14" s="15" t="s">
        <v>54</v>
      </c>
      <c r="E14" s="16" t="s">
        <v>108</v>
      </c>
      <c r="F14" s="17">
        <v>0.08163194444444444</v>
      </c>
      <c r="G14" s="15" t="str">
        <f t="shared" si="0"/>
        <v>4.12/km</v>
      </c>
      <c r="H14" s="17">
        <f t="shared" si="1"/>
        <v>0.006828703703703698</v>
      </c>
      <c r="I14" s="17">
        <f>F14-INDEX($F$5:$F$244,MATCH(D14,$D$5:$D$244,0))</f>
        <v>0</v>
      </c>
    </row>
    <row r="15" spans="1:9" s="10" customFormat="1" ht="15" customHeight="1">
      <c r="A15" s="15">
        <v>11</v>
      </c>
      <c r="B15" s="33" t="s">
        <v>161</v>
      </c>
      <c r="C15" s="16" t="s">
        <v>31</v>
      </c>
      <c r="D15" s="15" t="s">
        <v>51</v>
      </c>
      <c r="E15" s="16" t="s">
        <v>109</v>
      </c>
      <c r="F15" s="17">
        <v>0.08429398148148148</v>
      </c>
      <c r="G15" s="15" t="str">
        <f t="shared" si="0"/>
        <v>4.20/km</v>
      </c>
      <c r="H15" s="17">
        <f t="shared" si="1"/>
        <v>0.009490740740740744</v>
      </c>
      <c r="I15" s="17">
        <f>F15-INDEX($F$5:$F$244,MATCH(D15,$D$5:$D$244,0))</f>
        <v>0.009490740740740744</v>
      </c>
    </row>
    <row r="16" spans="1:9" s="10" customFormat="1" ht="15" customHeight="1">
      <c r="A16" s="15">
        <v>12</v>
      </c>
      <c r="B16" s="33" t="s">
        <v>162</v>
      </c>
      <c r="C16" s="16" t="s">
        <v>47</v>
      </c>
      <c r="D16" s="15" t="s">
        <v>85</v>
      </c>
      <c r="E16" s="16" t="s">
        <v>110</v>
      </c>
      <c r="F16" s="17">
        <v>0.0845949074074074</v>
      </c>
      <c r="G16" s="15" t="str">
        <f t="shared" si="0"/>
        <v>4.21/km</v>
      </c>
      <c r="H16" s="17">
        <f t="shared" si="1"/>
        <v>0.009791666666666657</v>
      </c>
      <c r="I16" s="17">
        <f>F16-INDEX($F$5:$F$244,MATCH(D16,$D$5:$D$244,0))</f>
        <v>0.0062268518518518445</v>
      </c>
    </row>
    <row r="17" spans="1:9" s="10" customFormat="1" ht="15" customHeight="1">
      <c r="A17" s="15">
        <v>13</v>
      </c>
      <c r="B17" s="33" t="s">
        <v>163</v>
      </c>
      <c r="C17" s="16" t="s">
        <v>25</v>
      </c>
      <c r="D17" s="15" t="s">
        <v>60</v>
      </c>
      <c r="E17" s="16" t="s">
        <v>111</v>
      </c>
      <c r="F17" s="17">
        <v>0.08508101851851851</v>
      </c>
      <c r="G17" s="15" t="str">
        <f t="shared" si="0"/>
        <v>4.23/km</v>
      </c>
      <c r="H17" s="17">
        <f t="shared" si="1"/>
        <v>0.010277777777777775</v>
      </c>
      <c r="I17" s="17">
        <f>F17-INDEX($F$5:$F$244,MATCH(D17,$D$5:$D$244,0))</f>
        <v>0</v>
      </c>
    </row>
    <row r="18" spans="1:9" s="10" customFormat="1" ht="15" customHeight="1">
      <c r="A18" s="18">
        <v>14</v>
      </c>
      <c r="B18" s="35" t="s">
        <v>164</v>
      </c>
      <c r="C18" s="19" t="s">
        <v>62</v>
      </c>
      <c r="D18" s="18" t="s">
        <v>51</v>
      </c>
      <c r="E18" s="19" t="s">
        <v>45</v>
      </c>
      <c r="F18" s="20">
        <v>0.08518518518518518</v>
      </c>
      <c r="G18" s="18" t="str">
        <f t="shared" si="0"/>
        <v>4.23/km</v>
      </c>
      <c r="H18" s="20">
        <f t="shared" si="1"/>
        <v>0.010381944444444444</v>
      </c>
      <c r="I18" s="20">
        <f>F18-INDEX($F$5:$F$244,MATCH(D18,$D$5:$D$244,0))</f>
        <v>0.010381944444444444</v>
      </c>
    </row>
    <row r="19" spans="1:9" s="10" customFormat="1" ht="15" customHeight="1">
      <c r="A19" s="15">
        <v>15</v>
      </c>
      <c r="B19" s="33" t="s">
        <v>165</v>
      </c>
      <c r="C19" s="16" t="s">
        <v>22</v>
      </c>
      <c r="D19" s="15" t="s">
        <v>53</v>
      </c>
      <c r="E19" s="16" t="s">
        <v>112</v>
      </c>
      <c r="F19" s="17">
        <v>0.08594907407407408</v>
      </c>
      <c r="G19" s="15" t="str">
        <f t="shared" si="0"/>
        <v>4.25/km</v>
      </c>
      <c r="H19" s="17">
        <f t="shared" si="1"/>
        <v>0.011145833333333341</v>
      </c>
      <c r="I19" s="17">
        <f>F19-INDEX($F$5:$F$244,MATCH(D19,$D$5:$D$244,0))</f>
        <v>0.009641203703703721</v>
      </c>
    </row>
    <row r="20" spans="1:9" s="10" customFormat="1" ht="15" customHeight="1">
      <c r="A20" s="18">
        <v>16</v>
      </c>
      <c r="B20" s="35" t="s">
        <v>166</v>
      </c>
      <c r="C20" s="19" t="s">
        <v>16</v>
      </c>
      <c r="D20" s="18" t="s">
        <v>63</v>
      </c>
      <c r="E20" s="19" t="s">
        <v>45</v>
      </c>
      <c r="F20" s="20">
        <v>0.08622685185185186</v>
      </c>
      <c r="G20" s="18" t="str">
        <f t="shared" si="0"/>
        <v>4.26/km</v>
      </c>
      <c r="H20" s="20">
        <f t="shared" si="1"/>
        <v>0.01142361111111112</v>
      </c>
      <c r="I20" s="20">
        <f>F20-INDEX($F$5:$F$244,MATCH(D20,$D$5:$D$244,0))</f>
        <v>0.006215277777777792</v>
      </c>
    </row>
    <row r="21" spans="1:9" ht="15" customHeight="1">
      <c r="A21" s="15">
        <v>17</v>
      </c>
      <c r="B21" s="33" t="s">
        <v>167</v>
      </c>
      <c r="C21" s="16" t="s">
        <v>81</v>
      </c>
      <c r="D21" s="15" t="s">
        <v>49</v>
      </c>
      <c r="E21" s="16" t="s">
        <v>113</v>
      </c>
      <c r="F21" s="17">
        <v>0.08630787037037037</v>
      </c>
      <c r="G21" s="15" t="str">
        <f t="shared" si="0"/>
        <v>4.26/km</v>
      </c>
      <c r="H21" s="17">
        <f t="shared" si="1"/>
        <v>0.011504629629629629</v>
      </c>
      <c r="I21" s="17">
        <f>F21-INDEX($F$5:$F$244,MATCH(D21,$D$5:$D$244,0))</f>
        <v>0</v>
      </c>
    </row>
    <row r="22" spans="1:9" ht="15" customHeight="1">
      <c r="A22" s="15">
        <v>18</v>
      </c>
      <c r="B22" s="33" t="s">
        <v>168</v>
      </c>
      <c r="C22" s="16" t="s">
        <v>41</v>
      </c>
      <c r="D22" s="15" t="s">
        <v>63</v>
      </c>
      <c r="E22" s="16" t="s">
        <v>114</v>
      </c>
      <c r="F22" s="17">
        <v>0.08680555555555557</v>
      </c>
      <c r="G22" s="15" t="str">
        <f aca="true" t="shared" si="2" ref="G22:G32">TEXT(INT((HOUR(F22)*3600+MINUTE(F22)*60+SECOND(F22))/$I$3/60),"0")&amp;"."&amp;TEXT(MOD((HOUR(F22)*3600+MINUTE(F22)*60+SECOND(F22))/$I$3,60),"00")&amp;"/km"</f>
        <v>4.28/km</v>
      </c>
      <c r="H22" s="17">
        <f aca="true" t="shared" si="3" ref="H22:H32">F22-$F$5</f>
        <v>0.012002314814814827</v>
      </c>
      <c r="I22" s="17">
        <f>F22-INDEX($F$5:$F$244,MATCH(D22,$D$5:$D$244,0))</f>
        <v>0.006793981481481498</v>
      </c>
    </row>
    <row r="23" spans="1:9" ht="15" customHeight="1">
      <c r="A23" s="15">
        <v>19</v>
      </c>
      <c r="B23" s="33" t="s">
        <v>169</v>
      </c>
      <c r="C23" s="16" t="s">
        <v>48</v>
      </c>
      <c r="D23" s="15" t="s">
        <v>54</v>
      </c>
      <c r="E23" s="16" t="s">
        <v>115</v>
      </c>
      <c r="F23" s="17">
        <v>0.08741898148148147</v>
      </c>
      <c r="G23" s="15" t="str">
        <f t="shared" si="2"/>
        <v>4.30/km</v>
      </c>
      <c r="H23" s="17">
        <f t="shared" si="3"/>
        <v>0.012615740740740733</v>
      </c>
      <c r="I23" s="17">
        <f>F23-INDEX($F$5:$F$244,MATCH(D23,$D$5:$D$244,0))</f>
        <v>0.005787037037037035</v>
      </c>
    </row>
    <row r="24" spans="1:9" ht="15" customHeight="1">
      <c r="A24" s="15">
        <v>20</v>
      </c>
      <c r="B24" s="33" t="s">
        <v>170</v>
      </c>
      <c r="C24" s="16" t="s">
        <v>20</v>
      </c>
      <c r="D24" s="15" t="s">
        <v>49</v>
      </c>
      <c r="E24" s="16" t="s">
        <v>116</v>
      </c>
      <c r="F24" s="17">
        <v>0.08741898148148147</v>
      </c>
      <c r="G24" s="15" t="str">
        <f t="shared" si="2"/>
        <v>4.30/km</v>
      </c>
      <c r="H24" s="17">
        <f t="shared" si="3"/>
        <v>0.012615740740740733</v>
      </c>
      <c r="I24" s="17">
        <f>F24-INDEX($F$5:$F$244,MATCH(D24,$D$5:$D$244,0))</f>
        <v>0.0011111111111111044</v>
      </c>
    </row>
    <row r="25" spans="1:9" ht="15" customHeight="1">
      <c r="A25" s="18">
        <v>21</v>
      </c>
      <c r="B25" s="35" t="s">
        <v>171</v>
      </c>
      <c r="C25" s="19" t="s">
        <v>26</v>
      </c>
      <c r="D25" s="18" t="s">
        <v>53</v>
      </c>
      <c r="E25" s="19" t="s">
        <v>45</v>
      </c>
      <c r="F25" s="20">
        <v>0.08854166666666667</v>
      </c>
      <c r="G25" s="18" t="str">
        <f t="shared" si="2"/>
        <v>4.33/km</v>
      </c>
      <c r="H25" s="20">
        <f t="shared" si="3"/>
        <v>0.013738425925925932</v>
      </c>
      <c r="I25" s="20">
        <f>F25-INDEX($F$5:$F$244,MATCH(D25,$D$5:$D$244,0))</f>
        <v>0.012233796296296312</v>
      </c>
    </row>
    <row r="26" spans="1:9" ht="15" customHeight="1">
      <c r="A26" s="15">
        <v>22</v>
      </c>
      <c r="B26" s="33" t="s">
        <v>172</v>
      </c>
      <c r="C26" s="16" t="s">
        <v>32</v>
      </c>
      <c r="D26" s="15" t="s">
        <v>70</v>
      </c>
      <c r="E26" s="16" t="s">
        <v>117</v>
      </c>
      <c r="F26" s="17">
        <v>0.08871527777777778</v>
      </c>
      <c r="G26" s="15" t="str">
        <f t="shared" si="2"/>
        <v>4.34/km</v>
      </c>
      <c r="H26" s="17">
        <f t="shared" si="3"/>
        <v>0.013912037037037042</v>
      </c>
      <c r="I26" s="17">
        <f>F26-INDEX($F$5:$F$244,MATCH(D26,$D$5:$D$244,0))</f>
        <v>0</v>
      </c>
    </row>
    <row r="27" spans="1:9" ht="15" customHeight="1">
      <c r="A27" s="15">
        <v>23</v>
      </c>
      <c r="B27" s="33" t="s">
        <v>173</v>
      </c>
      <c r="C27" s="16" t="s">
        <v>174</v>
      </c>
      <c r="D27" s="15" t="s">
        <v>49</v>
      </c>
      <c r="E27" s="16" t="s">
        <v>118</v>
      </c>
      <c r="F27" s="17">
        <v>0.08918981481481482</v>
      </c>
      <c r="G27" s="15" t="str">
        <f t="shared" si="2"/>
        <v>4.35/km</v>
      </c>
      <c r="H27" s="17">
        <f t="shared" si="3"/>
        <v>0.01438657407407408</v>
      </c>
      <c r="I27" s="17">
        <f>F27-INDEX($F$5:$F$244,MATCH(D27,$D$5:$D$244,0))</f>
        <v>0.002881944444444451</v>
      </c>
    </row>
    <row r="28" spans="1:9" ht="15" customHeight="1">
      <c r="A28" s="15">
        <v>24</v>
      </c>
      <c r="B28" s="33" t="s">
        <v>175</v>
      </c>
      <c r="C28" s="16" t="s">
        <v>96</v>
      </c>
      <c r="D28" s="15" t="s">
        <v>51</v>
      </c>
      <c r="E28" s="16" t="s">
        <v>119</v>
      </c>
      <c r="F28" s="17">
        <v>0.08918981481481482</v>
      </c>
      <c r="G28" s="15" t="str">
        <f t="shared" si="2"/>
        <v>4.35/km</v>
      </c>
      <c r="H28" s="17">
        <f t="shared" si="3"/>
        <v>0.01438657407407408</v>
      </c>
      <c r="I28" s="17">
        <f>F28-INDEX($F$5:$F$244,MATCH(D28,$D$5:$D$244,0))</f>
        <v>0.01438657407407408</v>
      </c>
    </row>
    <row r="29" spans="1:9" ht="15" customHeight="1">
      <c r="A29" s="15">
        <v>25</v>
      </c>
      <c r="B29" s="33" t="s">
        <v>176</v>
      </c>
      <c r="C29" s="16" t="s">
        <v>59</v>
      </c>
      <c r="D29" s="15" t="s">
        <v>49</v>
      </c>
      <c r="E29" s="16" t="s">
        <v>114</v>
      </c>
      <c r="F29" s="17">
        <v>0.089375</v>
      </c>
      <c r="G29" s="15" t="str">
        <f t="shared" si="2"/>
        <v>4.36/km</v>
      </c>
      <c r="H29" s="17">
        <f t="shared" si="3"/>
        <v>0.014571759259259257</v>
      </c>
      <c r="I29" s="17">
        <f>F29-INDEX($F$5:$F$244,MATCH(D29,$D$5:$D$244,0))</f>
        <v>0.003067129629629628</v>
      </c>
    </row>
    <row r="30" spans="1:9" ht="15" customHeight="1">
      <c r="A30" s="15">
        <v>26</v>
      </c>
      <c r="B30" s="33" t="s">
        <v>177</v>
      </c>
      <c r="C30" s="16" t="s">
        <v>178</v>
      </c>
      <c r="D30" s="15" t="s">
        <v>63</v>
      </c>
      <c r="E30" s="16" t="s">
        <v>120</v>
      </c>
      <c r="F30" s="17">
        <v>0.08972222222222222</v>
      </c>
      <c r="G30" s="15" t="str">
        <f t="shared" si="2"/>
        <v>4.37/km</v>
      </c>
      <c r="H30" s="17">
        <f t="shared" si="3"/>
        <v>0.014918981481481478</v>
      </c>
      <c r="I30" s="17">
        <f>F30-INDEX($F$5:$F$244,MATCH(D30,$D$5:$D$244,0))</f>
        <v>0.009710648148148149</v>
      </c>
    </row>
    <row r="31" spans="1:9" ht="15" customHeight="1">
      <c r="A31" s="18">
        <v>27</v>
      </c>
      <c r="B31" s="35" t="s">
        <v>179</v>
      </c>
      <c r="C31" s="19" t="s">
        <v>25</v>
      </c>
      <c r="D31" s="18" t="s">
        <v>53</v>
      </c>
      <c r="E31" s="19" t="s">
        <v>45</v>
      </c>
      <c r="F31" s="20">
        <v>0.08997685185185185</v>
      </c>
      <c r="G31" s="18" t="str">
        <f t="shared" si="2"/>
        <v>4.38/km</v>
      </c>
      <c r="H31" s="20">
        <f t="shared" si="3"/>
        <v>0.01517361111111111</v>
      </c>
      <c r="I31" s="20">
        <f>F31-INDEX($F$5:$F$244,MATCH(D31,$D$5:$D$244,0))</f>
        <v>0.01366898148148149</v>
      </c>
    </row>
    <row r="32" spans="1:9" ht="15" customHeight="1">
      <c r="A32" s="15">
        <v>28</v>
      </c>
      <c r="B32" s="33" t="s">
        <v>180</v>
      </c>
      <c r="C32" s="16" t="s">
        <v>58</v>
      </c>
      <c r="D32" s="15" t="s">
        <v>60</v>
      </c>
      <c r="E32" s="16" t="s">
        <v>121</v>
      </c>
      <c r="F32" s="17">
        <v>0.09003472222222221</v>
      </c>
      <c r="G32" s="15" t="str">
        <f t="shared" si="2"/>
        <v>4.38/km</v>
      </c>
      <c r="H32" s="17">
        <f t="shared" si="3"/>
        <v>0.01523148148148147</v>
      </c>
      <c r="I32" s="17">
        <f>F32-INDEX($F$5:$F$244,MATCH(D32,$D$5:$D$244,0))</f>
        <v>0.004953703703703696</v>
      </c>
    </row>
    <row r="33" spans="1:9" ht="15" customHeight="1">
      <c r="A33" s="18">
        <v>29</v>
      </c>
      <c r="B33" s="35" t="s">
        <v>181</v>
      </c>
      <c r="C33" s="19" t="s">
        <v>34</v>
      </c>
      <c r="D33" s="18" t="s">
        <v>53</v>
      </c>
      <c r="E33" s="19" t="s">
        <v>45</v>
      </c>
      <c r="F33" s="20">
        <v>0.09019675925925925</v>
      </c>
      <c r="G33" s="18" t="str">
        <f aca="true" t="shared" si="4" ref="G33:G38">TEXT(INT((HOUR(F33)*3600+MINUTE(F33)*60+SECOND(F33))/$I$3/60),"0")&amp;"."&amp;TEXT(MOD((HOUR(F33)*3600+MINUTE(F33)*60+SECOND(F33))/$I$3,60),"00")&amp;"/km"</f>
        <v>4.38/km</v>
      </c>
      <c r="H33" s="20">
        <f aca="true" t="shared" si="5" ref="H33:H38">F33-$F$5</f>
        <v>0.015393518518518515</v>
      </c>
      <c r="I33" s="20">
        <f>F33-INDEX($F$5:$F$244,MATCH(D33,$D$5:$D$244,0))</f>
        <v>0.013888888888888895</v>
      </c>
    </row>
    <row r="34" spans="1:9" ht="15" customHeight="1">
      <c r="A34" s="18">
        <v>30</v>
      </c>
      <c r="B34" s="35" t="s">
        <v>182</v>
      </c>
      <c r="C34" s="19" t="s">
        <v>72</v>
      </c>
      <c r="D34" s="18" t="s">
        <v>54</v>
      </c>
      <c r="E34" s="19" t="s">
        <v>45</v>
      </c>
      <c r="F34" s="20">
        <v>0.09215277777777776</v>
      </c>
      <c r="G34" s="18" t="str">
        <f t="shared" si="4"/>
        <v>4.44/km</v>
      </c>
      <c r="H34" s="20">
        <f t="shared" si="5"/>
        <v>0.017349537037037024</v>
      </c>
      <c r="I34" s="20">
        <f>F34-INDEX($F$5:$F$244,MATCH(D34,$D$5:$D$244,0))</f>
        <v>0.010520833333333326</v>
      </c>
    </row>
    <row r="35" spans="1:9" ht="15" customHeight="1">
      <c r="A35" s="15">
        <v>31</v>
      </c>
      <c r="B35" s="33" t="s">
        <v>183</v>
      </c>
      <c r="C35" s="16" t="s">
        <v>64</v>
      </c>
      <c r="D35" s="15" t="s">
        <v>49</v>
      </c>
      <c r="E35" s="16" t="s">
        <v>106</v>
      </c>
      <c r="F35" s="17">
        <v>0.09247685185185185</v>
      </c>
      <c r="G35" s="15" t="str">
        <f t="shared" si="4"/>
        <v>4.45/km</v>
      </c>
      <c r="H35" s="17">
        <f t="shared" si="5"/>
        <v>0.017673611111111112</v>
      </c>
      <c r="I35" s="17">
        <f>F35-INDEX($F$5:$F$244,MATCH(D35,$D$5:$D$244,0))</f>
        <v>0.006168981481481484</v>
      </c>
    </row>
    <row r="36" spans="1:9" ht="15" customHeight="1">
      <c r="A36" s="15">
        <v>32</v>
      </c>
      <c r="B36" s="33" t="s">
        <v>184</v>
      </c>
      <c r="C36" s="16" t="s">
        <v>30</v>
      </c>
      <c r="D36" s="15" t="s">
        <v>54</v>
      </c>
      <c r="E36" s="16" t="s">
        <v>122</v>
      </c>
      <c r="F36" s="17">
        <v>0.09274305555555556</v>
      </c>
      <c r="G36" s="15" t="str">
        <f t="shared" si="4"/>
        <v>4.46/km</v>
      </c>
      <c r="H36" s="17">
        <f t="shared" si="5"/>
        <v>0.017939814814814825</v>
      </c>
      <c r="I36" s="17">
        <f>F36-INDEX($F$5:$F$244,MATCH(D36,$D$5:$D$244,0))</f>
        <v>0.011111111111111127</v>
      </c>
    </row>
    <row r="37" spans="1:9" ht="15" customHeight="1">
      <c r="A37" s="15">
        <v>33</v>
      </c>
      <c r="B37" s="33" t="s">
        <v>67</v>
      </c>
      <c r="C37" s="16" t="s">
        <v>185</v>
      </c>
      <c r="D37" s="15" t="s">
        <v>63</v>
      </c>
      <c r="E37" s="16" t="s">
        <v>123</v>
      </c>
      <c r="F37" s="17">
        <v>0.0934375</v>
      </c>
      <c r="G37" s="15" t="str">
        <f t="shared" si="4"/>
        <v>4.48/km</v>
      </c>
      <c r="H37" s="17">
        <f t="shared" si="5"/>
        <v>0.018634259259259267</v>
      </c>
      <c r="I37" s="17">
        <f>F37-INDEX($F$5:$F$244,MATCH(D37,$D$5:$D$244,0))</f>
        <v>0.013425925925925938</v>
      </c>
    </row>
    <row r="38" spans="1:9" ht="15" customHeight="1">
      <c r="A38" s="15">
        <v>34</v>
      </c>
      <c r="B38" s="33" t="s">
        <v>186</v>
      </c>
      <c r="C38" s="16" t="s">
        <v>31</v>
      </c>
      <c r="D38" s="15" t="s">
        <v>63</v>
      </c>
      <c r="E38" s="16" t="s">
        <v>122</v>
      </c>
      <c r="F38" s="17">
        <v>0.09395833333333332</v>
      </c>
      <c r="G38" s="15" t="str">
        <f t="shared" si="4"/>
        <v>4.50/km</v>
      </c>
      <c r="H38" s="17">
        <f t="shared" si="5"/>
        <v>0.019155092592592585</v>
      </c>
      <c r="I38" s="17">
        <f>F38-INDEX($F$5:$F$244,MATCH(D38,$D$5:$D$244,0))</f>
        <v>0.013946759259259256</v>
      </c>
    </row>
    <row r="39" spans="1:9" ht="15" customHeight="1">
      <c r="A39" s="15">
        <v>35</v>
      </c>
      <c r="B39" s="33" t="s">
        <v>187</v>
      </c>
      <c r="C39" s="16" t="s">
        <v>11</v>
      </c>
      <c r="D39" s="15" t="s">
        <v>53</v>
      </c>
      <c r="E39" s="16" t="s">
        <v>113</v>
      </c>
      <c r="F39" s="17">
        <v>0.09454861111111111</v>
      </c>
      <c r="G39" s="15" t="str">
        <f aca="true" t="shared" si="6" ref="G39:G90">TEXT(INT((HOUR(F39)*3600+MINUTE(F39)*60+SECOND(F39))/$I$3/60),"0")&amp;"."&amp;TEXT(MOD((HOUR(F39)*3600+MINUTE(F39)*60+SECOND(F39))/$I$3,60),"00")&amp;"/km"</f>
        <v>4.52/km</v>
      </c>
      <c r="H39" s="17">
        <f aca="true" t="shared" si="7" ref="H39:H90">F39-$F$5</f>
        <v>0.01974537037037037</v>
      </c>
      <c r="I39" s="17">
        <f>F39-INDEX($F$5:$F$244,MATCH(D39,$D$5:$D$244,0))</f>
        <v>0.018240740740740752</v>
      </c>
    </row>
    <row r="40" spans="1:9" ht="15" customHeight="1">
      <c r="A40" s="15">
        <v>36</v>
      </c>
      <c r="B40" s="33" t="s">
        <v>188</v>
      </c>
      <c r="C40" s="16" t="s">
        <v>189</v>
      </c>
      <c r="D40" s="15" t="s">
        <v>61</v>
      </c>
      <c r="E40" s="16" t="s">
        <v>124</v>
      </c>
      <c r="F40" s="17">
        <v>0.09461805555555557</v>
      </c>
      <c r="G40" s="15" t="str">
        <f t="shared" si="6"/>
        <v>4.52/km</v>
      </c>
      <c r="H40" s="17">
        <f t="shared" si="7"/>
        <v>0.019814814814814827</v>
      </c>
      <c r="I40" s="17">
        <f>F40-INDEX($F$5:$F$244,MATCH(D40,$D$5:$D$244,0))</f>
        <v>0</v>
      </c>
    </row>
    <row r="41" spans="1:9" ht="15" customHeight="1">
      <c r="A41" s="15">
        <v>37</v>
      </c>
      <c r="B41" s="33" t="s">
        <v>190</v>
      </c>
      <c r="C41" s="16" t="s">
        <v>17</v>
      </c>
      <c r="D41" s="15" t="s">
        <v>54</v>
      </c>
      <c r="E41" s="16" t="s">
        <v>122</v>
      </c>
      <c r="F41" s="17">
        <v>0.0946875</v>
      </c>
      <c r="G41" s="15" t="str">
        <f t="shared" si="6"/>
        <v>4.52/km</v>
      </c>
      <c r="H41" s="17">
        <f t="shared" si="7"/>
        <v>0.019884259259259254</v>
      </c>
      <c r="I41" s="17">
        <f>F41-INDEX($F$5:$F$244,MATCH(D41,$D$5:$D$244,0))</f>
        <v>0.013055555555555556</v>
      </c>
    </row>
    <row r="42" spans="1:9" ht="15" customHeight="1">
      <c r="A42" s="15">
        <v>38</v>
      </c>
      <c r="B42" s="33" t="s">
        <v>191</v>
      </c>
      <c r="C42" s="16" t="s">
        <v>291</v>
      </c>
      <c r="D42" s="15" t="s">
        <v>60</v>
      </c>
      <c r="E42" s="16" t="s">
        <v>125</v>
      </c>
      <c r="F42" s="17">
        <v>0.09493055555555556</v>
      </c>
      <c r="G42" s="15" t="str">
        <f t="shared" si="6"/>
        <v>4.53/km</v>
      </c>
      <c r="H42" s="17">
        <f t="shared" si="7"/>
        <v>0.02012731481481482</v>
      </c>
      <c r="I42" s="17">
        <f>F42-INDEX($F$5:$F$244,MATCH(D42,$D$5:$D$244,0))</f>
        <v>0.009849537037037046</v>
      </c>
    </row>
    <row r="43" spans="1:9" ht="15" customHeight="1">
      <c r="A43" s="15">
        <v>39</v>
      </c>
      <c r="B43" s="33" t="s">
        <v>192</v>
      </c>
      <c r="C43" s="16" t="s">
        <v>193</v>
      </c>
      <c r="D43" s="15" t="s">
        <v>70</v>
      </c>
      <c r="E43" s="16" t="s">
        <v>122</v>
      </c>
      <c r="F43" s="17">
        <v>0.0949537037037037</v>
      </c>
      <c r="G43" s="15" t="str">
        <f t="shared" si="6"/>
        <v>4.53/km</v>
      </c>
      <c r="H43" s="17">
        <f t="shared" si="7"/>
        <v>0.020150462962962967</v>
      </c>
      <c r="I43" s="17">
        <f>F43-INDEX($F$5:$F$244,MATCH(D43,$D$5:$D$244,0))</f>
        <v>0.006238425925925925</v>
      </c>
    </row>
    <row r="44" spans="1:9" ht="15" customHeight="1">
      <c r="A44" s="15">
        <v>40</v>
      </c>
      <c r="B44" s="33" t="s">
        <v>71</v>
      </c>
      <c r="C44" s="16" t="s">
        <v>73</v>
      </c>
      <c r="D44" s="15" t="s">
        <v>69</v>
      </c>
      <c r="E44" s="16" t="s">
        <v>112</v>
      </c>
      <c r="F44" s="17">
        <v>0.09497685185185185</v>
      </c>
      <c r="G44" s="15" t="str">
        <f t="shared" si="6"/>
        <v>4.53/km</v>
      </c>
      <c r="H44" s="17">
        <f t="shared" si="7"/>
        <v>0.020173611111111114</v>
      </c>
      <c r="I44" s="17">
        <f>F44-INDEX($F$5:$F$244,MATCH(D44,$D$5:$D$244,0))</f>
        <v>0</v>
      </c>
    </row>
    <row r="45" spans="1:9" ht="15" customHeight="1">
      <c r="A45" s="15">
        <v>41</v>
      </c>
      <c r="B45" s="33" t="s">
        <v>95</v>
      </c>
      <c r="C45" s="16" t="s">
        <v>15</v>
      </c>
      <c r="D45" s="15" t="s">
        <v>51</v>
      </c>
      <c r="E45" s="16" t="s">
        <v>126</v>
      </c>
      <c r="F45" s="17">
        <v>0.09517361111111111</v>
      </c>
      <c r="G45" s="15" t="str">
        <f t="shared" si="6"/>
        <v>4.54/km</v>
      </c>
      <c r="H45" s="17">
        <f t="shared" si="7"/>
        <v>0.020370370370370372</v>
      </c>
      <c r="I45" s="17">
        <f>F45-INDEX($F$5:$F$244,MATCH(D45,$D$5:$D$244,0))</f>
        <v>0.020370370370370372</v>
      </c>
    </row>
    <row r="46" spans="1:9" ht="15" customHeight="1">
      <c r="A46" s="15">
        <v>42</v>
      </c>
      <c r="B46" s="33" t="s">
        <v>194</v>
      </c>
      <c r="C46" s="16" t="s">
        <v>50</v>
      </c>
      <c r="D46" s="15" t="s">
        <v>60</v>
      </c>
      <c r="E46" s="16" t="s">
        <v>125</v>
      </c>
      <c r="F46" s="17">
        <v>0.09565972222222223</v>
      </c>
      <c r="G46" s="15" t="str">
        <f t="shared" si="6"/>
        <v>4.55/km</v>
      </c>
      <c r="H46" s="17">
        <f t="shared" si="7"/>
        <v>0.02085648148148149</v>
      </c>
      <c r="I46" s="17">
        <f>F46-INDEX($F$5:$F$244,MATCH(D46,$D$5:$D$244,0))</f>
        <v>0.010578703703703715</v>
      </c>
    </row>
    <row r="47" spans="1:9" ht="15" customHeight="1">
      <c r="A47" s="15">
        <v>43</v>
      </c>
      <c r="B47" s="33" t="s">
        <v>195</v>
      </c>
      <c r="C47" s="16" t="s">
        <v>56</v>
      </c>
      <c r="D47" s="15" t="s">
        <v>53</v>
      </c>
      <c r="E47" s="16" t="s">
        <v>108</v>
      </c>
      <c r="F47" s="17">
        <v>0.09565972222222223</v>
      </c>
      <c r="G47" s="15" t="str">
        <f t="shared" si="6"/>
        <v>4.55/km</v>
      </c>
      <c r="H47" s="17">
        <f t="shared" si="7"/>
        <v>0.02085648148148149</v>
      </c>
      <c r="I47" s="17">
        <f>F47-INDEX($F$5:$F$244,MATCH(D47,$D$5:$D$244,0))</f>
        <v>0.01935185185185187</v>
      </c>
    </row>
    <row r="48" spans="1:9" ht="15" customHeight="1">
      <c r="A48" s="15">
        <v>44</v>
      </c>
      <c r="B48" s="33" t="s">
        <v>196</v>
      </c>
      <c r="C48" s="16" t="s">
        <v>25</v>
      </c>
      <c r="D48" s="15" t="s">
        <v>54</v>
      </c>
      <c r="E48" s="16" t="s">
        <v>119</v>
      </c>
      <c r="F48" s="17">
        <v>0.09763888888888889</v>
      </c>
      <c r="G48" s="15" t="str">
        <f t="shared" si="6"/>
        <v>5.01/km</v>
      </c>
      <c r="H48" s="17">
        <f t="shared" si="7"/>
        <v>0.022835648148148147</v>
      </c>
      <c r="I48" s="17">
        <f>F48-INDEX($F$5:$F$244,MATCH(D48,$D$5:$D$244,0))</f>
        <v>0.01600694444444445</v>
      </c>
    </row>
    <row r="49" spans="1:9" ht="15" customHeight="1">
      <c r="A49" s="15">
        <v>45</v>
      </c>
      <c r="B49" s="33" t="s">
        <v>197</v>
      </c>
      <c r="C49" s="16" t="s">
        <v>23</v>
      </c>
      <c r="D49" s="15" t="s">
        <v>54</v>
      </c>
      <c r="E49" s="16" t="s">
        <v>90</v>
      </c>
      <c r="F49" s="17">
        <v>0.09844907407407406</v>
      </c>
      <c r="G49" s="15" t="str">
        <f t="shared" si="6"/>
        <v>5.04/km</v>
      </c>
      <c r="H49" s="17">
        <f t="shared" si="7"/>
        <v>0.023645833333333324</v>
      </c>
      <c r="I49" s="17">
        <f>F49-INDEX($F$5:$F$244,MATCH(D49,$D$5:$D$244,0))</f>
        <v>0.016817129629629626</v>
      </c>
    </row>
    <row r="50" spans="1:9" ht="15" customHeight="1">
      <c r="A50" s="15">
        <v>46</v>
      </c>
      <c r="B50" s="33" t="s">
        <v>198</v>
      </c>
      <c r="C50" s="16" t="s">
        <v>11</v>
      </c>
      <c r="D50" s="15" t="s">
        <v>54</v>
      </c>
      <c r="E50" s="16" t="s">
        <v>90</v>
      </c>
      <c r="F50" s="17">
        <v>0.09909722222222223</v>
      </c>
      <c r="G50" s="15" t="str">
        <f t="shared" si="6"/>
        <v>5.06/km</v>
      </c>
      <c r="H50" s="17">
        <f t="shared" si="7"/>
        <v>0.024293981481481486</v>
      </c>
      <c r="I50" s="17">
        <f>F50-INDEX($F$5:$F$244,MATCH(D50,$D$5:$D$244,0))</f>
        <v>0.017465277777777788</v>
      </c>
    </row>
    <row r="51" spans="1:9" ht="15" customHeight="1">
      <c r="A51" s="15">
        <v>47</v>
      </c>
      <c r="B51" s="33" t="s">
        <v>199</v>
      </c>
      <c r="C51" s="16" t="s">
        <v>21</v>
      </c>
      <c r="D51" s="15" t="s">
        <v>53</v>
      </c>
      <c r="E51" s="16" t="s">
        <v>127</v>
      </c>
      <c r="F51" s="17">
        <v>0.09922453703703704</v>
      </c>
      <c r="G51" s="15" t="str">
        <f t="shared" si="6"/>
        <v>5.06/km</v>
      </c>
      <c r="H51" s="17">
        <f t="shared" si="7"/>
        <v>0.024421296296296302</v>
      </c>
      <c r="I51" s="17">
        <f>F51-INDEX($F$5:$F$244,MATCH(D51,$D$5:$D$244,0))</f>
        <v>0.022916666666666682</v>
      </c>
    </row>
    <row r="52" spans="1:9" ht="15" customHeight="1">
      <c r="A52" s="15">
        <v>48</v>
      </c>
      <c r="B52" s="33" t="s">
        <v>200</v>
      </c>
      <c r="C52" s="16" t="s">
        <v>59</v>
      </c>
      <c r="D52" s="15" t="s">
        <v>63</v>
      </c>
      <c r="E52" s="16" t="s">
        <v>90</v>
      </c>
      <c r="F52" s="17">
        <v>0.09988425925925926</v>
      </c>
      <c r="G52" s="15" t="str">
        <f t="shared" si="6"/>
        <v>5.08/km</v>
      </c>
      <c r="H52" s="17">
        <f t="shared" si="7"/>
        <v>0.025081018518518516</v>
      </c>
      <c r="I52" s="17">
        <f>F52-INDEX($F$5:$F$244,MATCH(D52,$D$5:$D$244,0))</f>
        <v>0.019872685185185188</v>
      </c>
    </row>
    <row r="53" spans="1:9" ht="15" customHeight="1">
      <c r="A53" s="18">
        <v>49</v>
      </c>
      <c r="B53" s="35" t="s">
        <v>201</v>
      </c>
      <c r="C53" s="19" t="s">
        <v>202</v>
      </c>
      <c r="D53" s="18" t="s">
        <v>61</v>
      </c>
      <c r="E53" s="19" t="s">
        <v>45</v>
      </c>
      <c r="F53" s="20">
        <v>0.0999074074074074</v>
      </c>
      <c r="G53" s="18" t="str">
        <f t="shared" si="6"/>
        <v>5.08/km</v>
      </c>
      <c r="H53" s="20">
        <f t="shared" si="7"/>
        <v>0.025104166666666664</v>
      </c>
      <c r="I53" s="20">
        <f>F53-INDEX($F$5:$F$244,MATCH(D53,$D$5:$D$244,0))</f>
        <v>0.005289351851851837</v>
      </c>
    </row>
    <row r="54" spans="1:9" ht="15" customHeight="1">
      <c r="A54" s="18">
        <v>50</v>
      </c>
      <c r="B54" s="35" t="s">
        <v>203</v>
      </c>
      <c r="C54" s="19" t="s">
        <v>38</v>
      </c>
      <c r="D54" s="18" t="s">
        <v>63</v>
      </c>
      <c r="E54" s="19" t="s">
        <v>45</v>
      </c>
      <c r="F54" s="20">
        <v>0.10039351851851852</v>
      </c>
      <c r="G54" s="18" t="str">
        <f t="shared" si="6"/>
        <v>5.10/km</v>
      </c>
      <c r="H54" s="20">
        <f t="shared" si="7"/>
        <v>0.02559027777777778</v>
      </c>
      <c r="I54" s="20">
        <f>F54-INDEX($F$5:$F$244,MATCH(D54,$D$5:$D$244,0))</f>
        <v>0.020381944444444453</v>
      </c>
    </row>
    <row r="55" spans="1:9" ht="15" customHeight="1">
      <c r="A55" s="15">
        <v>51</v>
      </c>
      <c r="B55" s="33" t="s">
        <v>204</v>
      </c>
      <c r="C55" s="16" t="s">
        <v>12</v>
      </c>
      <c r="D55" s="15" t="s">
        <v>54</v>
      </c>
      <c r="E55" s="16" t="s">
        <v>128</v>
      </c>
      <c r="F55" s="17">
        <v>0.10045138888888888</v>
      </c>
      <c r="G55" s="15" t="str">
        <f t="shared" si="6"/>
        <v>5.10/km</v>
      </c>
      <c r="H55" s="17">
        <f t="shared" si="7"/>
        <v>0.025648148148148142</v>
      </c>
      <c r="I55" s="17">
        <f>F55-INDEX($F$5:$F$244,MATCH(D55,$D$5:$D$244,0))</f>
        <v>0.018819444444444444</v>
      </c>
    </row>
    <row r="56" spans="1:9" ht="15" customHeight="1">
      <c r="A56" s="15">
        <v>52</v>
      </c>
      <c r="B56" s="16" t="s">
        <v>292</v>
      </c>
      <c r="C56" s="16" t="s">
        <v>13</v>
      </c>
      <c r="D56" s="15" t="s">
        <v>60</v>
      </c>
      <c r="E56" s="16" t="s">
        <v>118</v>
      </c>
      <c r="F56" s="17">
        <v>0.10061342592592593</v>
      </c>
      <c r="G56" s="15" t="str">
        <f t="shared" si="6"/>
        <v>5.10/km</v>
      </c>
      <c r="H56" s="17">
        <f t="shared" si="7"/>
        <v>0.025810185185185186</v>
      </c>
      <c r="I56" s="17">
        <f>F56-INDEX($F$5:$F$244,MATCH(D56,$D$5:$D$244,0))</f>
        <v>0.015532407407407411</v>
      </c>
    </row>
    <row r="57" spans="1:9" ht="15" customHeight="1">
      <c r="A57" s="15">
        <v>53</v>
      </c>
      <c r="B57" s="33" t="s">
        <v>205</v>
      </c>
      <c r="C57" s="16" t="s">
        <v>42</v>
      </c>
      <c r="D57" s="15" t="s">
        <v>63</v>
      </c>
      <c r="E57" s="16" t="s">
        <v>129</v>
      </c>
      <c r="F57" s="17">
        <v>0.10064814814814815</v>
      </c>
      <c r="G57" s="15" t="str">
        <f t="shared" si="6"/>
        <v>5.11/km</v>
      </c>
      <c r="H57" s="17">
        <f t="shared" si="7"/>
        <v>0.025844907407407414</v>
      </c>
      <c r="I57" s="17">
        <f>F57-INDEX($F$5:$F$244,MATCH(D57,$D$5:$D$244,0))</f>
        <v>0.020636574074074085</v>
      </c>
    </row>
    <row r="58" spans="1:9" ht="15" customHeight="1">
      <c r="A58" s="15">
        <v>54</v>
      </c>
      <c r="B58" s="33" t="s">
        <v>206</v>
      </c>
      <c r="C58" s="16" t="s">
        <v>57</v>
      </c>
      <c r="D58" s="15" t="s">
        <v>54</v>
      </c>
      <c r="E58" s="16" t="s">
        <v>90</v>
      </c>
      <c r="F58" s="17">
        <v>0.10130787037037037</v>
      </c>
      <c r="G58" s="15" t="str">
        <f t="shared" si="6"/>
        <v>5.13/km</v>
      </c>
      <c r="H58" s="17">
        <f t="shared" si="7"/>
        <v>0.026504629629629628</v>
      </c>
      <c r="I58" s="17">
        <f>F58-INDEX($F$5:$F$244,MATCH(D58,$D$5:$D$244,0))</f>
        <v>0.01967592592592593</v>
      </c>
    </row>
    <row r="59" spans="1:9" ht="15" customHeight="1">
      <c r="A59" s="15">
        <v>55</v>
      </c>
      <c r="B59" s="33" t="s">
        <v>207</v>
      </c>
      <c r="C59" s="16" t="s">
        <v>16</v>
      </c>
      <c r="D59" s="15" t="s">
        <v>54</v>
      </c>
      <c r="E59" s="16" t="s">
        <v>120</v>
      </c>
      <c r="F59" s="17">
        <v>0.10228009259259259</v>
      </c>
      <c r="G59" s="15" t="str">
        <f t="shared" si="6"/>
        <v>5.16/km</v>
      </c>
      <c r="H59" s="17">
        <f t="shared" si="7"/>
        <v>0.02747685185185185</v>
      </c>
      <c r="I59" s="17">
        <f>F59-INDEX($F$5:$F$244,MATCH(D59,$D$5:$D$244,0))</f>
        <v>0.02064814814814815</v>
      </c>
    </row>
    <row r="60" spans="1:9" ht="15" customHeight="1">
      <c r="A60" s="15">
        <v>56</v>
      </c>
      <c r="B60" s="33" t="s">
        <v>208</v>
      </c>
      <c r="C60" s="16" t="s">
        <v>39</v>
      </c>
      <c r="D60" s="15" t="s">
        <v>54</v>
      </c>
      <c r="E60" s="16" t="s">
        <v>120</v>
      </c>
      <c r="F60" s="17">
        <v>0.10231481481481482</v>
      </c>
      <c r="G60" s="15" t="str">
        <f t="shared" si="6"/>
        <v>5.16/km</v>
      </c>
      <c r="H60" s="17">
        <f t="shared" si="7"/>
        <v>0.027511574074074077</v>
      </c>
      <c r="I60" s="17">
        <f>F60-INDEX($F$5:$F$244,MATCH(D60,$D$5:$D$244,0))</f>
        <v>0.02068287037037038</v>
      </c>
    </row>
    <row r="61" spans="1:9" ht="15" customHeight="1">
      <c r="A61" s="15">
        <v>57</v>
      </c>
      <c r="B61" s="33" t="s">
        <v>209</v>
      </c>
      <c r="C61" s="16" t="s">
        <v>17</v>
      </c>
      <c r="D61" s="15" t="s">
        <v>51</v>
      </c>
      <c r="E61" s="16" t="s">
        <v>130</v>
      </c>
      <c r="F61" s="17">
        <v>0.10353009259259259</v>
      </c>
      <c r="G61" s="15" t="str">
        <f t="shared" si="6"/>
        <v>5.19/km</v>
      </c>
      <c r="H61" s="17">
        <f t="shared" si="7"/>
        <v>0.02872685185185185</v>
      </c>
      <c r="I61" s="17">
        <f>F61-INDEX($F$5:$F$244,MATCH(D61,$D$5:$D$244,0))</f>
        <v>0.02872685185185185</v>
      </c>
    </row>
    <row r="62" spans="1:9" ht="15" customHeight="1">
      <c r="A62" s="15">
        <v>58</v>
      </c>
      <c r="B62" s="33" t="s">
        <v>79</v>
      </c>
      <c r="C62" s="16" t="s">
        <v>15</v>
      </c>
      <c r="D62" s="15" t="s">
        <v>60</v>
      </c>
      <c r="E62" s="16" t="s">
        <v>117</v>
      </c>
      <c r="F62" s="17">
        <v>0.10355324074074074</v>
      </c>
      <c r="G62" s="15" t="str">
        <f t="shared" si="6"/>
        <v>5.20/km</v>
      </c>
      <c r="H62" s="17">
        <f t="shared" si="7"/>
        <v>0.028749999999999998</v>
      </c>
      <c r="I62" s="17">
        <f>F62-INDEX($F$5:$F$244,MATCH(D62,$D$5:$D$244,0))</f>
        <v>0.018472222222222223</v>
      </c>
    </row>
    <row r="63" spans="1:9" ht="15" customHeight="1">
      <c r="A63" s="15">
        <v>59</v>
      </c>
      <c r="B63" s="33" t="s">
        <v>210</v>
      </c>
      <c r="C63" s="16" t="s">
        <v>99</v>
      </c>
      <c r="D63" s="15" t="s">
        <v>61</v>
      </c>
      <c r="E63" s="16" t="s">
        <v>131</v>
      </c>
      <c r="F63" s="17">
        <v>0.10408564814814815</v>
      </c>
      <c r="G63" s="15" t="str">
        <f t="shared" si="6"/>
        <v>5.21/km</v>
      </c>
      <c r="H63" s="17">
        <f t="shared" si="7"/>
        <v>0.02928240740740741</v>
      </c>
      <c r="I63" s="17">
        <f>F63-INDEX($F$5:$F$244,MATCH(D63,$D$5:$D$244,0))</f>
        <v>0.009467592592592583</v>
      </c>
    </row>
    <row r="64" spans="1:9" ht="15" customHeight="1">
      <c r="A64" s="15">
        <v>60</v>
      </c>
      <c r="B64" s="33" t="s">
        <v>211</v>
      </c>
      <c r="C64" s="16" t="s">
        <v>34</v>
      </c>
      <c r="D64" s="15" t="s">
        <v>53</v>
      </c>
      <c r="E64" s="16" t="s">
        <v>122</v>
      </c>
      <c r="F64" s="17">
        <v>0.10434027777777777</v>
      </c>
      <c r="G64" s="15" t="str">
        <f t="shared" si="6"/>
        <v>5.22/km</v>
      </c>
      <c r="H64" s="17">
        <f t="shared" si="7"/>
        <v>0.02953703703703703</v>
      </c>
      <c r="I64" s="17">
        <f>F64-INDEX($F$5:$F$244,MATCH(D64,$D$5:$D$244,0))</f>
        <v>0.02803240740740741</v>
      </c>
    </row>
    <row r="65" spans="1:9" ht="15" customHeight="1">
      <c r="A65" s="15">
        <v>61</v>
      </c>
      <c r="B65" s="33" t="s">
        <v>212</v>
      </c>
      <c r="C65" s="16" t="s">
        <v>28</v>
      </c>
      <c r="D65" s="15" t="s">
        <v>63</v>
      </c>
      <c r="E65" s="16" t="s">
        <v>132</v>
      </c>
      <c r="F65" s="17">
        <v>0.10439814814814814</v>
      </c>
      <c r="G65" s="15" t="str">
        <f t="shared" si="6"/>
        <v>5.22/km</v>
      </c>
      <c r="H65" s="17">
        <f t="shared" si="7"/>
        <v>0.029594907407407403</v>
      </c>
      <c r="I65" s="17">
        <f>F65-INDEX($F$5:$F$244,MATCH(D65,$D$5:$D$244,0))</f>
        <v>0.024386574074074074</v>
      </c>
    </row>
    <row r="66" spans="1:9" ht="15" customHeight="1">
      <c r="A66" s="15">
        <v>62</v>
      </c>
      <c r="B66" s="33" t="s">
        <v>213</v>
      </c>
      <c r="C66" s="16" t="s">
        <v>38</v>
      </c>
      <c r="D66" s="15" t="s">
        <v>63</v>
      </c>
      <c r="E66" s="16" t="s">
        <v>119</v>
      </c>
      <c r="F66" s="17">
        <v>0.10456018518518519</v>
      </c>
      <c r="G66" s="15" t="str">
        <f t="shared" si="6"/>
        <v>5.23/km</v>
      </c>
      <c r="H66" s="17">
        <f t="shared" si="7"/>
        <v>0.029756944444444447</v>
      </c>
      <c r="I66" s="17">
        <f>F66-INDEX($F$5:$F$244,MATCH(D66,$D$5:$D$244,0))</f>
        <v>0.02454861111111112</v>
      </c>
    </row>
    <row r="67" spans="1:9" ht="15" customHeight="1">
      <c r="A67" s="15">
        <v>63</v>
      </c>
      <c r="B67" s="33" t="s">
        <v>214</v>
      </c>
      <c r="C67" s="16" t="s">
        <v>215</v>
      </c>
      <c r="D67" s="15" t="s">
        <v>78</v>
      </c>
      <c r="E67" s="16" t="s">
        <v>132</v>
      </c>
      <c r="F67" s="17">
        <v>0.10488425925925926</v>
      </c>
      <c r="G67" s="15" t="str">
        <f t="shared" si="6"/>
        <v>5.24/km</v>
      </c>
      <c r="H67" s="17">
        <f t="shared" si="7"/>
        <v>0.03008101851851852</v>
      </c>
      <c r="I67" s="17">
        <f>F67-INDEX($F$5:$F$244,MATCH(D67,$D$5:$D$244,0))</f>
        <v>0</v>
      </c>
    </row>
    <row r="68" spans="1:9" ht="15" customHeight="1">
      <c r="A68" s="15">
        <v>64</v>
      </c>
      <c r="B68" s="33" t="s">
        <v>216</v>
      </c>
      <c r="C68" s="16" t="s">
        <v>55</v>
      </c>
      <c r="D68" s="15" t="s">
        <v>49</v>
      </c>
      <c r="E68" s="16" t="s">
        <v>130</v>
      </c>
      <c r="F68" s="17">
        <v>0.10512731481481481</v>
      </c>
      <c r="G68" s="15" t="str">
        <f t="shared" si="6"/>
        <v>5.24/km</v>
      </c>
      <c r="H68" s="17">
        <f t="shared" si="7"/>
        <v>0.030324074074074073</v>
      </c>
      <c r="I68" s="17">
        <f>F68-INDEX($F$5:$F$244,MATCH(D68,$D$5:$D$244,0))</f>
        <v>0.018819444444444444</v>
      </c>
    </row>
    <row r="69" spans="1:9" ht="15" customHeight="1">
      <c r="A69" s="15">
        <v>65</v>
      </c>
      <c r="B69" s="33" t="s">
        <v>217</v>
      </c>
      <c r="C69" s="16" t="s">
        <v>28</v>
      </c>
      <c r="D69" s="15" t="s">
        <v>51</v>
      </c>
      <c r="E69" s="16" t="s">
        <v>126</v>
      </c>
      <c r="F69" s="17">
        <v>0.10513888888888889</v>
      </c>
      <c r="G69" s="15" t="str">
        <f t="shared" si="6"/>
        <v>5.24/km</v>
      </c>
      <c r="H69" s="17">
        <f t="shared" si="7"/>
        <v>0.030335648148148153</v>
      </c>
      <c r="I69" s="17">
        <f>F69-INDEX($F$5:$F$244,MATCH(D69,$D$5:$D$244,0))</f>
        <v>0.030335648148148153</v>
      </c>
    </row>
    <row r="70" spans="1:9" ht="15" customHeight="1">
      <c r="A70" s="15">
        <v>66</v>
      </c>
      <c r="B70" s="33" t="s">
        <v>218</v>
      </c>
      <c r="C70" s="16" t="s">
        <v>24</v>
      </c>
      <c r="D70" s="15" t="s">
        <v>49</v>
      </c>
      <c r="E70" s="16" t="s">
        <v>114</v>
      </c>
      <c r="F70" s="17">
        <v>0.10519675925925925</v>
      </c>
      <c r="G70" s="15" t="str">
        <f t="shared" si="6"/>
        <v>5.25/km</v>
      </c>
      <c r="H70" s="17">
        <f t="shared" si="7"/>
        <v>0.030393518518518514</v>
      </c>
      <c r="I70" s="17">
        <f>F70-INDEX($F$5:$F$244,MATCH(D70,$D$5:$D$244,0))</f>
        <v>0.018888888888888886</v>
      </c>
    </row>
    <row r="71" spans="1:9" ht="15" customHeight="1">
      <c r="A71" s="15">
        <v>67</v>
      </c>
      <c r="B71" s="33" t="s">
        <v>219</v>
      </c>
      <c r="C71" s="16" t="s">
        <v>94</v>
      </c>
      <c r="D71" s="15" t="s">
        <v>53</v>
      </c>
      <c r="E71" s="16" t="s">
        <v>86</v>
      </c>
      <c r="F71" s="17">
        <v>0.10537037037037038</v>
      </c>
      <c r="G71" s="15" t="str">
        <f t="shared" si="6"/>
        <v>5.25/km</v>
      </c>
      <c r="H71" s="17">
        <f t="shared" si="7"/>
        <v>0.03056712962962964</v>
      </c>
      <c r="I71" s="17">
        <f>F71-INDEX($F$5:$F$244,MATCH(D71,$D$5:$D$244,0))</f>
        <v>0.02906250000000002</v>
      </c>
    </row>
    <row r="72" spans="1:9" ht="15" customHeight="1">
      <c r="A72" s="15">
        <v>68</v>
      </c>
      <c r="B72" s="33" t="s">
        <v>220</v>
      </c>
      <c r="C72" s="16" t="s">
        <v>98</v>
      </c>
      <c r="D72" s="15" t="s">
        <v>51</v>
      </c>
      <c r="E72" s="16" t="s">
        <v>113</v>
      </c>
      <c r="F72" s="17">
        <v>0.10550925925925926</v>
      </c>
      <c r="G72" s="15" t="str">
        <f t="shared" si="6"/>
        <v>5.26/km</v>
      </c>
      <c r="H72" s="17">
        <f t="shared" si="7"/>
        <v>0.03070601851851852</v>
      </c>
      <c r="I72" s="17">
        <f>F72-INDEX($F$5:$F$244,MATCH(D72,$D$5:$D$244,0))</f>
        <v>0.03070601851851852</v>
      </c>
    </row>
    <row r="73" spans="1:9" ht="15" customHeight="1">
      <c r="A73" s="15">
        <v>69</v>
      </c>
      <c r="B73" s="33" t="s">
        <v>221</v>
      </c>
      <c r="C73" s="16" t="s">
        <v>222</v>
      </c>
      <c r="D73" s="15" t="s">
        <v>60</v>
      </c>
      <c r="E73" s="16" t="s">
        <v>133</v>
      </c>
      <c r="F73" s="17">
        <v>0.10605324074074074</v>
      </c>
      <c r="G73" s="15" t="str">
        <f t="shared" si="6"/>
        <v>5.27/km</v>
      </c>
      <c r="H73" s="17">
        <f t="shared" si="7"/>
        <v>0.03125</v>
      </c>
      <c r="I73" s="17">
        <f>F73-INDEX($F$5:$F$244,MATCH(D73,$D$5:$D$244,0))</f>
        <v>0.020972222222222225</v>
      </c>
    </row>
    <row r="74" spans="1:9" ht="15" customHeight="1">
      <c r="A74" s="15">
        <v>70</v>
      </c>
      <c r="B74" s="33" t="s">
        <v>223</v>
      </c>
      <c r="C74" s="16" t="s">
        <v>36</v>
      </c>
      <c r="D74" s="15" t="s">
        <v>69</v>
      </c>
      <c r="E74" s="16" t="s">
        <v>91</v>
      </c>
      <c r="F74" s="17">
        <v>0.10611111111111111</v>
      </c>
      <c r="G74" s="15" t="str">
        <f t="shared" si="6"/>
        <v>5.27/km</v>
      </c>
      <c r="H74" s="17">
        <f t="shared" si="7"/>
        <v>0.031307870370370375</v>
      </c>
      <c r="I74" s="17">
        <f>F74-INDEX($F$5:$F$244,MATCH(D74,$D$5:$D$244,0))</f>
        <v>0.01113425925925926</v>
      </c>
    </row>
    <row r="75" spans="1:9" ht="15" customHeight="1">
      <c r="A75" s="15">
        <v>71</v>
      </c>
      <c r="B75" s="16" t="s">
        <v>46</v>
      </c>
      <c r="C75" s="16" t="s">
        <v>39</v>
      </c>
      <c r="D75" s="15" t="s">
        <v>49</v>
      </c>
      <c r="E75" s="16" t="s">
        <v>134</v>
      </c>
      <c r="F75" s="17">
        <v>0.10625</v>
      </c>
      <c r="G75" s="15" t="str">
        <f t="shared" si="6"/>
        <v>5.28/km</v>
      </c>
      <c r="H75" s="17">
        <f t="shared" si="7"/>
        <v>0.03144675925925926</v>
      </c>
      <c r="I75" s="17">
        <f>F75-INDEX($F$5:$F$244,MATCH(D75,$D$5:$D$244,0))</f>
        <v>0.01994212962962963</v>
      </c>
    </row>
    <row r="76" spans="1:9" ht="15" customHeight="1">
      <c r="A76" s="15">
        <v>72</v>
      </c>
      <c r="B76" s="33" t="s">
        <v>224</v>
      </c>
      <c r="C76" s="16" t="s">
        <v>225</v>
      </c>
      <c r="D76" s="15" t="s">
        <v>54</v>
      </c>
      <c r="E76" s="16" t="s">
        <v>91</v>
      </c>
      <c r="F76" s="17">
        <v>0.10633101851851852</v>
      </c>
      <c r="G76" s="15" t="str">
        <f t="shared" si="6"/>
        <v>5.28/km</v>
      </c>
      <c r="H76" s="17">
        <f t="shared" si="7"/>
        <v>0.03152777777777778</v>
      </c>
      <c r="I76" s="17">
        <f>F76-INDEX($F$5:$F$244,MATCH(D76,$D$5:$D$244,0))</f>
        <v>0.02469907407407408</v>
      </c>
    </row>
    <row r="77" spans="1:9" ht="15" customHeight="1">
      <c r="A77" s="15">
        <v>73</v>
      </c>
      <c r="B77" s="33" t="s">
        <v>226</v>
      </c>
      <c r="C77" s="16" t="s">
        <v>57</v>
      </c>
      <c r="D77" s="15" t="s">
        <v>54</v>
      </c>
      <c r="E77" s="16" t="s">
        <v>117</v>
      </c>
      <c r="F77" s="17">
        <v>0.10635416666666668</v>
      </c>
      <c r="G77" s="15" t="str">
        <f t="shared" si="6"/>
        <v>5.28/km</v>
      </c>
      <c r="H77" s="17">
        <f t="shared" si="7"/>
        <v>0.03155092592592594</v>
      </c>
      <c r="I77" s="17">
        <f>F77-INDEX($F$5:$F$244,MATCH(D77,$D$5:$D$244,0))</f>
        <v>0.024722222222222243</v>
      </c>
    </row>
    <row r="78" spans="1:9" ht="15" customHeight="1">
      <c r="A78" s="15">
        <v>74</v>
      </c>
      <c r="B78" s="33" t="s">
        <v>80</v>
      </c>
      <c r="C78" s="16" t="s">
        <v>21</v>
      </c>
      <c r="D78" s="15" t="s">
        <v>51</v>
      </c>
      <c r="E78" s="16" t="s">
        <v>113</v>
      </c>
      <c r="F78" s="17">
        <v>0.10782407407407407</v>
      </c>
      <c r="G78" s="15" t="str">
        <f t="shared" si="6"/>
        <v>5.33/km</v>
      </c>
      <c r="H78" s="17">
        <f t="shared" si="7"/>
        <v>0.03302083333333333</v>
      </c>
      <c r="I78" s="17">
        <f>F78-INDEX($F$5:$F$244,MATCH(D78,$D$5:$D$244,0))</f>
        <v>0.03302083333333333</v>
      </c>
    </row>
    <row r="79" spans="1:9" ht="15" customHeight="1">
      <c r="A79" s="15">
        <v>75</v>
      </c>
      <c r="B79" s="33" t="s">
        <v>227</v>
      </c>
      <c r="C79" s="16" t="s">
        <v>65</v>
      </c>
      <c r="D79" s="15" t="s">
        <v>53</v>
      </c>
      <c r="E79" s="16" t="s">
        <v>130</v>
      </c>
      <c r="F79" s="17">
        <v>0.1082175925925926</v>
      </c>
      <c r="G79" s="15" t="str">
        <f t="shared" si="6"/>
        <v>5.34/km</v>
      </c>
      <c r="H79" s="17">
        <f t="shared" si="7"/>
        <v>0.03341435185185186</v>
      </c>
      <c r="I79" s="17">
        <f>F79-INDEX($F$5:$F$244,MATCH(D79,$D$5:$D$244,0))</f>
        <v>0.03190972222222224</v>
      </c>
    </row>
    <row r="80" spans="1:9" ht="15" customHeight="1">
      <c r="A80" s="15">
        <v>76</v>
      </c>
      <c r="B80" s="33" t="s">
        <v>228</v>
      </c>
      <c r="C80" s="16" t="s">
        <v>229</v>
      </c>
      <c r="D80" s="15" t="s">
        <v>61</v>
      </c>
      <c r="E80" s="16" t="s">
        <v>100</v>
      </c>
      <c r="F80" s="17">
        <v>0.10856481481481482</v>
      </c>
      <c r="G80" s="15" t="str">
        <f t="shared" si="6"/>
        <v>5.35/km</v>
      </c>
      <c r="H80" s="17">
        <f t="shared" si="7"/>
        <v>0.03376157407407408</v>
      </c>
      <c r="I80" s="17">
        <f>F80-INDEX($F$5:$F$244,MATCH(D80,$D$5:$D$244,0))</f>
        <v>0.013946759259259256</v>
      </c>
    </row>
    <row r="81" spans="1:9" ht="15" customHeight="1">
      <c r="A81" s="15">
        <v>77</v>
      </c>
      <c r="B81" s="33" t="s">
        <v>230</v>
      </c>
      <c r="C81" s="16" t="s">
        <v>17</v>
      </c>
      <c r="D81" s="15" t="s">
        <v>51</v>
      </c>
      <c r="E81" s="16" t="s">
        <v>135</v>
      </c>
      <c r="F81" s="17">
        <v>0.1087962962962963</v>
      </c>
      <c r="G81" s="15" t="str">
        <f t="shared" si="6"/>
        <v>5.36/km</v>
      </c>
      <c r="H81" s="17">
        <f t="shared" si="7"/>
        <v>0.033993055555555554</v>
      </c>
      <c r="I81" s="17">
        <f>F81-INDEX($F$5:$F$244,MATCH(D81,$D$5:$D$244,0))</f>
        <v>0.033993055555555554</v>
      </c>
    </row>
    <row r="82" spans="1:9" ht="15" customHeight="1">
      <c r="A82" s="15">
        <v>78</v>
      </c>
      <c r="B82" s="33" t="s">
        <v>231</v>
      </c>
      <c r="C82" s="16" t="s">
        <v>232</v>
      </c>
      <c r="D82" s="15" t="s">
        <v>69</v>
      </c>
      <c r="E82" s="16" t="s">
        <v>136</v>
      </c>
      <c r="F82" s="17">
        <v>0.1092013888888889</v>
      </c>
      <c r="G82" s="15" t="str">
        <f t="shared" si="6"/>
        <v>5.37/km</v>
      </c>
      <c r="H82" s="17">
        <f t="shared" si="7"/>
        <v>0.034398148148148164</v>
      </c>
      <c r="I82" s="17">
        <f>F82-INDEX($F$5:$F$244,MATCH(D82,$D$5:$D$244,0))</f>
        <v>0.01422453703703705</v>
      </c>
    </row>
    <row r="83" spans="1:9" ht="15" customHeight="1">
      <c r="A83" s="15">
        <v>79</v>
      </c>
      <c r="B83" s="33" t="s">
        <v>233</v>
      </c>
      <c r="C83" s="16" t="s">
        <v>37</v>
      </c>
      <c r="D83" s="15" t="s">
        <v>63</v>
      </c>
      <c r="E83" s="16" t="s">
        <v>136</v>
      </c>
      <c r="F83" s="17">
        <v>0.10921296296296296</v>
      </c>
      <c r="G83" s="15" t="str">
        <f t="shared" si="6"/>
        <v>5.37/km</v>
      </c>
      <c r="H83" s="17">
        <f t="shared" si="7"/>
        <v>0.03440972222222222</v>
      </c>
      <c r="I83" s="17">
        <f>F83-INDEX($F$5:$F$244,MATCH(D83,$D$5:$D$244,0))</f>
        <v>0.029201388888888888</v>
      </c>
    </row>
    <row r="84" spans="1:9" ht="15" customHeight="1">
      <c r="A84" s="15">
        <v>80</v>
      </c>
      <c r="B84" s="33" t="s">
        <v>234</v>
      </c>
      <c r="C84" s="16" t="s">
        <v>235</v>
      </c>
      <c r="D84" s="15" t="s">
        <v>78</v>
      </c>
      <c r="E84" s="16" t="s">
        <v>123</v>
      </c>
      <c r="F84" s="17">
        <v>0.1095949074074074</v>
      </c>
      <c r="G84" s="15" t="str">
        <f t="shared" si="6"/>
        <v>5.38/km</v>
      </c>
      <c r="H84" s="17">
        <f t="shared" si="7"/>
        <v>0.034791666666666665</v>
      </c>
      <c r="I84" s="17">
        <f>F84-INDEX($F$5:$F$244,MATCH(D84,$D$5:$D$244,0))</f>
        <v>0.004710648148148144</v>
      </c>
    </row>
    <row r="85" spans="1:9" ht="15" customHeight="1">
      <c r="A85" s="15">
        <v>81</v>
      </c>
      <c r="B85" s="33" t="s">
        <v>293</v>
      </c>
      <c r="C85" s="16" t="s">
        <v>236</v>
      </c>
      <c r="D85" s="15" t="s">
        <v>61</v>
      </c>
      <c r="E85" s="16" t="s">
        <v>118</v>
      </c>
      <c r="F85" s="17">
        <v>0.11137731481481482</v>
      </c>
      <c r="G85" s="15" t="str">
        <f t="shared" si="6"/>
        <v>5.44/km</v>
      </c>
      <c r="H85" s="17">
        <f t="shared" si="7"/>
        <v>0.03657407407407408</v>
      </c>
      <c r="I85" s="17">
        <f>F85-INDEX($F$5:$F$244,MATCH(D85,$D$5:$D$244,0))</f>
        <v>0.01675925925925925</v>
      </c>
    </row>
    <row r="86" spans="1:9" ht="15" customHeight="1">
      <c r="A86" s="15">
        <v>82</v>
      </c>
      <c r="B86" s="33" t="s">
        <v>237</v>
      </c>
      <c r="C86" s="16" t="s">
        <v>27</v>
      </c>
      <c r="D86" s="15" t="s">
        <v>63</v>
      </c>
      <c r="E86" s="16" t="s">
        <v>137</v>
      </c>
      <c r="F86" s="17">
        <v>0.11137731481481482</v>
      </c>
      <c r="G86" s="15" t="str">
        <f t="shared" si="6"/>
        <v>5.44/km</v>
      </c>
      <c r="H86" s="17">
        <f t="shared" si="7"/>
        <v>0.03657407407407408</v>
      </c>
      <c r="I86" s="17">
        <f>F86-INDEX($F$5:$F$244,MATCH(D86,$D$5:$D$244,0))</f>
        <v>0.03136574074074075</v>
      </c>
    </row>
    <row r="87" spans="1:9" ht="15" customHeight="1">
      <c r="A87" s="15">
        <v>83</v>
      </c>
      <c r="B87" s="33" t="s">
        <v>40</v>
      </c>
      <c r="C87" s="16" t="s">
        <v>24</v>
      </c>
      <c r="D87" s="15" t="s">
        <v>85</v>
      </c>
      <c r="E87" s="16" t="s">
        <v>138</v>
      </c>
      <c r="F87" s="17">
        <v>0.11155092592592593</v>
      </c>
      <c r="G87" s="15" t="str">
        <f t="shared" si="6"/>
        <v>5.44/km</v>
      </c>
      <c r="H87" s="17">
        <f t="shared" si="7"/>
        <v>0.03674768518518519</v>
      </c>
      <c r="I87" s="17">
        <f>F87-INDEX($F$5:$F$244,MATCH(D87,$D$5:$D$244,0))</f>
        <v>0.033182870370370376</v>
      </c>
    </row>
    <row r="88" spans="1:9" ht="15" customHeight="1">
      <c r="A88" s="15">
        <v>84</v>
      </c>
      <c r="B88" s="33" t="s">
        <v>93</v>
      </c>
      <c r="C88" s="16" t="s">
        <v>238</v>
      </c>
      <c r="D88" s="15" t="s">
        <v>51</v>
      </c>
      <c r="E88" s="16" t="s">
        <v>90</v>
      </c>
      <c r="F88" s="17">
        <v>0.1116550925925926</v>
      </c>
      <c r="G88" s="15" t="str">
        <f t="shared" si="6"/>
        <v>5.45/km</v>
      </c>
      <c r="H88" s="17">
        <f t="shared" si="7"/>
        <v>0.03685185185185186</v>
      </c>
      <c r="I88" s="17">
        <f>F88-INDEX($F$5:$F$244,MATCH(D88,$D$5:$D$244,0))</f>
        <v>0.03685185185185186</v>
      </c>
    </row>
    <row r="89" spans="1:9" ht="15" customHeight="1">
      <c r="A89" s="15">
        <v>85</v>
      </c>
      <c r="B89" s="16" t="s">
        <v>294</v>
      </c>
      <c r="C89" s="16" t="s">
        <v>64</v>
      </c>
      <c r="D89" s="15" t="s">
        <v>63</v>
      </c>
      <c r="E89" s="16" t="s">
        <v>118</v>
      </c>
      <c r="F89" s="17">
        <v>0.11178240740740741</v>
      </c>
      <c r="G89" s="15" t="str">
        <f t="shared" si="6"/>
        <v>5.45/km</v>
      </c>
      <c r="H89" s="17">
        <f t="shared" si="7"/>
        <v>0.036979166666666674</v>
      </c>
      <c r="I89" s="17">
        <f>F89-INDEX($F$5:$F$244,MATCH(D89,$D$5:$D$244,0))</f>
        <v>0.031770833333333345</v>
      </c>
    </row>
    <row r="90" spans="1:9" ht="15" customHeight="1">
      <c r="A90" s="15">
        <v>86</v>
      </c>
      <c r="B90" s="33" t="s">
        <v>84</v>
      </c>
      <c r="C90" s="16" t="s">
        <v>239</v>
      </c>
      <c r="D90" s="15" t="s">
        <v>70</v>
      </c>
      <c r="E90" s="16" t="s">
        <v>132</v>
      </c>
      <c r="F90" s="17">
        <v>0.11208333333333333</v>
      </c>
      <c r="G90" s="15" t="str">
        <f t="shared" si="6"/>
        <v>5.46/km</v>
      </c>
      <c r="H90" s="17">
        <f t="shared" si="7"/>
        <v>0.03728009259259259</v>
      </c>
      <c r="I90" s="17">
        <f>F90-INDEX($F$5:$F$244,MATCH(D90,$D$5:$D$244,0))</f>
        <v>0.023368055555555545</v>
      </c>
    </row>
    <row r="91" spans="1:9" ht="15" customHeight="1">
      <c r="A91" s="15">
        <v>87</v>
      </c>
      <c r="B91" s="33" t="s">
        <v>97</v>
      </c>
      <c r="C91" s="16" t="s">
        <v>240</v>
      </c>
      <c r="D91" s="15" t="s">
        <v>78</v>
      </c>
      <c r="E91" s="16" t="s">
        <v>132</v>
      </c>
      <c r="F91" s="17">
        <v>0.11214120370370372</v>
      </c>
      <c r="G91" s="15" t="str">
        <f aca="true" t="shared" si="8" ref="G91:G135">TEXT(INT((HOUR(F91)*3600+MINUTE(F91)*60+SECOND(F91))/$I$3/60),"0")&amp;"."&amp;TEXT(MOD((HOUR(F91)*3600+MINUTE(F91)*60+SECOND(F91))/$I$3,60),"00")&amp;"/km"</f>
        <v>5.46/km</v>
      </c>
      <c r="H91" s="17">
        <f aca="true" t="shared" si="9" ref="H91:H135">F91-$F$5</f>
        <v>0.037337962962962976</v>
      </c>
      <c r="I91" s="17">
        <f>F91-INDEX($F$5:$F$244,MATCH(D91,$D$5:$D$244,0))</f>
        <v>0.007256944444444455</v>
      </c>
    </row>
    <row r="92" spans="1:9" ht="15" customHeight="1">
      <c r="A92" s="15">
        <v>88</v>
      </c>
      <c r="B92" s="33" t="s">
        <v>241</v>
      </c>
      <c r="C92" s="16" t="s">
        <v>17</v>
      </c>
      <c r="D92" s="15" t="s">
        <v>54</v>
      </c>
      <c r="E92" s="16" t="s">
        <v>117</v>
      </c>
      <c r="F92" s="17">
        <v>0.11255787037037036</v>
      </c>
      <c r="G92" s="15" t="str">
        <f t="shared" si="8"/>
        <v>5.47/km</v>
      </c>
      <c r="H92" s="17">
        <f t="shared" si="9"/>
        <v>0.037754629629629624</v>
      </c>
      <c r="I92" s="17">
        <f>F92-INDEX($F$5:$F$244,MATCH(D92,$D$5:$D$244,0))</f>
        <v>0.030925925925925926</v>
      </c>
    </row>
    <row r="93" spans="1:9" ht="15" customHeight="1">
      <c r="A93" s="15">
        <v>89</v>
      </c>
      <c r="B93" s="33" t="s">
        <v>242</v>
      </c>
      <c r="C93" s="16" t="s">
        <v>31</v>
      </c>
      <c r="D93" s="15" t="s">
        <v>54</v>
      </c>
      <c r="E93" s="16" t="s">
        <v>139</v>
      </c>
      <c r="F93" s="17">
        <v>0.11304398148148148</v>
      </c>
      <c r="G93" s="15" t="str">
        <f t="shared" si="8"/>
        <v>5.49/km</v>
      </c>
      <c r="H93" s="17">
        <f t="shared" si="9"/>
        <v>0.03824074074074074</v>
      </c>
      <c r="I93" s="17">
        <f>F93-INDEX($F$5:$F$244,MATCH(D93,$D$5:$D$244,0))</f>
        <v>0.031412037037037044</v>
      </c>
    </row>
    <row r="94" spans="1:9" ht="15" customHeight="1">
      <c r="A94" s="15">
        <v>90</v>
      </c>
      <c r="B94" s="33" t="s">
        <v>243</v>
      </c>
      <c r="C94" s="16" t="s">
        <v>57</v>
      </c>
      <c r="D94" s="15" t="s">
        <v>68</v>
      </c>
      <c r="E94" s="16" t="s">
        <v>121</v>
      </c>
      <c r="F94" s="17">
        <v>0.11314814814814815</v>
      </c>
      <c r="G94" s="15" t="str">
        <f t="shared" si="8"/>
        <v>5.49/km</v>
      </c>
      <c r="H94" s="17">
        <f t="shared" si="9"/>
        <v>0.03834490740740741</v>
      </c>
      <c r="I94" s="17">
        <f>F94-INDEX($F$5:$F$244,MATCH(D94,$D$5:$D$244,0))</f>
        <v>0</v>
      </c>
    </row>
    <row r="95" spans="1:9" ht="15" customHeight="1">
      <c r="A95" s="15">
        <v>91</v>
      </c>
      <c r="B95" s="33" t="s">
        <v>244</v>
      </c>
      <c r="C95" s="16" t="s">
        <v>245</v>
      </c>
      <c r="D95" s="15" t="s">
        <v>78</v>
      </c>
      <c r="E95" s="16" t="s">
        <v>118</v>
      </c>
      <c r="F95" s="17">
        <v>0.11328703703703703</v>
      </c>
      <c r="G95" s="15" t="str">
        <f t="shared" si="8"/>
        <v>5.50/km</v>
      </c>
      <c r="H95" s="17">
        <f t="shared" si="9"/>
        <v>0.038483796296296294</v>
      </c>
      <c r="I95" s="17">
        <f>F95-INDEX($F$5:$F$244,MATCH(D95,$D$5:$D$244,0))</f>
        <v>0.008402777777777773</v>
      </c>
    </row>
    <row r="96" spans="1:9" ht="15" customHeight="1">
      <c r="A96" s="15">
        <v>92</v>
      </c>
      <c r="B96" s="33" t="s">
        <v>246</v>
      </c>
      <c r="C96" s="16" t="s">
        <v>81</v>
      </c>
      <c r="D96" s="15" t="s">
        <v>54</v>
      </c>
      <c r="E96" s="16" t="s">
        <v>127</v>
      </c>
      <c r="F96" s="17">
        <v>0.11387731481481482</v>
      </c>
      <c r="G96" s="15" t="str">
        <f t="shared" si="8"/>
        <v>5.51/km</v>
      </c>
      <c r="H96" s="17">
        <f t="shared" si="9"/>
        <v>0.03907407407407408</v>
      </c>
      <c r="I96" s="17">
        <f>F96-INDEX($F$5:$F$244,MATCH(D96,$D$5:$D$244,0))</f>
        <v>0.03224537037037038</v>
      </c>
    </row>
    <row r="97" spans="1:9" ht="15" customHeight="1">
      <c r="A97" s="15">
        <v>93</v>
      </c>
      <c r="B97" s="33" t="s">
        <v>247</v>
      </c>
      <c r="C97" s="16" t="s">
        <v>35</v>
      </c>
      <c r="D97" s="15" t="s">
        <v>87</v>
      </c>
      <c r="E97" s="16" t="s">
        <v>140</v>
      </c>
      <c r="F97" s="17">
        <v>0.11440972222222223</v>
      </c>
      <c r="G97" s="15" t="str">
        <f t="shared" si="8"/>
        <v>5.53/km</v>
      </c>
      <c r="H97" s="17">
        <f t="shared" si="9"/>
        <v>0.03960648148148149</v>
      </c>
      <c r="I97" s="17">
        <f>F97-INDEX($F$5:$F$244,MATCH(D97,$D$5:$D$244,0))</f>
        <v>0</v>
      </c>
    </row>
    <row r="98" spans="1:9" ht="15" customHeight="1">
      <c r="A98" s="15">
        <v>94</v>
      </c>
      <c r="B98" s="33" t="s">
        <v>248</v>
      </c>
      <c r="C98" s="16" t="s">
        <v>57</v>
      </c>
      <c r="D98" s="15" t="s">
        <v>53</v>
      </c>
      <c r="E98" s="16" t="s">
        <v>119</v>
      </c>
      <c r="F98" s="17">
        <v>0.11541666666666667</v>
      </c>
      <c r="G98" s="15" t="str">
        <f t="shared" si="8"/>
        <v>5.56/km</v>
      </c>
      <c r="H98" s="17">
        <f t="shared" si="9"/>
        <v>0.04061342592592593</v>
      </c>
      <c r="I98" s="17">
        <f>F98-INDEX($F$5:$F$244,MATCH(D98,$D$5:$D$244,0))</f>
        <v>0.03910879629629631</v>
      </c>
    </row>
    <row r="99" spans="1:9" ht="15" customHeight="1">
      <c r="A99" s="15">
        <v>95</v>
      </c>
      <c r="B99" s="33" t="s">
        <v>249</v>
      </c>
      <c r="C99" s="16" t="s">
        <v>58</v>
      </c>
      <c r="D99" s="15" t="s">
        <v>54</v>
      </c>
      <c r="E99" s="16" t="s">
        <v>141</v>
      </c>
      <c r="F99" s="17">
        <v>0.11552083333333334</v>
      </c>
      <c r="G99" s="15" t="str">
        <f t="shared" si="8"/>
        <v>5.56/km</v>
      </c>
      <c r="H99" s="17">
        <f t="shared" si="9"/>
        <v>0.0407175925925926</v>
      </c>
      <c r="I99" s="17">
        <f>F99-INDEX($F$5:$F$244,MATCH(D99,$D$5:$D$244,0))</f>
        <v>0.0338888888888889</v>
      </c>
    </row>
    <row r="100" spans="1:9" ht="15" customHeight="1">
      <c r="A100" s="15">
        <v>96</v>
      </c>
      <c r="B100" s="33" t="s">
        <v>250</v>
      </c>
      <c r="C100" s="16" t="s">
        <v>251</v>
      </c>
      <c r="D100" s="15" t="s">
        <v>78</v>
      </c>
      <c r="E100" s="16" t="s">
        <v>117</v>
      </c>
      <c r="F100" s="17">
        <v>0.11576388888888889</v>
      </c>
      <c r="G100" s="15" t="str">
        <f t="shared" si="8"/>
        <v>5.57/km</v>
      </c>
      <c r="H100" s="17">
        <f t="shared" si="9"/>
        <v>0.04096064814814815</v>
      </c>
      <c r="I100" s="17">
        <f>F100-INDEX($F$5:$F$244,MATCH(D100,$D$5:$D$244,0))</f>
        <v>0.010879629629629628</v>
      </c>
    </row>
    <row r="101" spans="1:9" ht="15" customHeight="1">
      <c r="A101" s="15">
        <v>97</v>
      </c>
      <c r="B101" s="33" t="s">
        <v>252</v>
      </c>
      <c r="C101" s="16" t="s">
        <v>34</v>
      </c>
      <c r="D101" s="15" t="s">
        <v>54</v>
      </c>
      <c r="E101" s="16" t="s">
        <v>140</v>
      </c>
      <c r="F101" s="17">
        <v>0.11604166666666667</v>
      </c>
      <c r="G101" s="15" t="str">
        <f t="shared" si="8"/>
        <v>5.58/km</v>
      </c>
      <c r="H101" s="17">
        <f t="shared" si="9"/>
        <v>0.04123842592592593</v>
      </c>
      <c r="I101" s="17">
        <f>F101-INDEX($F$5:$F$244,MATCH(D101,$D$5:$D$244,0))</f>
        <v>0.03440972222222223</v>
      </c>
    </row>
    <row r="102" spans="1:9" ht="15" customHeight="1">
      <c r="A102" s="15">
        <v>98</v>
      </c>
      <c r="B102" s="33" t="s">
        <v>253</v>
      </c>
      <c r="C102" s="16" t="s">
        <v>254</v>
      </c>
      <c r="D102" s="15" t="s">
        <v>51</v>
      </c>
      <c r="E102" s="16" t="s">
        <v>90</v>
      </c>
      <c r="F102" s="17">
        <v>0.11724537037037037</v>
      </c>
      <c r="G102" s="15" t="str">
        <f t="shared" si="8"/>
        <v>6.02/km</v>
      </c>
      <c r="H102" s="17">
        <f t="shared" si="9"/>
        <v>0.042442129629629635</v>
      </c>
      <c r="I102" s="17">
        <f>F102-INDEX($F$5:$F$244,MATCH(D102,$D$5:$D$244,0))</f>
        <v>0.042442129629629635</v>
      </c>
    </row>
    <row r="103" spans="1:9" ht="15" customHeight="1">
      <c r="A103" s="15">
        <v>99</v>
      </c>
      <c r="B103" s="33" t="s">
        <v>255</v>
      </c>
      <c r="C103" s="16" t="s">
        <v>256</v>
      </c>
      <c r="D103" s="15" t="s">
        <v>68</v>
      </c>
      <c r="E103" s="16" t="s">
        <v>142</v>
      </c>
      <c r="F103" s="17">
        <v>0.11763888888888889</v>
      </c>
      <c r="G103" s="15" t="str">
        <f t="shared" si="8"/>
        <v>6.03/km</v>
      </c>
      <c r="H103" s="17">
        <f t="shared" si="9"/>
        <v>0.04283564814814815</v>
      </c>
      <c r="I103" s="17">
        <f>F103-INDEX($F$5:$F$244,MATCH(D103,$D$5:$D$244,0))</f>
        <v>0.00449074074074074</v>
      </c>
    </row>
    <row r="104" spans="1:9" ht="15" customHeight="1">
      <c r="A104" s="15">
        <v>100</v>
      </c>
      <c r="B104" s="33" t="s">
        <v>257</v>
      </c>
      <c r="C104" s="16" t="s">
        <v>238</v>
      </c>
      <c r="D104" s="15" t="s">
        <v>54</v>
      </c>
      <c r="E104" s="16" t="s">
        <v>143</v>
      </c>
      <c r="F104" s="17">
        <v>0.11865740740740742</v>
      </c>
      <c r="G104" s="15" t="str">
        <f t="shared" si="8"/>
        <v>6.06/km</v>
      </c>
      <c r="H104" s="17">
        <f t="shared" si="9"/>
        <v>0.04385416666666668</v>
      </c>
      <c r="I104" s="17">
        <f>F104-INDEX($F$5:$F$244,MATCH(D104,$D$5:$D$244,0))</f>
        <v>0.03702546296296298</v>
      </c>
    </row>
    <row r="105" spans="1:9" ht="15" customHeight="1">
      <c r="A105" s="15">
        <v>101</v>
      </c>
      <c r="B105" s="33" t="s">
        <v>258</v>
      </c>
      <c r="C105" s="16" t="s">
        <v>18</v>
      </c>
      <c r="D105" s="15" t="s">
        <v>85</v>
      </c>
      <c r="E105" s="16" t="s">
        <v>144</v>
      </c>
      <c r="F105" s="17">
        <v>0.1188425925925926</v>
      </c>
      <c r="G105" s="15" t="str">
        <f t="shared" si="8"/>
        <v>6.07/km</v>
      </c>
      <c r="H105" s="17">
        <f t="shared" si="9"/>
        <v>0.04403935185185186</v>
      </c>
      <c r="I105" s="17">
        <f>F105-INDEX($F$5:$F$244,MATCH(D105,$D$5:$D$244,0))</f>
        <v>0.040474537037037045</v>
      </c>
    </row>
    <row r="106" spans="1:9" ht="15" customHeight="1">
      <c r="A106" s="15">
        <v>102</v>
      </c>
      <c r="B106" s="33" t="s">
        <v>259</v>
      </c>
      <c r="C106" s="16" t="s">
        <v>82</v>
      </c>
      <c r="D106" s="15" t="s">
        <v>69</v>
      </c>
      <c r="E106" s="16" t="s">
        <v>117</v>
      </c>
      <c r="F106" s="17">
        <v>0.1191550925925926</v>
      </c>
      <c r="G106" s="15" t="str">
        <f t="shared" si="8"/>
        <v>6.08/km</v>
      </c>
      <c r="H106" s="17">
        <f t="shared" si="9"/>
        <v>0.044351851851851865</v>
      </c>
      <c r="I106" s="17">
        <f>F106-INDEX($F$5:$F$244,MATCH(D106,$D$5:$D$244,0))</f>
        <v>0.02417824074074075</v>
      </c>
    </row>
    <row r="107" spans="1:9" ht="15" customHeight="1">
      <c r="A107" s="15">
        <v>103</v>
      </c>
      <c r="B107" s="33" t="s">
        <v>260</v>
      </c>
      <c r="C107" s="16" t="s">
        <v>21</v>
      </c>
      <c r="D107" s="15" t="s">
        <v>54</v>
      </c>
      <c r="E107" s="16" t="s">
        <v>145</v>
      </c>
      <c r="F107" s="17">
        <v>0.11930555555555555</v>
      </c>
      <c r="G107" s="15" t="str">
        <f t="shared" si="8"/>
        <v>6.08/km</v>
      </c>
      <c r="H107" s="17">
        <f t="shared" si="9"/>
        <v>0.044502314814814814</v>
      </c>
      <c r="I107" s="17">
        <f>F107-INDEX($F$5:$F$244,MATCH(D107,$D$5:$D$244,0))</f>
        <v>0.037673611111111116</v>
      </c>
    </row>
    <row r="108" spans="1:9" ht="15" customHeight="1">
      <c r="A108" s="15">
        <v>104</v>
      </c>
      <c r="B108" s="33" t="s">
        <v>261</v>
      </c>
      <c r="C108" s="16" t="s">
        <v>295</v>
      </c>
      <c r="D108" s="15" t="s">
        <v>61</v>
      </c>
      <c r="E108" s="16" t="s">
        <v>128</v>
      </c>
      <c r="F108" s="17">
        <v>0.1196875</v>
      </c>
      <c r="G108" s="15" t="str">
        <f t="shared" si="8"/>
        <v>6.09/km</v>
      </c>
      <c r="H108" s="17">
        <f t="shared" si="9"/>
        <v>0.04488425925925926</v>
      </c>
      <c r="I108" s="17">
        <f>F108-INDEX($F$5:$F$244,MATCH(D108,$D$5:$D$244,0))</f>
        <v>0.025069444444444436</v>
      </c>
    </row>
    <row r="109" spans="1:9" ht="15" customHeight="1">
      <c r="A109" s="15">
        <v>105</v>
      </c>
      <c r="B109" s="33" t="s">
        <v>262</v>
      </c>
      <c r="C109" s="16" t="s">
        <v>83</v>
      </c>
      <c r="D109" s="15" t="s">
        <v>63</v>
      </c>
      <c r="E109" s="16" t="s">
        <v>89</v>
      </c>
      <c r="F109" s="17">
        <v>0.11971064814814815</v>
      </c>
      <c r="G109" s="15" t="str">
        <f t="shared" si="8"/>
        <v>6.09/km</v>
      </c>
      <c r="H109" s="17">
        <f t="shared" si="9"/>
        <v>0.04490740740740741</v>
      </c>
      <c r="I109" s="17">
        <f>F109-INDEX($F$5:$F$244,MATCH(D109,$D$5:$D$244,0))</f>
        <v>0.03969907407407408</v>
      </c>
    </row>
    <row r="110" spans="1:9" ht="15" customHeight="1">
      <c r="A110" s="15">
        <v>106</v>
      </c>
      <c r="B110" s="33" t="s">
        <v>263</v>
      </c>
      <c r="C110" s="16" t="s">
        <v>81</v>
      </c>
      <c r="D110" s="15" t="s">
        <v>60</v>
      </c>
      <c r="E110" s="16" t="s">
        <v>139</v>
      </c>
      <c r="F110" s="17">
        <v>0.12211805555555555</v>
      </c>
      <c r="G110" s="15" t="str">
        <f t="shared" si="8"/>
        <v>6.17/km</v>
      </c>
      <c r="H110" s="17">
        <f t="shared" si="9"/>
        <v>0.04731481481481481</v>
      </c>
      <c r="I110" s="17">
        <f>F110-INDEX($F$5:$F$244,MATCH(D110,$D$5:$D$244,0))</f>
        <v>0.037037037037037035</v>
      </c>
    </row>
    <row r="111" spans="1:9" ht="15" customHeight="1">
      <c r="A111" s="15">
        <v>107</v>
      </c>
      <c r="B111" s="33" t="s">
        <v>76</v>
      </c>
      <c r="C111" s="16" t="s">
        <v>29</v>
      </c>
      <c r="D111" s="15" t="s">
        <v>70</v>
      </c>
      <c r="E111" s="16" t="s">
        <v>122</v>
      </c>
      <c r="F111" s="17">
        <v>0.12545138888888888</v>
      </c>
      <c r="G111" s="15" t="str">
        <f t="shared" si="8"/>
        <v>6.27/km</v>
      </c>
      <c r="H111" s="17">
        <f t="shared" si="9"/>
        <v>0.05064814814814814</v>
      </c>
      <c r="I111" s="17">
        <f>F111-INDEX($F$5:$F$244,MATCH(D111,$D$5:$D$244,0))</f>
        <v>0.036736111111111094</v>
      </c>
    </row>
    <row r="112" spans="1:9" ht="15" customHeight="1">
      <c r="A112" s="18">
        <v>108</v>
      </c>
      <c r="B112" s="35" t="s">
        <v>264</v>
      </c>
      <c r="C112" s="19" t="s">
        <v>24</v>
      </c>
      <c r="D112" s="18" t="s">
        <v>53</v>
      </c>
      <c r="E112" s="19" t="s">
        <v>45</v>
      </c>
      <c r="F112" s="20">
        <v>0.12609953703703705</v>
      </c>
      <c r="G112" s="18" t="str">
        <f t="shared" si="8"/>
        <v>6.29/km</v>
      </c>
      <c r="H112" s="20">
        <f t="shared" si="9"/>
        <v>0.05129629629629631</v>
      </c>
      <c r="I112" s="20">
        <f>F112-INDEX($F$5:$F$244,MATCH(D112,$D$5:$D$244,0))</f>
        <v>0.04979166666666669</v>
      </c>
    </row>
    <row r="113" spans="1:9" ht="15" customHeight="1">
      <c r="A113" s="15">
        <v>109</v>
      </c>
      <c r="B113" s="33" t="s">
        <v>265</v>
      </c>
      <c r="C113" s="16" t="s">
        <v>14</v>
      </c>
      <c r="D113" s="15" t="s">
        <v>54</v>
      </c>
      <c r="E113" s="16" t="s">
        <v>122</v>
      </c>
      <c r="F113" s="17">
        <v>0.12686342592592592</v>
      </c>
      <c r="G113" s="15" t="str">
        <f t="shared" si="8"/>
        <v>6.31/km</v>
      </c>
      <c r="H113" s="17">
        <f t="shared" si="9"/>
        <v>0.05206018518518518</v>
      </c>
      <c r="I113" s="17">
        <f>F113-INDEX($F$5:$F$244,MATCH(D113,$D$5:$D$244,0))</f>
        <v>0.045231481481481484</v>
      </c>
    </row>
    <row r="114" spans="1:9" ht="15" customHeight="1">
      <c r="A114" s="15">
        <v>110</v>
      </c>
      <c r="B114" s="33" t="s">
        <v>266</v>
      </c>
      <c r="C114" s="16" t="s">
        <v>267</v>
      </c>
      <c r="D114" s="15" t="s">
        <v>78</v>
      </c>
      <c r="E114" s="16" t="s">
        <v>122</v>
      </c>
      <c r="F114" s="17">
        <v>0.12686342592592592</v>
      </c>
      <c r="G114" s="15" t="str">
        <f t="shared" si="8"/>
        <v>6.31/km</v>
      </c>
      <c r="H114" s="17">
        <f t="shared" si="9"/>
        <v>0.05206018518518518</v>
      </c>
      <c r="I114" s="17">
        <f>F114-INDEX($F$5:$F$244,MATCH(D114,$D$5:$D$244,0))</f>
        <v>0.02197916666666666</v>
      </c>
    </row>
    <row r="115" spans="1:9" ht="15" customHeight="1">
      <c r="A115" s="15">
        <v>111</v>
      </c>
      <c r="B115" s="33" t="s">
        <v>268</v>
      </c>
      <c r="C115" s="16" t="s">
        <v>39</v>
      </c>
      <c r="D115" s="15" t="s">
        <v>53</v>
      </c>
      <c r="E115" s="16" t="s">
        <v>146</v>
      </c>
      <c r="F115" s="17">
        <v>0.12790509259259258</v>
      </c>
      <c r="G115" s="15" t="str">
        <f t="shared" si="8"/>
        <v>6.35/km</v>
      </c>
      <c r="H115" s="17">
        <f t="shared" si="9"/>
        <v>0.053101851851851845</v>
      </c>
      <c r="I115" s="17">
        <f>F115-INDEX($F$5:$F$244,MATCH(D115,$D$5:$D$244,0))</f>
        <v>0.051597222222222225</v>
      </c>
    </row>
    <row r="116" spans="1:9" ht="15" customHeight="1">
      <c r="A116" s="18">
        <v>112</v>
      </c>
      <c r="B116" s="35" t="s">
        <v>160</v>
      </c>
      <c r="C116" s="19" t="s">
        <v>27</v>
      </c>
      <c r="D116" s="18" t="s">
        <v>60</v>
      </c>
      <c r="E116" s="19" t="s">
        <v>45</v>
      </c>
      <c r="F116" s="20">
        <v>0.12986111111111112</v>
      </c>
      <c r="G116" s="18" t="str">
        <f t="shared" si="8"/>
        <v>6.41/km</v>
      </c>
      <c r="H116" s="20">
        <f t="shared" si="9"/>
        <v>0.05505787037037038</v>
      </c>
      <c r="I116" s="20">
        <f>F116-INDEX($F$5:$F$244,MATCH(D116,$D$5:$D$244,0))</f>
        <v>0.04478009259259261</v>
      </c>
    </row>
    <row r="117" spans="1:9" ht="15" customHeight="1">
      <c r="A117" s="15">
        <v>113</v>
      </c>
      <c r="B117" s="33" t="s">
        <v>269</v>
      </c>
      <c r="C117" s="16" t="s">
        <v>43</v>
      </c>
      <c r="D117" s="15" t="s">
        <v>70</v>
      </c>
      <c r="E117" s="16" t="s">
        <v>137</v>
      </c>
      <c r="F117" s="17">
        <v>0.1298726851851852</v>
      </c>
      <c r="G117" s="15" t="str">
        <f t="shared" si="8"/>
        <v>6.41/km</v>
      </c>
      <c r="H117" s="17">
        <f t="shared" si="9"/>
        <v>0.05506944444444445</v>
      </c>
      <c r="I117" s="17">
        <f>F117-INDEX($F$5:$F$244,MATCH(D117,$D$5:$D$244,0))</f>
        <v>0.041157407407407406</v>
      </c>
    </row>
    <row r="118" spans="1:9" ht="15" customHeight="1">
      <c r="A118" s="15">
        <v>114</v>
      </c>
      <c r="B118" s="33" t="s">
        <v>270</v>
      </c>
      <c r="C118" s="16" t="s">
        <v>271</v>
      </c>
      <c r="D118" s="15" t="s">
        <v>77</v>
      </c>
      <c r="E118" s="16" t="s">
        <v>139</v>
      </c>
      <c r="F118" s="17">
        <v>0.1305787037037037</v>
      </c>
      <c r="G118" s="15" t="str">
        <f t="shared" si="8"/>
        <v>6.43/km</v>
      </c>
      <c r="H118" s="17">
        <f t="shared" si="9"/>
        <v>0.05577546296296296</v>
      </c>
      <c r="I118" s="17">
        <f>F118-INDEX($F$5:$F$244,MATCH(D118,$D$5:$D$244,0))</f>
        <v>0</v>
      </c>
    </row>
    <row r="119" spans="1:9" ht="15" customHeight="1">
      <c r="A119" s="15">
        <v>115</v>
      </c>
      <c r="B119" s="33" t="s">
        <v>272</v>
      </c>
      <c r="C119" s="16" t="s">
        <v>23</v>
      </c>
      <c r="D119" s="15" t="s">
        <v>54</v>
      </c>
      <c r="E119" s="16" t="s">
        <v>114</v>
      </c>
      <c r="F119" s="17">
        <v>0.13159722222222223</v>
      </c>
      <c r="G119" s="15" t="str">
        <f t="shared" si="8"/>
        <v>6.46/km</v>
      </c>
      <c r="H119" s="17">
        <f t="shared" si="9"/>
        <v>0.05679398148148149</v>
      </c>
      <c r="I119" s="17">
        <f>F119-INDEX($F$5:$F$244,MATCH(D119,$D$5:$D$244,0))</f>
        <v>0.04996527777777779</v>
      </c>
    </row>
    <row r="120" spans="1:9" ht="15" customHeight="1">
      <c r="A120" s="15">
        <v>116</v>
      </c>
      <c r="B120" s="33" t="s">
        <v>273</v>
      </c>
      <c r="C120" s="16" t="s">
        <v>56</v>
      </c>
      <c r="D120" s="15" t="s">
        <v>54</v>
      </c>
      <c r="E120" s="16" t="s">
        <v>147</v>
      </c>
      <c r="F120" s="17">
        <v>0.13326388888888888</v>
      </c>
      <c r="G120" s="15" t="str">
        <f t="shared" si="8"/>
        <v>6.51/km</v>
      </c>
      <c r="H120" s="17">
        <f t="shared" si="9"/>
        <v>0.05846064814814814</v>
      </c>
      <c r="I120" s="17">
        <f>F120-INDEX($F$5:$F$244,MATCH(D120,$D$5:$D$244,0))</f>
        <v>0.05163194444444444</v>
      </c>
    </row>
    <row r="121" spans="1:9" ht="15" customHeight="1">
      <c r="A121" s="15">
        <v>117</v>
      </c>
      <c r="B121" s="33" t="s">
        <v>274</v>
      </c>
      <c r="C121" s="16" t="s">
        <v>275</v>
      </c>
      <c r="D121" s="15" t="s">
        <v>78</v>
      </c>
      <c r="E121" s="16" t="s">
        <v>114</v>
      </c>
      <c r="F121" s="17">
        <v>0.13350694444444444</v>
      </c>
      <c r="G121" s="15" t="str">
        <f t="shared" si="8"/>
        <v>6.52/km</v>
      </c>
      <c r="H121" s="17">
        <f t="shared" si="9"/>
        <v>0.0587037037037037</v>
      </c>
      <c r="I121" s="17">
        <f>F121-INDEX($F$5:$F$244,MATCH(D121,$D$5:$D$244,0))</f>
        <v>0.02862268518518518</v>
      </c>
    </row>
    <row r="122" spans="1:9" ht="15" customHeight="1">
      <c r="A122" s="15">
        <v>118</v>
      </c>
      <c r="B122" s="33" t="s">
        <v>276</v>
      </c>
      <c r="C122" s="16" t="s">
        <v>66</v>
      </c>
      <c r="D122" s="15" t="s">
        <v>70</v>
      </c>
      <c r="E122" s="16" t="s">
        <v>114</v>
      </c>
      <c r="F122" s="17">
        <v>0.13350694444444444</v>
      </c>
      <c r="G122" s="15" t="str">
        <f t="shared" si="8"/>
        <v>6.52/km</v>
      </c>
      <c r="H122" s="17">
        <f t="shared" si="9"/>
        <v>0.0587037037037037</v>
      </c>
      <c r="I122" s="17">
        <f>F122-INDEX($F$5:$F$244,MATCH(D122,$D$5:$D$244,0))</f>
        <v>0.04479166666666666</v>
      </c>
    </row>
    <row r="123" spans="1:9" ht="15" customHeight="1">
      <c r="A123" s="15">
        <v>119</v>
      </c>
      <c r="B123" s="33" t="s">
        <v>277</v>
      </c>
      <c r="C123" s="16" t="s">
        <v>278</v>
      </c>
      <c r="D123" s="15" t="s">
        <v>61</v>
      </c>
      <c r="E123" s="16" t="s">
        <v>114</v>
      </c>
      <c r="F123" s="17">
        <v>0.13350694444444444</v>
      </c>
      <c r="G123" s="15" t="str">
        <f t="shared" si="8"/>
        <v>6.52/km</v>
      </c>
      <c r="H123" s="17">
        <f t="shared" si="9"/>
        <v>0.0587037037037037</v>
      </c>
      <c r="I123" s="17">
        <f>F123-INDEX($F$5:$F$244,MATCH(D123,$D$5:$D$244,0))</f>
        <v>0.038888888888888876</v>
      </c>
    </row>
    <row r="124" spans="1:9" ht="15" customHeight="1">
      <c r="A124" s="18">
        <v>120</v>
      </c>
      <c r="B124" s="35" t="s">
        <v>279</v>
      </c>
      <c r="C124" s="19" t="s">
        <v>296</v>
      </c>
      <c r="D124" s="18" t="s">
        <v>75</v>
      </c>
      <c r="E124" s="19" t="s">
        <v>45</v>
      </c>
      <c r="F124" s="20">
        <v>0.13413194444444446</v>
      </c>
      <c r="G124" s="18" t="str">
        <f t="shared" si="8"/>
        <v>6.54/km</v>
      </c>
      <c r="H124" s="20">
        <f t="shared" si="9"/>
        <v>0.05932870370370372</v>
      </c>
      <c r="I124" s="20">
        <f>F124-INDEX($F$5:$F$244,MATCH(D124,$D$5:$D$244,0))</f>
        <v>0</v>
      </c>
    </row>
    <row r="125" spans="1:9" ht="15" customHeight="1">
      <c r="A125" s="18">
        <v>121</v>
      </c>
      <c r="B125" s="35" t="s">
        <v>280</v>
      </c>
      <c r="C125" s="19" t="s">
        <v>39</v>
      </c>
      <c r="D125" s="18" t="s">
        <v>53</v>
      </c>
      <c r="E125" s="19" t="s">
        <v>45</v>
      </c>
      <c r="F125" s="20">
        <v>0.13413194444444446</v>
      </c>
      <c r="G125" s="18" t="str">
        <f t="shared" si="8"/>
        <v>6.54/km</v>
      </c>
      <c r="H125" s="20">
        <f t="shared" si="9"/>
        <v>0.05932870370370372</v>
      </c>
      <c r="I125" s="20">
        <f>F125-INDEX($F$5:$F$244,MATCH(D125,$D$5:$D$244,0))</f>
        <v>0.0578240740740741</v>
      </c>
    </row>
    <row r="126" spans="1:9" ht="15" customHeight="1">
      <c r="A126" s="15">
        <v>122</v>
      </c>
      <c r="B126" s="33" t="s">
        <v>281</v>
      </c>
      <c r="C126" s="16" t="s">
        <v>32</v>
      </c>
      <c r="D126" s="15" t="s">
        <v>54</v>
      </c>
      <c r="E126" s="16" t="s">
        <v>148</v>
      </c>
      <c r="F126" s="17">
        <v>0.1345949074074074</v>
      </c>
      <c r="G126" s="15" t="str">
        <f t="shared" si="8"/>
        <v>6.55/km</v>
      </c>
      <c r="H126" s="17">
        <f t="shared" si="9"/>
        <v>0.05979166666666666</v>
      </c>
      <c r="I126" s="17">
        <f>F126-INDEX($F$5:$F$244,MATCH(D126,$D$5:$D$244,0))</f>
        <v>0.05296296296296296</v>
      </c>
    </row>
    <row r="127" spans="1:9" ht="15" customHeight="1">
      <c r="A127" s="18">
        <v>123</v>
      </c>
      <c r="B127" s="19" t="s">
        <v>297</v>
      </c>
      <c r="C127" s="19" t="s">
        <v>74</v>
      </c>
      <c r="D127" s="18" t="s">
        <v>54</v>
      </c>
      <c r="E127" s="19" t="s">
        <v>45</v>
      </c>
      <c r="F127" s="20">
        <v>0.1370949074074074</v>
      </c>
      <c r="G127" s="18" t="str">
        <f t="shared" si="8"/>
        <v>7.03/km</v>
      </c>
      <c r="H127" s="20">
        <f t="shared" si="9"/>
        <v>0.06229166666666666</v>
      </c>
      <c r="I127" s="20">
        <f>F127-INDEX($F$5:$F$244,MATCH(D127,$D$5:$D$244,0))</f>
        <v>0.055462962962962964</v>
      </c>
    </row>
    <row r="128" spans="1:9" ht="15" customHeight="1">
      <c r="A128" s="15">
        <v>124</v>
      </c>
      <c r="B128" s="33" t="s">
        <v>282</v>
      </c>
      <c r="C128" s="16" t="s">
        <v>44</v>
      </c>
      <c r="D128" s="15" t="s">
        <v>60</v>
      </c>
      <c r="E128" s="16" t="s">
        <v>149</v>
      </c>
      <c r="F128" s="17">
        <v>0.13755787037037037</v>
      </c>
      <c r="G128" s="15" t="str">
        <f t="shared" si="8"/>
        <v>7.04/km</v>
      </c>
      <c r="H128" s="17">
        <f t="shared" si="9"/>
        <v>0.06275462962962963</v>
      </c>
      <c r="I128" s="17">
        <f>F128-INDEX($F$5:$F$244,MATCH(D128,$D$5:$D$244,0))</f>
        <v>0.05247685185185186</v>
      </c>
    </row>
    <row r="129" spans="1:9" ht="15" customHeight="1">
      <c r="A129" s="15">
        <v>125</v>
      </c>
      <c r="B129" s="33" t="s">
        <v>283</v>
      </c>
      <c r="C129" s="16" t="s">
        <v>44</v>
      </c>
      <c r="D129" s="15" t="s">
        <v>150</v>
      </c>
      <c r="E129" s="16" t="s">
        <v>142</v>
      </c>
      <c r="F129" s="17">
        <v>0.14341435185185183</v>
      </c>
      <c r="G129" s="15" t="str">
        <f t="shared" si="8"/>
        <v>7.23/km</v>
      </c>
      <c r="H129" s="17">
        <f t="shared" si="9"/>
        <v>0.0686111111111111</v>
      </c>
      <c r="I129" s="17">
        <f>F129-INDEX($F$5:$F$244,MATCH(D129,$D$5:$D$244,0))</f>
        <v>0</v>
      </c>
    </row>
    <row r="130" spans="1:9" ht="15" customHeight="1">
      <c r="A130" s="15">
        <v>126</v>
      </c>
      <c r="B130" s="33" t="s">
        <v>284</v>
      </c>
      <c r="C130" s="16" t="s">
        <v>64</v>
      </c>
      <c r="D130" s="15" t="s">
        <v>53</v>
      </c>
      <c r="E130" s="16" t="s">
        <v>106</v>
      </c>
      <c r="F130" s="17">
        <v>0.1484375</v>
      </c>
      <c r="G130" s="15" t="str">
        <f t="shared" si="8"/>
        <v>7.38/km</v>
      </c>
      <c r="H130" s="17">
        <f t="shared" si="9"/>
        <v>0.07363425925925926</v>
      </c>
      <c r="I130" s="17">
        <f>F130-INDEX($F$5:$F$244,MATCH(D130,$D$5:$D$244,0))</f>
        <v>0.07212962962962964</v>
      </c>
    </row>
    <row r="131" spans="1:9" ht="15" customHeight="1">
      <c r="A131" s="15">
        <v>127</v>
      </c>
      <c r="B131" s="33" t="s">
        <v>285</v>
      </c>
      <c r="C131" s="16" t="s">
        <v>298</v>
      </c>
      <c r="D131" s="15" t="s">
        <v>69</v>
      </c>
      <c r="E131" s="16" t="s">
        <v>90</v>
      </c>
      <c r="F131" s="17">
        <v>0.15135416666666668</v>
      </c>
      <c r="G131" s="15" t="str">
        <f t="shared" si="8"/>
        <v>7.47/km</v>
      </c>
      <c r="H131" s="17">
        <f t="shared" si="9"/>
        <v>0.07655092592592594</v>
      </c>
      <c r="I131" s="17">
        <f>F131-INDEX($F$5:$F$244,MATCH(D131,$D$5:$D$244,0))</f>
        <v>0.056377314814814825</v>
      </c>
    </row>
    <row r="132" spans="1:9" ht="15" customHeight="1">
      <c r="A132" s="15">
        <v>128</v>
      </c>
      <c r="B132" s="33" t="s">
        <v>286</v>
      </c>
      <c r="C132" s="16" t="s">
        <v>287</v>
      </c>
      <c r="D132" s="15" t="s">
        <v>92</v>
      </c>
      <c r="E132" s="16" t="s">
        <v>127</v>
      </c>
      <c r="F132" s="17">
        <v>0.15135416666666668</v>
      </c>
      <c r="G132" s="15" t="str">
        <f t="shared" si="8"/>
        <v>7.47/km</v>
      </c>
      <c r="H132" s="17">
        <f t="shared" si="9"/>
        <v>0.07655092592592594</v>
      </c>
      <c r="I132" s="17">
        <f>F132-INDEX($F$5:$F$244,MATCH(D132,$D$5:$D$244,0))</f>
        <v>0</v>
      </c>
    </row>
    <row r="133" spans="1:9" ht="15" customHeight="1">
      <c r="A133" s="15">
        <v>129</v>
      </c>
      <c r="B133" s="33" t="s">
        <v>288</v>
      </c>
      <c r="C133" s="16" t="s">
        <v>29</v>
      </c>
      <c r="D133" s="15" t="s">
        <v>70</v>
      </c>
      <c r="E133" s="16" t="s">
        <v>151</v>
      </c>
      <c r="F133" s="17">
        <v>0.15381944444444443</v>
      </c>
      <c r="G133" s="15" t="str">
        <f t="shared" si="8"/>
        <v>7.55/km</v>
      </c>
      <c r="H133" s="17">
        <f t="shared" si="9"/>
        <v>0.07901620370370369</v>
      </c>
      <c r="I133" s="17">
        <f>F133-INDEX($F$5:$F$244,MATCH(D133,$D$5:$D$244,0))</f>
        <v>0.06510416666666664</v>
      </c>
    </row>
    <row r="134" spans="1:9" ht="15" customHeight="1">
      <c r="A134" s="15">
        <v>130</v>
      </c>
      <c r="B134" s="33" t="s">
        <v>289</v>
      </c>
      <c r="C134" s="16" t="s">
        <v>30</v>
      </c>
      <c r="D134" s="15" t="s">
        <v>68</v>
      </c>
      <c r="E134" s="16" t="s">
        <v>127</v>
      </c>
      <c r="F134" s="17">
        <v>0.15425925925925926</v>
      </c>
      <c r="G134" s="15" t="str">
        <f t="shared" si="8"/>
        <v>7.56/km</v>
      </c>
      <c r="H134" s="17">
        <f t="shared" si="9"/>
        <v>0.07945601851851852</v>
      </c>
      <c r="I134" s="17">
        <f>F134-INDEX($F$5:$F$244,MATCH(D134,$D$5:$D$244,0))</f>
        <v>0.04111111111111111</v>
      </c>
    </row>
    <row r="135" spans="1:9" ht="15" customHeight="1">
      <c r="A135" s="27">
        <v>131</v>
      </c>
      <c r="B135" s="34" t="s">
        <v>167</v>
      </c>
      <c r="C135" s="28" t="s">
        <v>32</v>
      </c>
      <c r="D135" s="27" t="s">
        <v>70</v>
      </c>
      <c r="E135" s="28" t="s">
        <v>113</v>
      </c>
      <c r="F135" s="29">
        <v>0.16666666666666666</v>
      </c>
      <c r="G135" s="27" t="str">
        <f t="shared" si="8"/>
        <v>8.34/km</v>
      </c>
      <c r="H135" s="29">
        <f t="shared" si="9"/>
        <v>0.09186342592592592</v>
      </c>
      <c r="I135" s="29">
        <f>F135-INDEX($F$5:$F$244,MATCH(D135,$D$5:$D$244,0))</f>
        <v>0.07795138888888888</v>
      </c>
    </row>
  </sheetData>
  <sheetProtection/>
  <autoFilter ref="A4:I13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4" t="str">
        <f>Individuale!A1</f>
        <v>Lunghissimo di Stimigliano</v>
      </c>
      <c r="B1" s="45"/>
      <c r="C1" s="46"/>
    </row>
    <row r="2" spans="1:3" ht="24" customHeight="1">
      <c r="A2" s="47" t="str">
        <f>Individuale!A2</f>
        <v>7ª edizione</v>
      </c>
      <c r="B2" s="47"/>
      <c r="C2" s="47"/>
    </row>
    <row r="3" spans="1:3" ht="24" customHeight="1">
      <c r="A3" s="48" t="str">
        <f>Individuale!A3</f>
        <v>Stimigliano (RI) Italia - Domenica 26/02/2017</v>
      </c>
      <c r="B3" s="48"/>
      <c r="C3" s="48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49">
        <v>1</v>
      </c>
      <c r="B5" s="50" t="s">
        <v>45</v>
      </c>
      <c r="C5" s="51">
        <v>13</v>
      </c>
    </row>
    <row r="6" spans="1:3" ht="15" customHeight="1">
      <c r="A6" s="21">
        <v>2</v>
      </c>
      <c r="B6" s="22" t="s">
        <v>122</v>
      </c>
      <c r="C6" s="25">
        <v>8</v>
      </c>
    </row>
    <row r="7" spans="1:3" ht="15" customHeight="1">
      <c r="A7" s="21">
        <v>3</v>
      </c>
      <c r="B7" s="22" t="s">
        <v>114</v>
      </c>
      <c r="C7" s="25">
        <v>7</v>
      </c>
    </row>
    <row r="8" spans="1:3" ht="15" customHeight="1">
      <c r="A8" s="21">
        <v>4</v>
      </c>
      <c r="B8" s="22" t="s">
        <v>90</v>
      </c>
      <c r="C8" s="25">
        <v>7</v>
      </c>
    </row>
    <row r="9" spans="1:3" ht="15" customHeight="1">
      <c r="A9" s="21">
        <v>5</v>
      </c>
      <c r="B9" s="22" t="s">
        <v>117</v>
      </c>
      <c r="C9" s="25">
        <v>6</v>
      </c>
    </row>
    <row r="10" spans="1:3" ht="15" customHeight="1">
      <c r="A10" s="21">
        <v>6</v>
      </c>
      <c r="B10" s="22" t="s">
        <v>113</v>
      </c>
      <c r="C10" s="25">
        <v>5</v>
      </c>
    </row>
    <row r="11" spans="1:3" ht="15" customHeight="1">
      <c r="A11" s="21">
        <v>7</v>
      </c>
      <c r="B11" s="22" t="s">
        <v>118</v>
      </c>
      <c r="C11" s="25">
        <v>5</v>
      </c>
    </row>
    <row r="12" spans="1:3" ht="15" customHeight="1">
      <c r="A12" s="21">
        <v>8</v>
      </c>
      <c r="B12" s="22" t="s">
        <v>127</v>
      </c>
      <c r="C12" s="25">
        <v>4</v>
      </c>
    </row>
    <row r="13" spans="1:3" ht="15" customHeight="1">
      <c r="A13" s="21">
        <v>9</v>
      </c>
      <c r="B13" s="22" t="s">
        <v>119</v>
      </c>
      <c r="C13" s="25">
        <v>4</v>
      </c>
    </row>
    <row r="14" spans="1:3" ht="15" customHeight="1">
      <c r="A14" s="21">
        <v>10</v>
      </c>
      <c r="B14" s="22" t="s">
        <v>132</v>
      </c>
      <c r="C14" s="25">
        <v>4</v>
      </c>
    </row>
    <row r="15" spans="1:3" ht="15" customHeight="1">
      <c r="A15" s="21">
        <v>11</v>
      </c>
      <c r="B15" s="22" t="s">
        <v>139</v>
      </c>
      <c r="C15" s="25">
        <v>3</v>
      </c>
    </row>
    <row r="16" spans="1:3" ht="15" customHeight="1">
      <c r="A16" s="21">
        <v>12</v>
      </c>
      <c r="B16" s="22" t="s">
        <v>120</v>
      </c>
      <c r="C16" s="25">
        <v>3</v>
      </c>
    </row>
    <row r="17" spans="1:3" ht="15" customHeight="1">
      <c r="A17" s="21">
        <v>13</v>
      </c>
      <c r="B17" s="22" t="s">
        <v>106</v>
      </c>
      <c r="C17" s="25">
        <v>3</v>
      </c>
    </row>
    <row r="18" spans="1:3" ht="15" customHeight="1">
      <c r="A18" s="21">
        <v>14</v>
      </c>
      <c r="B18" s="22" t="s">
        <v>130</v>
      </c>
      <c r="C18" s="25">
        <v>3</v>
      </c>
    </row>
    <row r="19" spans="1:3" ht="15" customHeight="1">
      <c r="A19" s="21">
        <v>15</v>
      </c>
      <c r="B19" s="22" t="s">
        <v>125</v>
      </c>
      <c r="C19" s="25">
        <v>2</v>
      </c>
    </row>
    <row r="20" spans="1:3" ht="15" customHeight="1">
      <c r="A20" s="21">
        <v>16</v>
      </c>
      <c r="B20" s="22" t="s">
        <v>91</v>
      </c>
      <c r="C20" s="25">
        <v>2</v>
      </c>
    </row>
    <row r="21" spans="1:3" ht="15" customHeight="1">
      <c r="A21" s="21">
        <v>17</v>
      </c>
      <c r="B21" s="22" t="s">
        <v>136</v>
      </c>
      <c r="C21" s="25">
        <v>2</v>
      </c>
    </row>
    <row r="22" spans="1:3" ht="15" customHeight="1">
      <c r="A22" s="21">
        <v>18</v>
      </c>
      <c r="B22" s="22" t="s">
        <v>128</v>
      </c>
      <c r="C22" s="25">
        <v>2</v>
      </c>
    </row>
    <row r="23" spans="1:3" ht="15" customHeight="1">
      <c r="A23" s="21">
        <v>19</v>
      </c>
      <c r="B23" s="22" t="s">
        <v>142</v>
      </c>
      <c r="C23" s="25">
        <v>2</v>
      </c>
    </row>
    <row r="24" spans="1:3" ht="15" customHeight="1">
      <c r="A24" s="21">
        <v>20</v>
      </c>
      <c r="B24" s="22" t="s">
        <v>123</v>
      </c>
      <c r="C24" s="25">
        <v>2</v>
      </c>
    </row>
    <row r="25" spans="1:3" ht="15" customHeight="1">
      <c r="A25" s="21">
        <v>21</v>
      </c>
      <c r="B25" s="22" t="s">
        <v>121</v>
      </c>
      <c r="C25" s="25">
        <v>2</v>
      </c>
    </row>
    <row r="26" spans="1:3" ht="15" customHeight="1">
      <c r="A26" s="21">
        <v>22</v>
      </c>
      <c r="B26" s="22" t="s">
        <v>140</v>
      </c>
      <c r="C26" s="25">
        <v>2</v>
      </c>
    </row>
    <row r="27" spans="1:3" ht="15" customHeight="1">
      <c r="A27" s="21">
        <v>23</v>
      </c>
      <c r="B27" s="22" t="s">
        <v>112</v>
      </c>
      <c r="C27" s="25">
        <v>2</v>
      </c>
    </row>
    <row r="28" spans="1:3" ht="15" customHeight="1">
      <c r="A28" s="21">
        <v>24</v>
      </c>
      <c r="B28" s="22" t="s">
        <v>126</v>
      </c>
      <c r="C28" s="25">
        <v>2</v>
      </c>
    </row>
    <row r="29" spans="1:3" ht="15" customHeight="1">
      <c r="A29" s="21">
        <v>25</v>
      </c>
      <c r="B29" s="22" t="s">
        <v>108</v>
      </c>
      <c r="C29" s="25">
        <v>2</v>
      </c>
    </row>
    <row r="30" spans="1:3" ht="15" customHeight="1">
      <c r="A30" s="21">
        <v>26</v>
      </c>
      <c r="B30" s="22" t="s">
        <v>137</v>
      </c>
      <c r="C30" s="25">
        <v>2</v>
      </c>
    </row>
    <row r="31" spans="1:3" ht="15" customHeight="1">
      <c r="A31" s="21">
        <v>27</v>
      </c>
      <c r="B31" s="22" t="s">
        <v>100</v>
      </c>
      <c r="C31" s="25">
        <v>2</v>
      </c>
    </row>
    <row r="32" spans="1:3" ht="15" customHeight="1">
      <c r="A32" s="21">
        <v>28</v>
      </c>
      <c r="B32" s="22" t="s">
        <v>110</v>
      </c>
      <c r="C32" s="25">
        <v>1</v>
      </c>
    </row>
    <row r="33" spans="1:3" ht="15" customHeight="1">
      <c r="A33" s="21">
        <v>29</v>
      </c>
      <c r="B33" s="22" t="s">
        <v>133</v>
      </c>
      <c r="C33" s="25">
        <v>1</v>
      </c>
    </row>
    <row r="34" spans="1:3" ht="15" customHeight="1">
      <c r="A34" s="21">
        <v>30</v>
      </c>
      <c r="B34" s="22" t="s">
        <v>149</v>
      </c>
      <c r="C34" s="25">
        <v>1</v>
      </c>
    </row>
    <row r="35" spans="1:3" ht="15" customHeight="1">
      <c r="A35" s="21">
        <v>31</v>
      </c>
      <c r="B35" s="22" t="s">
        <v>134</v>
      </c>
      <c r="C35" s="25">
        <v>1</v>
      </c>
    </row>
    <row r="36" spans="1:3" ht="15" customHeight="1">
      <c r="A36" s="21">
        <v>32</v>
      </c>
      <c r="B36" s="22" t="s">
        <v>89</v>
      </c>
      <c r="C36" s="25">
        <v>1</v>
      </c>
    </row>
    <row r="37" spans="1:3" ht="15" customHeight="1">
      <c r="A37" s="21">
        <v>33</v>
      </c>
      <c r="B37" s="22" t="s">
        <v>116</v>
      </c>
      <c r="C37" s="25">
        <v>1</v>
      </c>
    </row>
    <row r="38" spans="1:3" ht="15" customHeight="1">
      <c r="A38" s="21">
        <v>34</v>
      </c>
      <c r="B38" s="22" t="s">
        <v>151</v>
      </c>
      <c r="C38" s="25">
        <v>1</v>
      </c>
    </row>
    <row r="39" spans="1:3" ht="15" customHeight="1">
      <c r="A39" s="21">
        <v>35</v>
      </c>
      <c r="B39" s="22" t="s">
        <v>129</v>
      </c>
      <c r="C39" s="25">
        <v>1</v>
      </c>
    </row>
    <row r="40" spans="1:3" ht="15" customHeight="1">
      <c r="A40" s="21">
        <v>36</v>
      </c>
      <c r="B40" s="22" t="s">
        <v>109</v>
      </c>
      <c r="C40" s="25">
        <v>1</v>
      </c>
    </row>
    <row r="41" spans="1:3" ht="15" customHeight="1">
      <c r="A41" s="21">
        <v>37</v>
      </c>
      <c r="B41" s="22" t="s">
        <v>143</v>
      </c>
      <c r="C41" s="25">
        <v>1</v>
      </c>
    </row>
    <row r="42" spans="1:3" ht="15" customHeight="1">
      <c r="A42" s="21">
        <v>38</v>
      </c>
      <c r="B42" s="22" t="s">
        <v>107</v>
      </c>
      <c r="C42" s="25">
        <v>1</v>
      </c>
    </row>
    <row r="43" spans="1:3" ht="15" customHeight="1">
      <c r="A43" s="21">
        <v>39</v>
      </c>
      <c r="B43" s="22" t="s">
        <v>146</v>
      </c>
      <c r="C43" s="25">
        <v>1</v>
      </c>
    </row>
    <row r="44" spans="1:3" ht="15" customHeight="1">
      <c r="A44" s="21">
        <v>40</v>
      </c>
      <c r="B44" s="22" t="s">
        <v>103</v>
      </c>
      <c r="C44" s="25">
        <v>1</v>
      </c>
    </row>
    <row r="45" spans="1:3" ht="15" customHeight="1">
      <c r="A45" s="21">
        <v>41</v>
      </c>
      <c r="B45" s="22" t="s">
        <v>111</v>
      </c>
      <c r="C45" s="25">
        <v>1</v>
      </c>
    </row>
    <row r="46" spans="1:3" ht="15" customHeight="1">
      <c r="A46" s="21">
        <v>42</v>
      </c>
      <c r="B46" s="22" t="s">
        <v>124</v>
      </c>
      <c r="C46" s="25">
        <v>1</v>
      </c>
    </row>
    <row r="47" spans="1:3" ht="15" customHeight="1">
      <c r="A47" s="21">
        <v>43</v>
      </c>
      <c r="B47" s="22" t="s">
        <v>135</v>
      </c>
      <c r="C47" s="25">
        <v>1</v>
      </c>
    </row>
    <row r="48" spans="1:3" ht="15" customHeight="1">
      <c r="A48" s="21">
        <v>44</v>
      </c>
      <c r="B48" s="22" t="s">
        <v>148</v>
      </c>
      <c r="C48" s="25">
        <v>1</v>
      </c>
    </row>
    <row r="49" spans="1:3" ht="15" customHeight="1">
      <c r="A49" s="21">
        <v>45</v>
      </c>
      <c r="B49" s="22" t="s">
        <v>131</v>
      </c>
      <c r="C49" s="25">
        <v>1</v>
      </c>
    </row>
    <row r="50" spans="1:3" ht="15" customHeight="1">
      <c r="A50" s="21">
        <v>46</v>
      </c>
      <c r="B50" s="22" t="s">
        <v>138</v>
      </c>
      <c r="C50" s="25">
        <v>1</v>
      </c>
    </row>
    <row r="51" spans="1:3" ht="15" customHeight="1">
      <c r="A51" s="21">
        <v>47</v>
      </c>
      <c r="B51" s="22" t="s">
        <v>115</v>
      </c>
      <c r="C51" s="25">
        <v>1</v>
      </c>
    </row>
    <row r="52" spans="1:3" ht="15" customHeight="1">
      <c r="A52" s="21">
        <v>48</v>
      </c>
      <c r="B52" s="22" t="s">
        <v>102</v>
      </c>
      <c r="C52" s="25">
        <v>1</v>
      </c>
    </row>
    <row r="53" spans="1:3" ht="15" customHeight="1">
      <c r="A53" s="21">
        <v>49</v>
      </c>
      <c r="B53" s="22" t="s">
        <v>144</v>
      </c>
      <c r="C53" s="25">
        <v>1</v>
      </c>
    </row>
    <row r="54" spans="1:3" ht="15" customHeight="1">
      <c r="A54" s="21">
        <v>50</v>
      </c>
      <c r="B54" s="22" t="s">
        <v>88</v>
      </c>
      <c r="C54" s="25">
        <v>1</v>
      </c>
    </row>
    <row r="55" spans="1:3" ht="15" customHeight="1">
      <c r="A55" s="21">
        <v>51</v>
      </c>
      <c r="B55" s="22" t="s">
        <v>147</v>
      </c>
      <c r="C55" s="25">
        <v>1</v>
      </c>
    </row>
    <row r="56" spans="1:3" ht="15" customHeight="1">
      <c r="A56" s="21">
        <v>52</v>
      </c>
      <c r="B56" s="22" t="s">
        <v>104</v>
      </c>
      <c r="C56" s="25">
        <v>1</v>
      </c>
    </row>
    <row r="57" spans="1:3" ht="15" customHeight="1">
      <c r="A57" s="21">
        <v>53</v>
      </c>
      <c r="B57" s="22" t="s">
        <v>105</v>
      </c>
      <c r="C57" s="25">
        <v>1</v>
      </c>
    </row>
    <row r="58" spans="1:3" ht="15" customHeight="1">
      <c r="A58" s="21">
        <v>54</v>
      </c>
      <c r="B58" s="22" t="s">
        <v>86</v>
      </c>
      <c r="C58" s="25">
        <v>1</v>
      </c>
    </row>
    <row r="59" spans="1:3" ht="15" customHeight="1">
      <c r="A59" s="21">
        <v>55</v>
      </c>
      <c r="B59" s="22" t="s">
        <v>101</v>
      </c>
      <c r="C59" s="25">
        <v>1</v>
      </c>
    </row>
    <row r="60" spans="1:3" ht="15" customHeight="1">
      <c r="A60" s="21">
        <v>56</v>
      </c>
      <c r="B60" s="22" t="s">
        <v>145</v>
      </c>
      <c r="C60" s="25">
        <v>1</v>
      </c>
    </row>
    <row r="61" spans="1:3" ht="15" customHeight="1">
      <c r="A61" s="23">
        <v>57</v>
      </c>
      <c r="B61" s="24" t="s">
        <v>141</v>
      </c>
      <c r="C61" s="26">
        <v>1</v>
      </c>
    </row>
    <row r="62" ht="12.75">
      <c r="C62" s="2">
        <f>SUM(C5:C61)</f>
        <v>131</v>
      </c>
    </row>
  </sheetData>
  <sheetProtection/>
  <autoFilter ref="A4:C4">
    <sortState ref="A5:C62">
      <sortCondition descending="1" sortBy="value" ref="C5:C6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2017-02-27T09:23:34Z</dcterms:modified>
  <cp:category/>
  <cp:version/>
  <cp:contentType/>
  <cp:contentStatus/>
</cp:coreProperties>
</file>