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'Individuale'!$A$3:$I$152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<sst xmlns="http://schemas.openxmlformats.org/spreadsheetml/2006/main" count="526" uniqueCount="244">
  <si>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</si>
  <si>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</si>
  <si>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</si>
  <si>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</si>
  <si>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</si>
  <si>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</si>
  <si>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</si>
  <si>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</si>
  <si>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</si>
  <si>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</si>
  <si>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</si>
  <si>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Scardecchia Ettore</t>
  </si>
  <si>
    <t>MC</t>
  </si>
  <si>
    <t>Colleferro Atletica</t>
  </si>
  <si>
    <t>Leone Pietro</t>
  </si>
  <si>
    <t>MA</t>
  </si>
  <si>
    <t>Stato Maggiore Esercito</t>
  </si>
  <si>
    <t>Marianobosco Francesco</t>
  </si>
  <si>
    <t>A.S. Runners Ciampino</t>
  </si>
  <si>
    <t>Di Caprio Daniele</t>
  </si>
  <si>
    <t>MB</t>
  </si>
  <si>
    <t>RCF</t>
  </si>
  <si>
    <t>Macale Umberto</t>
  </si>
  <si>
    <t>Free Runners Lariano</t>
  </si>
  <si>
    <t>Arcangeli Luca</t>
  </si>
  <si>
    <t>Pol Cecchina</t>
  </si>
  <si>
    <t>Cappelli Andrea</t>
  </si>
  <si>
    <t>US Roma 83</t>
  </si>
  <si>
    <t>Accili Alessandro</t>
  </si>
  <si>
    <t>Genzano Marathon</t>
  </si>
  <si>
    <t>Germani Rosario</t>
  </si>
  <si>
    <t>A.S. Giovanni Scavo 2000 Atl.</t>
  </si>
  <si>
    <t>Rispoli Federico</t>
  </si>
  <si>
    <t>ASD Podistica Avis Priverno</t>
  </si>
  <si>
    <t>Cicchetti Renato</t>
  </si>
  <si>
    <t>Scavo 2000</t>
  </si>
  <si>
    <t>Fargione Vincenzo</t>
  </si>
  <si>
    <t>MD</t>
  </si>
  <si>
    <t>ATAC marathon club</t>
  </si>
  <si>
    <t>Saffioti Maurizio</t>
  </si>
  <si>
    <t>Lazio Runners</t>
  </si>
  <si>
    <t>Napoli Filippo</t>
  </si>
  <si>
    <t>MF</t>
  </si>
  <si>
    <t>Podistica Pomezia</t>
  </si>
  <si>
    <t>Bastianelli Massimo</t>
  </si>
  <si>
    <t>ME</t>
  </si>
  <si>
    <t>Asd Running Club Atletica Lariano</t>
  </si>
  <si>
    <t>Bizzarri Nicola</t>
  </si>
  <si>
    <t>AICS Club atletico centrale</t>
  </si>
  <si>
    <t>Di Dionisio Rossella</t>
  </si>
  <si>
    <t>FD</t>
  </si>
  <si>
    <t>Wojcieszek Strojny Ewa Marzena</t>
  </si>
  <si>
    <t>FC</t>
  </si>
  <si>
    <t>Cina Stefano</t>
  </si>
  <si>
    <t>Podistica 2007</t>
  </si>
  <si>
    <t>Acciari Claudio</t>
  </si>
  <si>
    <t>Atletica Rocca di Papa</t>
  </si>
  <si>
    <t>Serafini Alessandro</t>
  </si>
  <si>
    <t>Top Runners Velletri</t>
  </si>
  <si>
    <t>Correale Veronica</t>
  </si>
  <si>
    <t>FA</t>
  </si>
  <si>
    <t>Tirreno Atletica</t>
  </si>
  <si>
    <t>Moschitti Angelo</t>
  </si>
  <si>
    <t>A.S.D. Atletica Rocca Priora</t>
  </si>
  <si>
    <t>Carnevali Umberto</t>
  </si>
  <si>
    <t>Running Evolution</t>
  </si>
  <si>
    <t>Sointu Laura</t>
  </si>
  <si>
    <t>Scrocca Ilario</t>
  </si>
  <si>
    <t>Atletica Villa Aurelia</t>
  </si>
  <si>
    <t>Giustiniani Bernardo</t>
  </si>
  <si>
    <t>Allegri Devis</t>
  </si>
  <si>
    <t>Di Gaetano Claudio</t>
  </si>
  <si>
    <t>Musa Elpidio</t>
  </si>
  <si>
    <t>Predator Cori</t>
  </si>
  <si>
    <t>Belardi Glauco</t>
  </si>
  <si>
    <t>Frullano Alessio</t>
  </si>
  <si>
    <t>Sbordoni Fulvio</t>
  </si>
  <si>
    <t>Amici del Parco dei Castelli Romani</t>
  </si>
  <si>
    <t>Tringa Roberto</t>
  </si>
  <si>
    <t>Fanelli Paolo Lucio</t>
  </si>
  <si>
    <t>Pacifici Claudio</t>
  </si>
  <si>
    <t>ASD Rocca Priora</t>
  </si>
  <si>
    <t>De Angelis Fabio</t>
  </si>
  <si>
    <t>Spallotta Donato</t>
  </si>
  <si>
    <t>Atletica amatori Velletri</t>
  </si>
  <si>
    <t>Repetto Fabio</t>
  </si>
  <si>
    <t>Sava Luminita</t>
  </si>
  <si>
    <t>Ostia Antica Athletae ass</t>
  </si>
  <si>
    <t>Marino Fabrizio</t>
  </si>
  <si>
    <t>Palestrina Running</t>
  </si>
  <si>
    <t>Iacoangeli Andrea</t>
  </si>
  <si>
    <t>Serafini Roberto</t>
  </si>
  <si>
    <t>Rocca di Papa</t>
  </si>
  <si>
    <t>Di Gaetano Mario</t>
  </si>
  <si>
    <t>Campagna Mario</t>
  </si>
  <si>
    <t>Vittori Simona</t>
  </si>
  <si>
    <t>FB</t>
  </si>
  <si>
    <t>Meltrame Paolo</t>
  </si>
  <si>
    <t>ASD triathlon Ostia</t>
  </si>
  <si>
    <t>Zitelli Gabriele</t>
  </si>
  <si>
    <t>Ventre Massimiliano</t>
  </si>
  <si>
    <t>Atletica Pomezia</t>
  </si>
  <si>
    <t>Romaggioli Sandro</t>
  </si>
  <si>
    <t>MG</t>
  </si>
  <si>
    <t>Accili Roberto</t>
  </si>
  <si>
    <t>Durante Simone</t>
  </si>
  <si>
    <t>Atletica Futura</t>
  </si>
  <si>
    <t>Evangelisti Giuliano</t>
  </si>
  <si>
    <t>Nicoletti Gino</t>
  </si>
  <si>
    <t>Baldacci Luciano</t>
  </si>
  <si>
    <t>Vasselli Michele</t>
  </si>
  <si>
    <t>Salerno Domenico</t>
  </si>
  <si>
    <t>Procaccini Vincenzo</t>
  </si>
  <si>
    <t>SS Lazio atletica</t>
  </si>
  <si>
    <t>Crivellaro Enrico</t>
  </si>
  <si>
    <t>LBM Sport</t>
  </si>
  <si>
    <t>Sorgi Roberto</t>
  </si>
  <si>
    <t>Palumbo Fabrizio</t>
  </si>
  <si>
    <t>Bucciarelli Mirco</t>
  </si>
  <si>
    <t>UISP Castelli</t>
  </si>
  <si>
    <t>Lironcurti Alessandra</t>
  </si>
  <si>
    <t>Libera atletica</t>
  </si>
  <si>
    <t>De Matthaeis Vincenzo</t>
  </si>
  <si>
    <t>G.S.D. Amatori Caserta</t>
  </si>
  <si>
    <t>Forte Nicola</t>
  </si>
  <si>
    <t>A.S.D. Atletica Sabaudia</t>
  </si>
  <si>
    <t>Parente Francesco</t>
  </si>
  <si>
    <t>Costa Massimiliano</t>
  </si>
  <si>
    <t>Cialone Bruno</t>
  </si>
  <si>
    <t>Dionisi Giuseppe</t>
  </si>
  <si>
    <t>As Podistica Rocca di Papa</t>
  </si>
  <si>
    <t>Buccioli Marco</t>
  </si>
  <si>
    <t>Conte Mario</t>
  </si>
  <si>
    <t>Atletica Amatori Pomezia</t>
  </si>
  <si>
    <t>Anellucci Simone</t>
  </si>
  <si>
    <t>Atletica Tusculum</t>
  </si>
  <si>
    <t>Mellini Luigi</t>
  </si>
  <si>
    <t>Pizzo Vincenzo</t>
  </si>
  <si>
    <t>Reti runners</t>
  </si>
  <si>
    <t>Vitiello Marco</t>
  </si>
  <si>
    <t>Cral Angelini</t>
  </si>
  <si>
    <t>Ricasoli Francesco</t>
  </si>
  <si>
    <t>Pacifico Maurizio</t>
  </si>
  <si>
    <t>Murgia Silvano Mario</t>
  </si>
  <si>
    <t>Pantano Laura</t>
  </si>
  <si>
    <t>FE</t>
  </si>
  <si>
    <t>Matera Nicola</t>
  </si>
  <si>
    <t>Todi Valeria</t>
  </si>
  <si>
    <t>Pignorio Rosanna</t>
  </si>
  <si>
    <t>Amatori Villa Pamphili</t>
  </si>
  <si>
    <t>De Luca Ermanno</t>
  </si>
  <si>
    <t>Felicetti Roberto</t>
  </si>
  <si>
    <t>AS Boville</t>
  </si>
  <si>
    <t>Naimo Giuseppe</t>
  </si>
  <si>
    <t>MH</t>
  </si>
  <si>
    <t>Castri Massimo</t>
  </si>
  <si>
    <t>Podistica aprilia</t>
  </si>
  <si>
    <t>Pucci Luca</t>
  </si>
  <si>
    <t>Moroni Luciano</t>
  </si>
  <si>
    <t>Della Bina Marco</t>
  </si>
  <si>
    <t>Lbm Sport</t>
  </si>
  <si>
    <t>Leandri Claudia</t>
  </si>
  <si>
    <t>Amatori Velletri</t>
  </si>
  <si>
    <t>Abate Luciano</t>
  </si>
  <si>
    <t>Romaggioli Massimo</t>
  </si>
  <si>
    <t>D'Alessandro Rosario</t>
  </si>
  <si>
    <t>Moretti Francesca</t>
  </si>
  <si>
    <t>FG</t>
  </si>
  <si>
    <t>Scopelliti Salvatore</t>
  </si>
  <si>
    <t>Franchello Francesco</t>
  </si>
  <si>
    <t>Atletica Ceprano</t>
  </si>
  <si>
    <t>Furio Antonio</t>
  </si>
  <si>
    <t>G.S.Cat Sport</t>
  </si>
  <si>
    <t>Romani Giancarlo</t>
  </si>
  <si>
    <t>Evangelisti Edoardo</t>
  </si>
  <si>
    <t>Alfa Cecchina</t>
  </si>
  <si>
    <t>Truocchio Teresa</t>
  </si>
  <si>
    <t>Talone Moira</t>
  </si>
  <si>
    <t>Fonti Alessandro</t>
  </si>
  <si>
    <t>Tavazza Andrea</t>
  </si>
  <si>
    <t>Leprotti Di Villa Ada</t>
  </si>
  <si>
    <t>Kustermann Carlo</t>
  </si>
  <si>
    <t>Rocca di papa</t>
  </si>
  <si>
    <t>Fiore Lucio</t>
  </si>
  <si>
    <t>Tramantozzi Enzo</t>
  </si>
  <si>
    <t>Olivastrini Dario</t>
  </si>
  <si>
    <t>Silla Marco</t>
  </si>
  <si>
    <t>Bucciarelli Edoardo</t>
  </si>
  <si>
    <t>Colacchi Alessio</t>
  </si>
  <si>
    <t>Quattrocchi Oriana</t>
  </si>
  <si>
    <t>Rotondi Domenico</t>
  </si>
  <si>
    <t>Camilli Giuseppe</t>
  </si>
  <si>
    <t>Atletica Anzio</t>
  </si>
  <si>
    <t>Porretta Barbara</t>
  </si>
  <si>
    <t>Atletica Aura Segni</t>
  </si>
  <si>
    <t>Moroni Alessandro</t>
  </si>
  <si>
    <t>Spinetti Michelino</t>
  </si>
  <si>
    <t>Amicucci Alessandro</t>
  </si>
  <si>
    <t>Paris Sergio</t>
  </si>
  <si>
    <t>Macioce Paolo</t>
  </si>
  <si>
    <t>Amatori atl pomezia</t>
  </si>
  <si>
    <t>Kucheryaienico Natalya</t>
  </si>
  <si>
    <t>Bartoli Mauro</t>
  </si>
  <si>
    <t>Sabbatini Moreno</t>
  </si>
  <si>
    <t>ASD Podistica Aprilia</t>
  </si>
  <si>
    <t>Colò Renato</t>
  </si>
  <si>
    <t>Scalzo Alfredo</t>
  </si>
  <si>
    <t>Asd Enea</t>
  </si>
  <si>
    <t>Cimitan Arnaldo</t>
  </si>
  <si>
    <t>A.S.D. Amatori Atletica Pomezia</t>
  </si>
  <si>
    <t>Cappello Giacomo</t>
  </si>
  <si>
    <t>GS Bancari Romani</t>
  </si>
  <si>
    <t>Chiarini Daniele</t>
  </si>
  <si>
    <t>Del Vecchio Cesare</t>
  </si>
  <si>
    <t>Colini Sergio</t>
  </si>
  <si>
    <t>Podistica Ostia</t>
  </si>
  <si>
    <t>Manganaro Salvatore</t>
  </si>
  <si>
    <t>Bosco Giuseppe</t>
  </si>
  <si>
    <t>Calenne Chiara</t>
  </si>
  <si>
    <t>Atletica Aurora Segni</t>
  </si>
  <si>
    <t>Patricolo Susanna</t>
  </si>
  <si>
    <t>Cicivelli Mirella</t>
  </si>
  <si>
    <t>Damiani Daniele</t>
  </si>
  <si>
    <t>Romano Graziano</t>
  </si>
  <si>
    <t>Guglielmi Pierino</t>
  </si>
  <si>
    <t>MI</t>
  </si>
  <si>
    <t>Palumbo Bruno</t>
  </si>
  <si>
    <t>Giorgi Giancarlo</t>
  </si>
  <si>
    <t>Fulloni Alessandro</t>
  </si>
  <si>
    <t>Amatori Castel Fusano</t>
  </si>
  <si>
    <t>Valentini Mario</t>
  </si>
  <si>
    <t>Piattellini Gianfranco</t>
  </si>
  <si>
    <t>Paluzzi Sandro</t>
  </si>
  <si>
    <t>Margani Paola</t>
  </si>
  <si>
    <t>Camillacci Carlo</t>
  </si>
  <si>
    <t>Pacifico Carmine</t>
  </si>
  <si>
    <t>ML</t>
  </si>
  <si>
    <t>Marateo Antonio</t>
  </si>
  <si>
    <t>Pacifico Pina</t>
  </si>
  <si>
    <t>Guerzoni Chiara</t>
  </si>
  <si>
    <r>
      <t xml:space="preserve">Trofeo San Tommaso </t>
    </r>
    <r>
      <rPr>
        <i/>
        <sz val="18"/>
        <rFont val="Arial"/>
        <family val="2"/>
      </rPr>
      <t>1ª edizione</t>
    </r>
  </si>
  <si>
    <t>Genzano (RM) Italia - Domenica 12/09/2010</t>
  </si>
  <si>
    <t>Individuale</t>
  </si>
  <si>
    <t>A.S.D. Podistica Solidarieta'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</si>
</sst>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h:mm:ss;@"/>
  </numFmts>
  <fonts count="1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" xfId="18" applyFont="1" applyBorder="1" applyAlignment="1">
      <alignment horizontal="center" vertical="center"/>
      <protection/>
    </xf>
    <xf numFmtId="167" fontId="0" fillId="0" borderId="1" xfId="18" applyNumberFormat="1" applyFont="1" applyBorder="1" applyAlignment="1">
      <alignment horizontal="center" vertical="center"/>
      <protection/>
    </xf>
    <xf numFmtId="0" fontId="0" fillId="0" borderId="2" xfId="18" applyFont="1" applyBorder="1" applyAlignment="1">
      <alignment horizontal="center" vertical="center"/>
      <protection/>
    </xf>
    <xf numFmtId="167" fontId="0" fillId="0" borderId="2" xfId="18" applyNumberFormat="1" applyFont="1" applyBorder="1" applyAlignment="1">
      <alignment horizontal="center" vertical="center"/>
      <protection/>
    </xf>
    <xf numFmtId="0" fontId="0" fillId="0" borderId="3" xfId="18" applyFont="1" applyBorder="1" applyAlignment="1">
      <alignment horizontal="center" vertical="center"/>
      <protection/>
    </xf>
    <xf numFmtId="167" fontId="0" fillId="0" borderId="3" xfId="18" applyNumberFormat="1" applyFont="1" applyBorder="1" applyAlignment="1">
      <alignment horizontal="center" vertical="center"/>
      <protection/>
    </xf>
    <xf numFmtId="0" fontId="0" fillId="0" borderId="19" xfId="15" applyFont="1" applyBorder="1" applyAlignment="1">
      <alignment vertical="center"/>
      <protection/>
    </xf>
    <xf numFmtId="0" fontId="0" fillId="0" borderId="20" xfId="15" applyFont="1" applyBorder="1" applyAlignment="1">
      <alignment vertical="center"/>
      <protection/>
    </xf>
    <xf numFmtId="0" fontId="0" fillId="0" borderId="1" xfId="15" applyFont="1" applyBorder="1" applyAlignment="1">
      <alignment vertical="center"/>
      <protection/>
    </xf>
    <xf numFmtId="0" fontId="0" fillId="0" borderId="21" xfId="15" applyFont="1" applyFill="1" applyBorder="1" applyAlignment="1">
      <alignment vertical="center"/>
      <protection/>
    </xf>
    <xf numFmtId="0" fontId="0" fillId="0" borderId="22" xfId="15" applyFont="1" applyFill="1" applyBorder="1" applyAlignment="1">
      <alignment vertical="center"/>
      <protection/>
    </xf>
    <xf numFmtId="0" fontId="0" fillId="0" borderId="2" xfId="15" applyFont="1" applyFill="1" applyBorder="1" applyAlignment="1">
      <alignment vertical="center"/>
      <protection/>
    </xf>
    <xf numFmtId="0" fontId="0" fillId="0" borderId="2" xfId="15" applyFont="1" applyBorder="1" applyAlignment="1">
      <alignment vertical="center"/>
      <protection/>
    </xf>
    <xf numFmtId="0" fontId="0" fillId="0" borderId="21" xfId="15" applyFont="1" applyBorder="1" applyAlignment="1">
      <alignment vertical="center"/>
      <protection/>
    </xf>
    <xf numFmtId="0" fontId="0" fillId="0" borderId="22" xfId="15" applyFont="1" applyBorder="1" applyAlignment="1">
      <alignment vertical="center"/>
      <protection/>
    </xf>
    <xf numFmtId="0" fontId="0" fillId="0" borderId="23" xfId="15" applyFont="1" applyFill="1" applyBorder="1" applyAlignment="1">
      <alignment vertical="center"/>
      <protection/>
    </xf>
    <xf numFmtId="0" fontId="0" fillId="0" borderId="24" xfId="15" applyFont="1" applyFill="1" applyBorder="1" applyAlignment="1">
      <alignment vertical="center"/>
      <protection/>
    </xf>
    <xf numFmtId="0" fontId="0" fillId="0" borderId="3" xfId="15" applyFont="1" applyBorder="1" applyAlignment="1">
      <alignment vertical="center"/>
      <protection/>
    </xf>
    <xf numFmtId="0" fontId="14" fillId="4" borderId="21" xfId="15" applyFont="1" applyFill="1" applyBorder="1" applyAlignment="1">
      <alignment vertical="center"/>
      <protection/>
    </xf>
    <xf numFmtId="0" fontId="14" fillId="4" borderId="22" xfId="15" applyFont="1" applyFill="1" applyBorder="1" applyAlignment="1">
      <alignment vertical="center"/>
      <protection/>
    </xf>
    <xf numFmtId="0" fontId="14" fillId="4" borderId="2" xfId="18" applyFont="1" applyFill="1" applyBorder="1" applyAlignment="1">
      <alignment horizontal="center" vertical="center"/>
      <protection/>
    </xf>
    <xf numFmtId="0" fontId="14" fillId="4" borderId="2" xfId="15" applyFont="1" applyFill="1" applyBorder="1" applyAlignment="1">
      <alignment vertical="center"/>
      <protection/>
    </xf>
    <xf numFmtId="167" fontId="14" fillId="4" borderId="2" xfId="18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14" fillId="4" borderId="8" xfId="0" applyNumberFormat="1" applyFont="1" applyFill="1" applyBorder="1" applyAlignment="1">
      <alignment vertical="center"/>
    </xf>
  </cellXfs>
  <cellStyles count="8">
    <cellStyle name="Normal" xfId="0"/>
    <cellStyle name="Excel Built-in Normal" xfId="15"/>
    <cellStyle name="Comma" xfId="16"/>
    <cellStyle name="Comma [0]" xfId="17"/>
    <cellStyle name="Normale_Arrivo corsa genzano 2 (2)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>
      <c r="A1" s="29" t="s">
        <v>240</v>
      </c>
      <c r="B1" s="30"/>
      <c r="C1" s="30"/>
      <c r="D1" s="30"/>
      <c r="E1" s="30"/>
      <c r="F1" s="30"/>
      <c r="G1" s="31"/>
      <c r="H1" s="31"/>
      <c r="I1" s="32"/>
    </row>
    <row r="2" spans="1:9" ht="24.75" customHeight="1">
      <c r="A2" s="33" t="s">
        <v>241</v>
      </c>
      <c r="B2" s="34"/>
      <c r="C2" s="34"/>
      <c r="D2" s="34"/>
      <c r="E2" s="34"/>
      <c r="F2" s="34"/>
      <c r="G2" s="35"/>
      <c r="H2" s="21" t="s">
        <v>0</v>
      </c>
      <c r="I2" s="22">
        <v>9</v>
      </c>
    </row>
    <row r="3" spans="1:9" ht="37.5" customHeight="1">
      <c r="A3" s="19" t="s">
        <v>1</v>
      </c>
      <c r="B3" s="15" t="s">
        <v>2</v>
      </c>
      <c r="C3" s="16" t="s">
        <v>3</v>
      </c>
      <c r="D3" s="16" t="s">
        <v>4</v>
      </c>
      <c r="E3" s="17" t="s">
        <v>5</v>
      </c>
      <c r="F3" s="18" t="s">
        <v>6</v>
      </c>
      <c r="G3" s="18" t="s">
        <v>7</v>
      </c>
      <c r="H3" s="20" t="s">
        <v>8</v>
      </c>
      <c r="I3" s="20" t="s">
        <v>9</v>
      </c>
    </row>
    <row r="4" spans="1:9" s="1" customFormat="1" ht="15" customHeight="1">
      <c r="A4" s="6">
        <v>1</v>
      </c>
      <c r="B4" s="51" t="s">
        <v>11</v>
      </c>
      <c r="C4" s="52"/>
      <c r="D4" s="45" t="s">
        <v>12</v>
      </c>
      <c r="E4" s="53" t="s">
        <v>13</v>
      </c>
      <c r="F4" s="46">
        <v>0.023298611111111107</v>
      </c>
      <c r="G4" s="7" t="str">
        <f aca="true" t="shared" si="0" ref="G4:G67">TEXT(INT((HOUR(F4)*3600+MINUTE(F4)*60+SECOND(F4))/$I$2/60),"0")&amp;"."&amp;TEXT(MOD((HOUR(F4)*3600+MINUTE(F4)*60+SECOND(F4))/$I$2,60),"00")&amp;"/km"</f>
        <v>3.44/km</v>
      </c>
      <c r="H4" s="8">
        <f aca="true" t="shared" si="1" ref="H4:H31">F4-$F$4</f>
        <v>0</v>
      </c>
      <c r="I4" s="8">
        <f>F4-INDEX($F$4:$F$988,MATCH(D4,$D$4:$D$988,0))</f>
        <v>0</v>
      </c>
    </row>
    <row r="5" spans="1:9" s="1" customFormat="1" ht="15" customHeight="1">
      <c r="A5" s="9">
        <v>2</v>
      </c>
      <c r="B5" s="54" t="s">
        <v>14</v>
      </c>
      <c r="C5" s="55"/>
      <c r="D5" s="47" t="s">
        <v>15</v>
      </c>
      <c r="E5" s="56" t="s">
        <v>16</v>
      </c>
      <c r="F5" s="48">
        <v>0.024016203703703706</v>
      </c>
      <c r="G5" s="10" t="str">
        <f t="shared" si="0"/>
        <v>3.51/km</v>
      </c>
      <c r="H5" s="11">
        <f t="shared" si="1"/>
        <v>0.0007175925925925995</v>
      </c>
      <c r="I5" s="11">
        <f>F5-INDEX($F$4:$F$988,MATCH(D5,$D$4:$D$988,0))</f>
        <v>0</v>
      </c>
    </row>
    <row r="6" spans="1:9" s="1" customFormat="1" ht="15" customHeight="1">
      <c r="A6" s="9">
        <v>3</v>
      </c>
      <c r="B6" s="54" t="s">
        <v>17</v>
      </c>
      <c r="C6" s="55"/>
      <c r="D6" s="47" t="s">
        <v>15</v>
      </c>
      <c r="E6" s="57" t="s">
        <v>18</v>
      </c>
      <c r="F6" s="48">
        <v>0.026076388888888885</v>
      </c>
      <c r="G6" s="10" t="str">
        <f t="shared" si="0"/>
        <v>4.10/km</v>
      </c>
      <c r="H6" s="11">
        <f t="shared" si="1"/>
        <v>0.0027777777777777783</v>
      </c>
      <c r="I6" s="11">
        <f>F6-INDEX($F$4:$F$988,MATCH(D6,$D$4:$D$988,0))</f>
        <v>0.002060185185185179</v>
      </c>
    </row>
    <row r="7" spans="1:9" s="1" customFormat="1" ht="15" customHeight="1">
      <c r="A7" s="9">
        <v>4</v>
      </c>
      <c r="B7" s="54" t="s">
        <v>19</v>
      </c>
      <c r="C7" s="55"/>
      <c r="D7" s="47" t="s">
        <v>20</v>
      </c>
      <c r="E7" s="57" t="s">
        <v>21</v>
      </c>
      <c r="F7" s="48">
        <v>0.026377314814814815</v>
      </c>
      <c r="G7" s="10" t="str">
        <f t="shared" si="0"/>
        <v>4.13/km</v>
      </c>
      <c r="H7" s="11">
        <f t="shared" si="1"/>
        <v>0.0030787037037037085</v>
      </c>
      <c r="I7" s="11">
        <f>F7-INDEX($F$4:$F$988,MATCH(D7,$D$4:$D$988,0))</f>
        <v>0</v>
      </c>
    </row>
    <row r="8" spans="1:9" s="1" customFormat="1" ht="15" customHeight="1">
      <c r="A8" s="9">
        <v>5</v>
      </c>
      <c r="B8" s="58" t="s">
        <v>22</v>
      </c>
      <c r="C8" s="59"/>
      <c r="D8" s="47" t="s">
        <v>15</v>
      </c>
      <c r="E8" s="57" t="s">
        <v>23</v>
      </c>
      <c r="F8" s="48">
        <v>0.02665509259259259</v>
      </c>
      <c r="G8" s="10" t="str">
        <f t="shared" si="0"/>
        <v>4.16/km</v>
      </c>
      <c r="H8" s="11">
        <f t="shared" si="1"/>
        <v>0.0033564814814814846</v>
      </c>
      <c r="I8" s="11">
        <f>F8-INDEX($F$4:$F$988,MATCH(D8,$D$4:$D$988,0))</f>
        <v>0.002638888888888885</v>
      </c>
    </row>
    <row r="9" spans="1:9" s="1" customFormat="1" ht="15" customHeight="1">
      <c r="A9" s="9">
        <v>6</v>
      </c>
      <c r="B9" s="54" t="s">
        <v>24</v>
      </c>
      <c r="C9" s="55"/>
      <c r="D9" s="47" t="s">
        <v>15</v>
      </c>
      <c r="E9" s="57" t="s">
        <v>25</v>
      </c>
      <c r="F9" s="48">
        <v>0.026747685185185183</v>
      </c>
      <c r="G9" s="10" t="str">
        <f t="shared" si="0"/>
        <v>4.17/km</v>
      </c>
      <c r="H9" s="11">
        <f t="shared" si="1"/>
        <v>0.0034490740740740766</v>
      </c>
      <c r="I9" s="11">
        <f>F9-INDEX($F$4:$F$988,MATCH(D9,$D$4:$D$988,0))</f>
        <v>0.002731481481481477</v>
      </c>
    </row>
    <row r="10" spans="1:9" s="1" customFormat="1" ht="15" customHeight="1">
      <c r="A10" s="9">
        <v>7</v>
      </c>
      <c r="B10" s="54" t="s">
        <v>26</v>
      </c>
      <c r="C10" s="55"/>
      <c r="D10" s="47" t="s">
        <v>12</v>
      </c>
      <c r="E10" s="57" t="s">
        <v>27</v>
      </c>
      <c r="F10" s="48">
        <v>0.026828703703703702</v>
      </c>
      <c r="G10" s="10" t="str">
        <f t="shared" si="0"/>
        <v>4.18/km</v>
      </c>
      <c r="H10" s="11">
        <f t="shared" si="1"/>
        <v>0.003530092592592595</v>
      </c>
      <c r="I10" s="11">
        <f>F10-INDEX($F$4:$F$988,MATCH(D10,$D$4:$D$988,0))</f>
        <v>0.003530092592592595</v>
      </c>
    </row>
    <row r="11" spans="1:9" s="1" customFormat="1" ht="15" customHeight="1">
      <c r="A11" s="9">
        <v>8</v>
      </c>
      <c r="B11" s="54" t="s">
        <v>28</v>
      </c>
      <c r="C11" s="55"/>
      <c r="D11" s="47" t="s">
        <v>12</v>
      </c>
      <c r="E11" s="57" t="s">
        <v>29</v>
      </c>
      <c r="F11" s="48">
        <v>0.02693287037037037</v>
      </c>
      <c r="G11" s="10" t="str">
        <f t="shared" si="0"/>
        <v>4.19/km</v>
      </c>
      <c r="H11" s="11">
        <f t="shared" si="1"/>
        <v>0.003634259259259264</v>
      </c>
      <c r="I11" s="11">
        <f>F11-INDEX($F$4:$F$988,MATCH(D11,$D$4:$D$988,0))</f>
        <v>0.003634259259259264</v>
      </c>
    </row>
    <row r="12" spans="1:9" s="1" customFormat="1" ht="15" customHeight="1">
      <c r="A12" s="9">
        <v>9</v>
      </c>
      <c r="B12" s="58" t="s">
        <v>30</v>
      </c>
      <c r="C12" s="59"/>
      <c r="D12" s="47" t="s">
        <v>12</v>
      </c>
      <c r="E12" s="57" t="s">
        <v>31</v>
      </c>
      <c r="F12" s="48">
        <v>0.02710648148148148</v>
      </c>
      <c r="G12" s="10" t="str">
        <f t="shared" si="0"/>
        <v>4.20/km</v>
      </c>
      <c r="H12" s="11">
        <f t="shared" si="1"/>
        <v>0.0038078703703703747</v>
      </c>
      <c r="I12" s="11">
        <f>F12-INDEX($F$4:$F$988,MATCH(D12,$D$4:$D$988,0))</f>
        <v>0.0038078703703703747</v>
      </c>
    </row>
    <row r="13" spans="1:9" s="1" customFormat="1" ht="15" customHeight="1">
      <c r="A13" s="9">
        <v>10</v>
      </c>
      <c r="B13" s="54" t="s">
        <v>32</v>
      </c>
      <c r="C13" s="55"/>
      <c r="D13" s="47" t="s">
        <v>15</v>
      </c>
      <c r="E13" s="57" t="s">
        <v>33</v>
      </c>
      <c r="F13" s="48">
        <v>0.0271875</v>
      </c>
      <c r="G13" s="10" t="str">
        <f t="shared" si="0"/>
        <v>4.21/km</v>
      </c>
      <c r="H13" s="11">
        <f t="shared" si="1"/>
        <v>0.003888888888888893</v>
      </c>
      <c r="I13" s="11">
        <f>F13-INDEX($F$4:$F$988,MATCH(D13,$D$4:$D$988,0))</f>
        <v>0.0031712962962962936</v>
      </c>
    </row>
    <row r="14" spans="1:9" s="1" customFormat="1" ht="15" customHeight="1">
      <c r="A14" s="9">
        <v>11</v>
      </c>
      <c r="B14" s="54" t="s">
        <v>34</v>
      </c>
      <c r="C14" s="55"/>
      <c r="D14" s="47" t="s">
        <v>12</v>
      </c>
      <c r="E14" s="57" t="s">
        <v>35</v>
      </c>
      <c r="F14" s="48">
        <v>0.027314814814814816</v>
      </c>
      <c r="G14" s="10" t="str">
        <f t="shared" si="0"/>
        <v>4.22/km</v>
      </c>
      <c r="H14" s="11">
        <f t="shared" si="1"/>
        <v>0.004016203703703709</v>
      </c>
      <c r="I14" s="11">
        <f>F14-INDEX($F$4:$F$988,MATCH(D14,$D$4:$D$988,0))</f>
        <v>0.004016203703703709</v>
      </c>
    </row>
    <row r="15" spans="1:9" s="1" customFormat="1" ht="15" customHeight="1">
      <c r="A15" s="9">
        <v>12</v>
      </c>
      <c r="B15" s="54" t="s">
        <v>36</v>
      </c>
      <c r="C15" s="55"/>
      <c r="D15" s="47" t="s">
        <v>37</v>
      </c>
      <c r="E15" s="57" t="s">
        <v>38</v>
      </c>
      <c r="F15" s="48">
        <v>0.027604166666666666</v>
      </c>
      <c r="G15" s="10" t="str">
        <f t="shared" si="0"/>
        <v>4.25/km</v>
      </c>
      <c r="H15" s="11">
        <f t="shared" si="1"/>
        <v>0.004305555555555559</v>
      </c>
      <c r="I15" s="11">
        <f>F15-INDEX($F$4:$F$988,MATCH(D15,$D$4:$D$988,0))</f>
        <v>0</v>
      </c>
    </row>
    <row r="16" spans="1:9" s="1" customFormat="1" ht="15" customHeight="1">
      <c r="A16" s="9">
        <v>13</v>
      </c>
      <c r="B16" s="54" t="s">
        <v>39</v>
      </c>
      <c r="C16" s="55"/>
      <c r="D16" s="47" t="s">
        <v>37</v>
      </c>
      <c r="E16" s="57" t="s">
        <v>40</v>
      </c>
      <c r="F16" s="48">
        <v>0.02770833333333333</v>
      </c>
      <c r="G16" s="10" t="str">
        <f t="shared" si="0"/>
        <v>4.26/km</v>
      </c>
      <c r="H16" s="11">
        <f t="shared" si="1"/>
        <v>0.004409722222222225</v>
      </c>
      <c r="I16" s="11">
        <f>F16-INDEX($F$4:$F$988,MATCH(D16,$D$4:$D$988,0))</f>
        <v>0.0001041666666666656</v>
      </c>
    </row>
    <row r="17" spans="1:9" s="1" customFormat="1" ht="15" customHeight="1">
      <c r="A17" s="9">
        <v>14</v>
      </c>
      <c r="B17" s="54" t="s">
        <v>41</v>
      </c>
      <c r="C17" s="55"/>
      <c r="D17" s="47" t="s">
        <v>42</v>
      </c>
      <c r="E17" s="57" t="s">
        <v>43</v>
      </c>
      <c r="F17" s="48">
        <v>0.027766203703703706</v>
      </c>
      <c r="G17" s="10" t="str">
        <f t="shared" si="0"/>
        <v>4.27/km</v>
      </c>
      <c r="H17" s="11">
        <f t="shared" si="1"/>
        <v>0.004467592592592599</v>
      </c>
      <c r="I17" s="11">
        <f>F17-INDEX($F$4:$F$988,MATCH(D17,$D$4:$D$988,0))</f>
        <v>0</v>
      </c>
    </row>
    <row r="18" spans="1:9" s="1" customFormat="1" ht="15" customHeight="1">
      <c r="A18" s="9">
        <v>15</v>
      </c>
      <c r="B18" s="58" t="s">
        <v>44</v>
      </c>
      <c r="C18" s="59"/>
      <c r="D18" s="47" t="s">
        <v>45</v>
      </c>
      <c r="E18" s="57" t="s">
        <v>46</v>
      </c>
      <c r="F18" s="48">
        <v>0.027800925925925923</v>
      </c>
      <c r="G18" s="10" t="str">
        <f t="shared" si="0"/>
        <v>4.27/km</v>
      </c>
      <c r="H18" s="11">
        <f t="shared" si="1"/>
        <v>0.004502314814814817</v>
      </c>
      <c r="I18" s="11">
        <f>F18-INDEX($F$4:$F$988,MATCH(D18,$D$4:$D$988,0))</f>
        <v>0</v>
      </c>
    </row>
    <row r="19" spans="1:9" s="1" customFormat="1" ht="15" customHeight="1">
      <c r="A19" s="9">
        <v>16</v>
      </c>
      <c r="B19" s="54" t="s">
        <v>47</v>
      </c>
      <c r="C19" s="55"/>
      <c r="D19" s="47" t="s">
        <v>20</v>
      </c>
      <c r="E19" s="57" t="s">
        <v>48</v>
      </c>
      <c r="F19" s="48">
        <v>0.0278125</v>
      </c>
      <c r="G19" s="10" t="str">
        <f t="shared" si="0"/>
        <v>4.27/km</v>
      </c>
      <c r="H19" s="11">
        <f t="shared" si="1"/>
        <v>0.004513888888888894</v>
      </c>
      <c r="I19" s="11">
        <f>F19-INDEX($F$4:$F$988,MATCH(D19,$D$4:$D$988,0))</f>
        <v>0.0014351851851851852</v>
      </c>
    </row>
    <row r="20" spans="1:9" s="1" customFormat="1" ht="15" customHeight="1">
      <c r="A20" s="9">
        <v>17</v>
      </c>
      <c r="B20" s="54" t="s">
        <v>49</v>
      </c>
      <c r="C20" s="55"/>
      <c r="D20" s="47" t="s">
        <v>50</v>
      </c>
      <c r="E20" s="57" t="s">
        <v>21</v>
      </c>
      <c r="F20" s="48">
        <v>0.028078703703703703</v>
      </c>
      <c r="G20" s="10" t="str">
        <f t="shared" si="0"/>
        <v>4.30/km</v>
      </c>
      <c r="H20" s="11">
        <f t="shared" si="1"/>
        <v>0.004780092592592596</v>
      </c>
      <c r="I20" s="11">
        <f>F20-INDEX($F$4:$F$988,MATCH(D20,$D$4:$D$988,0))</f>
        <v>0</v>
      </c>
    </row>
    <row r="21" spans="1:9" s="1" customFormat="1" ht="15" customHeight="1">
      <c r="A21" s="9">
        <v>18</v>
      </c>
      <c r="B21" s="54" t="s">
        <v>51</v>
      </c>
      <c r="C21" s="55"/>
      <c r="D21" s="47" t="s">
        <v>52</v>
      </c>
      <c r="E21" s="57" t="s">
        <v>242</v>
      </c>
      <c r="F21" s="48">
        <v>0.02829861111111111</v>
      </c>
      <c r="G21" s="10" t="str">
        <f t="shared" si="0"/>
        <v>4.32/km</v>
      </c>
      <c r="H21" s="11">
        <f t="shared" si="1"/>
        <v>0.0050000000000000044</v>
      </c>
      <c r="I21" s="11">
        <f>F21-INDEX($F$4:$F$988,MATCH(D21,$D$4:$D$988,0))</f>
        <v>0</v>
      </c>
    </row>
    <row r="22" spans="1:9" s="1" customFormat="1" ht="15" customHeight="1">
      <c r="A22" s="9">
        <v>19</v>
      </c>
      <c r="B22" s="54" t="s">
        <v>53</v>
      </c>
      <c r="C22" s="55"/>
      <c r="D22" s="47" t="s">
        <v>12</v>
      </c>
      <c r="E22" s="57" t="s">
        <v>54</v>
      </c>
      <c r="F22" s="48">
        <v>0.028356481481481483</v>
      </c>
      <c r="G22" s="10" t="str">
        <f t="shared" si="0"/>
        <v>4.32/km</v>
      </c>
      <c r="H22" s="11">
        <f t="shared" si="1"/>
        <v>0.005057870370370376</v>
      </c>
      <c r="I22" s="11">
        <f>F22-INDEX($F$4:$F$988,MATCH(D22,$D$4:$D$988,0))</f>
        <v>0.005057870370370376</v>
      </c>
    </row>
    <row r="23" spans="1:9" s="1" customFormat="1" ht="15" customHeight="1">
      <c r="A23" s="9">
        <v>20</v>
      </c>
      <c r="B23" s="54" t="s">
        <v>55</v>
      </c>
      <c r="C23" s="55"/>
      <c r="D23" s="47" t="s">
        <v>42</v>
      </c>
      <c r="E23" s="57" t="s">
        <v>56</v>
      </c>
      <c r="F23" s="48">
        <v>0.028414351851851847</v>
      </c>
      <c r="G23" s="10" t="str">
        <f t="shared" si="0"/>
        <v>4.33/km</v>
      </c>
      <c r="H23" s="11">
        <f t="shared" si="1"/>
        <v>0.00511574074074074</v>
      </c>
      <c r="I23" s="11">
        <f>F23-INDEX($F$4:$F$988,MATCH(D23,$D$4:$D$988,0))</f>
        <v>0.0006481481481481408</v>
      </c>
    </row>
    <row r="24" spans="1:9" s="1" customFormat="1" ht="15" customHeight="1">
      <c r="A24" s="9">
        <v>21</v>
      </c>
      <c r="B24" s="54" t="s">
        <v>57</v>
      </c>
      <c r="C24" s="55"/>
      <c r="D24" s="47" t="s">
        <v>15</v>
      </c>
      <c r="E24" s="57" t="s">
        <v>58</v>
      </c>
      <c r="F24" s="48">
        <v>0.028449074074074075</v>
      </c>
      <c r="G24" s="10" t="str">
        <f t="shared" si="0"/>
        <v>4.33/km</v>
      </c>
      <c r="H24" s="11">
        <f t="shared" si="1"/>
        <v>0.005150462962962968</v>
      </c>
      <c r="I24" s="11">
        <f>F24-INDEX($F$4:$F$988,MATCH(D24,$D$4:$D$988,0))</f>
        <v>0.004432870370370368</v>
      </c>
    </row>
    <row r="25" spans="1:9" s="1" customFormat="1" ht="15" customHeight="1">
      <c r="A25" s="9">
        <v>22</v>
      </c>
      <c r="B25" s="54" t="s">
        <v>59</v>
      </c>
      <c r="C25" s="55"/>
      <c r="D25" s="47" t="s">
        <v>60</v>
      </c>
      <c r="E25" s="57" t="s">
        <v>61</v>
      </c>
      <c r="F25" s="48">
        <v>0.028518518518518523</v>
      </c>
      <c r="G25" s="10" t="str">
        <f t="shared" si="0"/>
        <v>4.34/km</v>
      </c>
      <c r="H25" s="11">
        <f t="shared" si="1"/>
        <v>0.005219907407407416</v>
      </c>
      <c r="I25" s="11">
        <f>F25-INDEX($F$4:$F$988,MATCH(D25,$D$4:$D$988,0))</f>
        <v>0</v>
      </c>
    </row>
    <row r="26" spans="1:9" s="1" customFormat="1" ht="15" customHeight="1">
      <c r="A26" s="9">
        <v>23</v>
      </c>
      <c r="B26" s="58" t="s">
        <v>62</v>
      </c>
      <c r="C26" s="59"/>
      <c r="D26" s="47" t="s">
        <v>37</v>
      </c>
      <c r="E26" s="57" t="s">
        <v>63</v>
      </c>
      <c r="F26" s="48">
        <v>0.02871527777777778</v>
      </c>
      <c r="G26" s="10" t="str">
        <f t="shared" si="0"/>
        <v>4.36/km</v>
      </c>
      <c r="H26" s="11">
        <f t="shared" si="1"/>
        <v>0.005416666666666674</v>
      </c>
      <c r="I26" s="11">
        <f>F26-INDEX($F$4:$F$988,MATCH(D26,$D$4:$D$988,0))</f>
        <v>0.0011111111111111148</v>
      </c>
    </row>
    <row r="27" spans="1:9" s="2" customFormat="1" ht="15" customHeight="1">
      <c r="A27" s="9">
        <v>24</v>
      </c>
      <c r="B27" s="54" t="s">
        <v>64</v>
      </c>
      <c r="C27" s="55"/>
      <c r="D27" s="47" t="s">
        <v>12</v>
      </c>
      <c r="E27" s="57" t="s">
        <v>65</v>
      </c>
      <c r="F27" s="48">
        <v>0.028773148148148145</v>
      </c>
      <c r="G27" s="10" t="str">
        <f t="shared" si="0"/>
        <v>4.36/km</v>
      </c>
      <c r="H27" s="11">
        <f t="shared" si="1"/>
        <v>0.005474537037037038</v>
      </c>
      <c r="I27" s="11">
        <f>F27-INDEX($F$4:$F$988,MATCH(D27,$D$4:$D$988,0))</f>
        <v>0.005474537037037038</v>
      </c>
    </row>
    <row r="28" spans="1:9" s="1" customFormat="1" ht="15" customHeight="1">
      <c r="A28" s="9">
        <v>25</v>
      </c>
      <c r="B28" s="54" t="s">
        <v>66</v>
      </c>
      <c r="C28" s="55"/>
      <c r="D28" s="47" t="s">
        <v>60</v>
      </c>
      <c r="E28" s="57" t="s">
        <v>58</v>
      </c>
      <c r="F28" s="48">
        <v>0.02888888888888889</v>
      </c>
      <c r="G28" s="10" t="str">
        <f t="shared" si="0"/>
        <v>4.37/km</v>
      </c>
      <c r="H28" s="11">
        <f t="shared" si="1"/>
        <v>0.005590277777777784</v>
      </c>
      <c r="I28" s="11">
        <f>F28-INDEX($F$4:$F$988,MATCH(D28,$D$4:$D$988,0))</f>
        <v>0.00037037037037036813</v>
      </c>
    </row>
    <row r="29" spans="1:9" s="1" customFormat="1" ht="15" customHeight="1">
      <c r="A29" s="9">
        <v>26</v>
      </c>
      <c r="B29" s="54" t="s">
        <v>67</v>
      </c>
      <c r="C29" s="55"/>
      <c r="D29" s="47" t="s">
        <v>37</v>
      </c>
      <c r="E29" s="57" t="s">
        <v>68</v>
      </c>
      <c r="F29" s="48">
        <v>0.028993055555555553</v>
      </c>
      <c r="G29" s="10" t="str">
        <f t="shared" si="0"/>
        <v>4.38/km</v>
      </c>
      <c r="H29" s="11">
        <f t="shared" si="1"/>
        <v>0.005694444444444446</v>
      </c>
      <c r="I29" s="11">
        <f>F29-INDEX($F$4:$F$988,MATCH(D29,$D$4:$D$988,0))</f>
        <v>0.0013888888888888874</v>
      </c>
    </row>
    <row r="30" spans="1:9" s="1" customFormat="1" ht="15" customHeight="1">
      <c r="A30" s="9">
        <v>27</v>
      </c>
      <c r="B30" s="54" t="s">
        <v>69</v>
      </c>
      <c r="C30" s="55"/>
      <c r="D30" s="47" t="s">
        <v>37</v>
      </c>
      <c r="E30" s="57" t="s">
        <v>43</v>
      </c>
      <c r="F30" s="48">
        <v>0.029039351851851854</v>
      </c>
      <c r="G30" s="10" t="str">
        <f t="shared" si="0"/>
        <v>4.39/km</v>
      </c>
      <c r="H30" s="11">
        <f t="shared" si="1"/>
        <v>0.005740740740740748</v>
      </c>
      <c r="I30" s="11">
        <f>F30-INDEX($F$4:$F$988,MATCH(D30,$D$4:$D$988,0))</f>
        <v>0.0014351851851851886</v>
      </c>
    </row>
    <row r="31" spans="1:9" s="1" customFormat="1" ht="15" customHeight="1">
      <c r="A31" s="9">
        <v>28</v>
      </c>
      <c r="B31" s="54" t="s">
        <v>70</v>
      </c>
      <c r="C31" s="55"/>
      <c r="D31" s="47" t="s">
        <v>15</v>
      </c>
      <c r="E31" s="57" t="s">
        <v>58</v>
      </c>
      <c r="F31" s="48">
        <v>0.029074074074074075</v>
      </c>
      <c r="G31" s="10" t="str">
        <f t="shared" si="0"/>
        <v>4.39/km</v>
      </c>
      <c r="H31" s="11">
        <f t="shared" si="1"/>
        <v>0.005775462962962968</v>
      </c>
      <c r="I31" s="11">
        <f>F31-INDEX($F$4:$F$988,MATCH(D31,$D$4:$D$988,0))</f>
        <v>0.005057870370370369</v>
      </c>
    </row>
    <row r="32" spans="1:9" s="1" customFormat="1" ht="15" customHeight="1">
      <c r="A32" s="9">
        <v>29</v>
      </c>
      <c r="B32" s="54" t="s">
        <v>71</v>
      </c>
      <c r="C32" s="55"/>
      <c r="D32" s="47" t="s">
        <v>12</v>
      </c>
      <c r="E32" s="57" t="s">
        <v>29</v>
      </c>
      <c r="F32" s="48">
        <v>0.029131944444444446</v>
      </c>
      <c r="G32" s="10" t="str">
        <f t="shared" si="0"/>
        <v>4.40/km</v>
      </c>
      <c r="H32" s="11">
        <f aca="true" t="shared" si="2" ref="H32:H95">F32-$F$4</f>
        <v>0.00583333333333334</v>
      </c>
      <c r="I32" s="11">
        <f>F32-INDEX($F$4:$F$988,MATCH(D32,$D$4:$D$988,0))</f>
        <v>0.00583333333333334</v>
      </c>
    </row>
    <row r="33" spans="1:9" s="1" customFormat="1" ht="15" customHeight="1">
      <c r="A33" s="9">
        <v>30</v>
      </c>
      <c r="B33" s="54" t="s">
        <v>72</v>
      </c>
      <c r="C33" s="55"/>
      <c r="D33" s="47" t="s">
        <v>15</v>
      </c>
      <c r="E33" s="57" t="s">
        <v>73</v>
      </c>
      <c r="F33" s="48">
        <v>0.029282407407407406</v>
      </c>
      <c r="G33" s="10" t="str">
        <f t="shared" si="0"/>
        <v>4.41/km</v>
      </c>
      <c r="H33" s="11">
        <f t="shared" si="2"/>
        <v>0.0059837962962962996</v>
      </c>
      <c r="I33" s="11">
        <f>F33-INDEX($F$4:$F$988,MATCH(D33,$D$4:$D$988,0))</f>
        <v>0.0052662037037037</v>
      </c>
    </row>
    <row r="34" spans="1:9" s="1" customFormat="1" ht="15" customHeight="1">
      <c r="A34" s="9">
        <v>31</v>
      </c>
      <c r="B34" s="58" t="s">
        <v>74</v>
      </c>
      <c r="C34" s="59"/>
      <c r="D34" s="47" t="s">
        <v>20</v>
      </c>
      <c r="E34" s="57" t="s">
        <v>63</v>
      </c>
      <c r="F34" s="48">
        <v>0.029328703703703704</v>
      </c>
      <c r="G34" s="10" t="str">
        <f t="shared" si="0"/>
        <v>4.42/km</v>
      </c>
      <c r="H34" s="11">
        <f t="shared" si="2"/>
        <v>0.006030092592592597</v>
      </c>
      <c r="I34" s="11">
        <f>F34-INDEX($F$4:$F$988,MATCH(D34,$D$4:$D$988,0))</f>
        <v>0.002951388888888889</v>
      </c>
    </row>
    <row r="35" spans="1:9" s="1" customFormat="1" ht="15" customHeight="1">
      <c r="A35" s="9">
        <v>32</v>
      </c>
      <c r="B35" s="54" t="s">
        <v>75</v>
      </c>
      <c r="C35" s="55"/>
      <c r="D35" s="47" t="s">
        <v>15</v>
      </c>
      <c r="E35" s="57" t="s">
        <v>65</v>
      </c>
      <c r="F35" s="48">
        <v>0.029375</v>
      </c>
      <c r="G35" s="10" t="str">
        <f t="shared" si="0"/>
        <v>4.42/km</v>
      </c>
      <c r="H35" s="11">
        <f t="shared" si="2"/>
        <v>0.006076388888888892</v>
      </c>
      <c r="I35" s="11">
        <f>F35-INDEX($F$4:$F$988,MATCH(D35,$D$4:$D$988,0))</f>
        <v>0.005358796296296292</v>
      </c>
    </row>
    <row r="36" spans="1:9" s="1" customFormat="1" ht="15" customHeight="1">
      <c r="A36" s="9">
        <v>33</v>
      </c>
      <c r="B36" s="54" t="s">
        <v>76</v>
      </c>
      <c r="C36" s="55"/>
      <c r="D36" s="47" t="s">
        <v>12</v>
      </c>
      <c r="E36" s="57" t="s">
        <v>77</v>
      </c>
      <c r="F36" s="48">
        <v>0.02939814814814815</v>
      </c>
      <c r="G36" s="10" t="str">
        <f t="shared" si="0"/>
        <v>4.42/km</v>
      </c>
      <c r="H36" s="11">
        <f t="shared" si="2"/>
        <v>0.006099537037037042</v>
      </c>
      <c r="I36" s="11">
        <f>F36-INDEX($F$4:$F$988,MATCH(D36,$D$4:$D$988,0))</f>
        <v>0.006099537037037042</v>
      </c>
    </row>
    <row r="37" spans="1:9" s="1" customFormat="1" ht="15" customHeight="1">
      <c r="A37" s="9">
        <v>34</v>
      </c>
      <c r="B37" s="54" t="s">
        <v>78</v>
      </c>
      <c r="C37" s="55"/>
      <c r="D37" s="47" t="s">
        <v>45</v>
      </c>
      <c r="E37" s="57" t="s">
        <v>56</v>
      </c>
      <c r="F37" s="48">
        <v>0.029652777777777778</v>
      </c>
      <c r="G37" s="10" t="str">
        <f t="shared" si="0"/>
        <v>4.45/km</v>
      </c>
      <c r="H37" s="11">
        <f t="shared" si="2"/>
        <v>0.006354166666666671</v>
      </c>
      <c r="I37" s="11">
        <f>F37-INDEX($F$4:$F$988,MATCH(D37,$D$4:$D$988,0))</f>
        <v>0.0018518518518518545</v>
      </c>
    </row>
    <row r="38" spans="1:9" s="1" customFormat="1" ht="15" customHeight="1">
      <c r="A38" s="9">
        <v>35</v>
      </c>
      <c r="B38" s="54" t="s">
        <v>79</v>
      </c>
      <c r="C38" s="55"/>
      <c r="D38" s="47" t="s">
        <v>37</v>
      </c>
      <c r="E38" s="57" t="s">
        <v>29</v>
      </c>
      <c r="F38" s="48">
        <v>0.029780092592592594</v>
      </c>
      <c r="G38" s="10" t="str">
        <f t="shared" si="0"/>
        <v>4.46/km</v>
      </c>
      <c r="H38" s="11">
        <f t="shared" si="2"/>
        <v>0.006481481481481487</v>
      </c>
      <c r="I38" s="11">
        <f>F38-INDEX($F$4:$F$988,MATCH(D38,$D$4:$D$988,0))</f>
        <v>0.0021759259259259284</v>
      </c>
    </row>
    <row r="39" spans="1:9" s="1" customFormat="1" ht="15" customHeight="1">
      <c r="A39" s="9">
        <v>36</v>
      </c>
      <c r="B39" s="54" t="s">
        <v>80</v>
      </c>
      <c r="C39" s="55"/>
      <c r="D39" s="47" t="s">
        <v>20</v>
      </c>
      <c r="E39" s="57" t="s">
        <v>81</v>
      </c>
      <c r="F39" s="48">
        <v>0.030011574074074076</v>
      </c>
      <c r="G39" s="10" t="str">
        <f t="shared" si="0"/>
        <v>4.48/km</v>
      </c>
      <c r="H39" s="11">
        <f t="shared" si="2"/>
        <v>0.006712962962962969</v>
      </c>
      <c r="I39" s="11">
        <f>F39-INDEX($F$4:$F$988,MATCH(D39,$D$4:$D$988,0))</f>
        <v>0.0036342592592592607</v>
      </c>
    </row>
    <row r="40" spans="1:9" s="1" customFormat="1" ht="15" customHeight="1">
      <c r="A40" s="9">
        <v>37</v>
      </c>
      <c r="B40" s="54" t="s">
        <v>82</v>
      </c>
      <c r="C40" s="55"/>
      <c r="D40" s="47" t="s">
        <v>37</v>
      </c>
      <c r="E40" s="57" t="s">
        <v>48</v>
      </c>
      <c r="F40" s="48">
        <v>0.03005787037037037</v>
      </c>
      <c r="G40" s="10" t="str">
        <f t="shared" si="0"/>
        <v>4.49/km</v>
      </c>
      <c r="H40" s="11">
        <f t="shared" si="2"/>
        <v>0.0067592592592592635</v>
      </c>
      <c r="I40" s="11">
        <f>F40-INDEX($F$4:$F$988,MATCH(D40,$D$4:$D$988,0))</f>
        <v>0.0024537037037037045</v>
      </c>
    </row>
    <row r="41" spans="1:9" s="1" customFormat="1" ht="15" customHeight="1">
      <c r="A41" s="9">
        <v>38</v>
      </c>
      <c r="B41" s="54" t="s">
        <v>83</v>
      </c>
      <c r="C41" s="55"/>
      <c r="D41" s="47" t="s">
        <v>12</v>
      </c>
      <c r="E41" s="57" t="s">
        <v>84</v>
      </c>
      <c r="F41" s="48">
        <v>0.030127314814814815</v>
      </c>
      <c r="G41" s="10" t="str">
        <f t="shared" si="0"/>
        <v>4.49/km</v>
      </c>
      <c r="H41" s="11">
        <f t="shared" si="2"/>
        <v>0.006828703703703708</v>
      </c>
      <c r="I41" s="11">
        <f>F41-INDEX($F$4:$F$988,MATCH(D41,$D$4:$D$988,0))</f>
        <v>0.006828703703703708</v>
      </c>
    </row>
    <row r="42" spans="1:9" s="1" customFormat="1" ht="15" customHeight="1">
      <c r="A42" s="9">
        <v>39</v>
      </c>
      <c r="B42" s="58" t="s">
        <v>85</v>
      </c>
      <c r="C42" s="59"/>
      <c r="D42" s="47" t="s">
        <v>20</v>
      </c>
      <c r="E42" s="57" t="s">
        <v>242</v>
      </c>
      <c r="F42" s="48">
        <v>0.030185185185185186</v>
      </c>
      <c r="G42" s="10" t="str">
        <f t="shared" si="0"/>
        <v>4.50/km</v>
      </c>
      <c r="H42" s="11">
        <f t="shared" si="2"/>
        <v>0.00688657407407408</v>
      </c>
      <c r="I42" s="11">
        <f>F42-INDEX($F$4:$F$988,MATCH(D42,$D$4:$D$988,0))</f>
        <v>0.003807870370370371</v>
      </c>
    </row>
    <row r="43" spans="1:9" s="1" customFormat="1" ht="15" customHeight="1">
      <c r="A43" s="9">
        <v>40</v>
      </c>
      <c r="B43" s="54" t="s">
        <v>86</v>
      </c>
      <c r="C43" s="55"/>
      <c r="D43" s="47" t="s">
        <v>52</v>
      </c>
      <c r="E43" s="57" t="s">
        <v>87</v>
      </c>
      <c r="F43" s="48">
        <v>0.03026620370370371</v>
      </c>
      <c r="G43" s="10" t="str">
        <f t="shared" si="0"/>
        <v>4.51/km</v>
      </c>
      <c r="H43" s="11">
        <f t="shared" si="2"/>
        <v>0.006967592592592602</v>
      </c>
      <c r="I43" s="11">
        <f>F43-INDEX($F$4:$F$988,MATCH(D43,$D$4:$D$988,0))</f>
        <v>0.001967592592592597</v>
      </c>
    </row>
    <row r="44" spans="1:9" s="1" customFormat="1" ht="15" customHeight="1">
      <c r="A44" s="9">
        <v>41</v>
      </c>
      <c r="B44" s="58" t="s">
        <v>88</v>
      </c>
      <c r="C44" s="59"/>
      <c r="D44" s="47" t="s">
        <v>37</v>
      </c>
      <c r="E44" s="57" t="s">
        <v>89</v>
      </c>
      <c r="F44" s="48">
        <v>0.030381944444444444</v>
      </c>
      <c r="G44" s="10" t="str">
        <f t="shared" si="0"/>
        <v>4.52/km</v>
      </c>
      <c r="H44" s="11">
        <f t="shared" si="2"/>
        <v>0.007083333333333337</v>
      </c>
      <c r="I44" s="11">
        <f>F44-INDEX($F$4:$F$988,MATCH(D44,$D$4:$D$988,0))</f>
        <v>0.0027777777777777783</v>
      </c>
    </row>
    <row r="45" spans="1:9" s="1" customFormat="1" ht="15" customHeight="1">
      <c r="A45" s="9">
        <v>42</v>
      </c>
      <c r="B45" s="54" t="s">
        <v>90</v>
      </c>
      <c r="C45" s="55"/>
      <c r="D45" s="47" t="s">
        <v>15</v>
      </c>
      <c r="E45" s="57" t="s">
        <v>25</v>
      </c>
      <c r="F45" s="48">
        <v>0.03050925925925926</v>
      </c>
      <c r="G45" s="10" t="str">
        <f t="shared" si="0"/>
        <v>4.53/km</v>
      </c>
      <c r="H45" s="11">
        <f t="shared" si="2"/>
        <v>0.0072106481481481535</v>
      </c>
      <c r="I45" s="11">
        <f>F45-INDEX($F$4:$F$988,MATCH(D45,$D$4:$D$988,0))</f>
        <v>0.006493055555555554</v>
      </c>
    </row>
    <row r="46" spans="1:9" s="1" customFormat="1" ht="15" customHeight="1">
      <c r="A46" s="9">
        <v>43</v>
      </c>
      <c r="B46" s="54" t="s">
        <v>91</v>
      </c>
      <c r="C46" s="55"/>
      <c r="D46" s="47" t="s">
        <v>20</v>
      </c>
      <c r="E46" s="57" t="s">
        <v>92</v>
      </c>
      <c r="F46" s="48">
        <v>0.03054398148148148</v>
      </c>
      <c r="G46" s="10" t="str">
        <f t="shared" si="0"/>
        <v>4.53/km</v>
      </c>
      <c r="H46" s="11">
        <f t="shared" si="2"/>
        <v>0.007245370370370374</v>
      </c>
      <c r="I46" s="11">
        <f>F46-INDEX($F$4:$F$988,MATCH(D46,$D$4:$D$988,0))</f>
        <v>0.004166666666666666</v>
      </c>
    </row>
    <row r="47" spans="1:9" s="1" customFormat="1" ht="15" customHeight="1">
      <c r="A47" s="9">
        <v>44</v>
      </c>
      <c r="B47" s="54" t="s">
        <v>93</v>
      </c>
      <c r="C47" s="55"/>
      <c r="D47" s="47" t="s">
        <v>12</v>
      </c>
      <c r="E47" s="57" t="s">
        <v>29</v>
      </c>
      <c r="F47" s="48">
        <v>0.030694444444444444</v>
      </c>
      <c r="G47" s="10" t="str">
        <f t="shared" si="0"/>
        <v>4.55/km</v>
      </c>
      <c r="H47" s="11">
        <f t="shared" si="2"/>
        <v>0.007395833333333338</v>
      </c>
      <c r="I47" s="11">
        <f>F47-INDEX($F$4:$F$988,MATCH(D47,$D$4:$D$988,0))</f>
        <v>0.007395833333333338</v>
      </c>
    </row>
    <row r="48" spans="1:9" s="1" customFormat="1" ht="15" customHeight="1">
      <c r="A48" s="9">
        <v>45</v>
      </c>
      <c r="B48" s="58" t="s">
        <v>94</v>
      </c>
      <c r="C48" s="59"/>
      <c r="D48" s="47" t="s">
        <v>45</v>
      </c>
      <c r="E48" s="57" t="s">
        <v>242</v>
      </c>
      <c r="F48" s="48">
        <v>0.03078703703703704</v>
      </c>
      <c r="G48" s="10" t="str">
        <f t="shared" si="0"/>
        <v>4.56/km</v>
      </c>
      <c r="H48" s="11">
        <f t="shared" si="2"/>
        <v>0.007488425925925933</v>
      </c>
      <c r="I48" s="11">
        <f>F48-INDEX($F$4:$F$988,MATCH(D48,$D$4:$D$988,0))</f>
        <v>0.0029861111111111165</v>
      </c>
    </row>
    <row r="49" spans="1:9" s="1" customFormat="1" ht="15" customHeight="1">
      <c r="A49" s="9">
        <v>46</v>
      </c>
      <c r="B49" s="58" t="s">
        <v>95</v>
      </c>
      <c r="C49" s="59"/>
      <c r="D49" s="47" t="s">
        <v>96</v>
      </c>
      <c r="E49" s="57" t="s">
        <v>31</v>
      </c>
      <c r="F49" s="48">
        <v>0.030821759259259257</v>
      </c>
      <c r="G49" s="10" t="str">
        <f t="shared" si="0"/>
        <v>4.56/km</v>
      </c>
      <c r="H49" s="11">
        <f t="shared" si="2"/>
        <v>0.00752314814814815</v>
      </c>
      <c r="I49" s="11">
        <f>F49-INDEX($F$4:$F$988,MATCH(D49,$D$4:$D$988,0))</f>
        <v>0</v>
      </c>
    </row>
    <row r="50" spans="1:9" s="1" customFormat="1" ht="15" customHeight="1">
      <c r="A50" s="9">
        <v>47</v>
      </c>
      <c r="B50" s="54" t="s">
        <v>97</v>
      </c>
      <c r="C50" s="55"/>
      <c r="D50" s="47" t="s">
        <v>15</v>
      </c>
      <c r="E50" s="57" t="s">
        <v>98</v>
      </c>
      <c r="F50" s="48">
        <v>0.030949074074074077</v>
      </c>
      <c r="G50" s="10" t="str">
        <f t="shared" si="0"/>
        <v>4.57/km</v>
      </c>
      <c r="H50" s="11">
        <f t="shared" si="2"/>
        <v>0.00765046296296297</v>
      </c>
      <c r="I50" s="11">
        <f>F50-INDEX($F$4:$F$988,MATCH(D50,$D$4:$D$988,0))</f>
        <v>0.0069328703703703705</v>
      </c>
    </row>
    <row r="51" spans="1:9" s="1" customFormat="1" ht="15" customHeight="1">
      <c r="A51" s="9">
        <v>48</v>
      </c>
      <c r="B51" s="54" t="s">
        <v>99</v>
      </c>
      <c r="C51" s="55"/>
      <c r="D51" s="47" t="s">
        <v>42</v>
      </c>
      <c r="E51" s="57" t="s">
        <v>56</v>
      </c>
      <c r="F51" s="48">
        <v>0.03108796296296296</v>
      </c>
      <c r="G51" s="10" t="str">
        <f t="shared" si="0"/>
        <v>4.58/km</v>
      </c>
      <c r="H51" s="11">
        <f t="shared" si="2"/>
        <v>0.007789351851851853</v>
      </c>
      <c r="I51" s="11">
        <f>F51-INDEX($F$4:$F$988,MATCH(D51,$D$4:$D$988,0))</f>
        <v>0.0033217592592592535</v>
      </c>
    </row>
    <row r="52" spans="1:9" s="1" customFormat="1" ht="15" customHeight="1">
      <c r="A52" s="9">
        <v>49</v>
      </c>
      <c r="B52" s="54" t="s">
        <v>100</v>
      </c>
      <c r="C52" s="55"/>
      <c r="D52" s="47" t="s">
        <v>20</v>
      </c>
      <c r="E52" s="57" t="s">
        <v>101</v>
      </c>
      <c r="F52" s="48">
        <v>0.03113425925925926</v>
      </c>
      <c r="G52" s="10" t="str">
        <f t="shared" si="0"/>
        <v>4.59/km</v>
      </c>
      <c r="H52" s="11">
        <f t="shared" si="2"/>
        <v>0.007835648148148154</v>
      </c>
      <c r="I52" s="11">
        <f>F52-INDEX($F$4:$F$988,MATCH(D52,$D$4:$D$988,0))</f>
        <v>0.004756944444444446</v>
      </c>
    </row>
    <row r="53" spans="1:9" s="3" customFormat="1" ht="15" customHeight="1">
      <c r="A53" s="9">
        <v>50</v>
      </c>
      <c r="B53" s="58" t="s">
        <v>102</v>
      </c>
      <c r="C53" s="59"/>
      <c r="D53" s="47" t="s">
        <v>103</v>
      </c>
      <c r="E53" s="57" t="s">
        <v>46</v>
      </c>
      <c r="F53" s="48">
        <v>0.03113425925925926</v>
      </c>
      <c r="G53" s="10" t="str">
        <f t="shared" si="0"/>
        <v>4.59/km</v>
      </c>
      <c r="H53" s="11">
        <f t="shared" si="2"/>
        <v>0.007835648148148154</v>
      </c>
      <c r="I53" s="11">
        <f>F53-INDEX($F$4:$F$988,MATCH(D53,$D$4:$D$988,0))</f>
        <v>0</v>
      </c>
    </row>
    <row r="54" spans="1:9" s="1" customFormat="1" ht="15" customHeight="1">
      <c r="A54" s="9">
        <v>51</v>
      </c>
      <c r="B54" s="54" t="s">
        <v>104</v>
      </c>
      <c r="C54" s="55"/>
      <c r="D54" s="47" t="s">
        <v>45</v>
      </c>
      <c r="E54" s="57" t="s">
        <v>29</v>
      </c>
      <c r="F54" s="48">
        <v>0.031157407407407408</v>
      </c>
      <c r="G54" s="10" t="str">
        <f t="shared" si="0"/>
        <v>4.59/km</v>
      </c>
      <c r="H54" s="11">
        <f t="shared" si="2"/>
        <v>0.007858796296296301</v>
      </c>
      <c r="I54" s="11">
        <f>F54-INDEX($F$4:$F$988,MATCH(D54,$D$4:$D$988,0))</f>
        <v>0.0033564814814814846</v>
      </c>
    </row>
    <row r="55" spans="1:9" s="1" customFormat="1" ht="15" customHeight="1">
      <c r="A55" s="9">
        <v>52</v>
      </c>
      <c r="B55" s="54" t="s">
        <v>105</v>
      </c>
      <c r="C55" s="55"/>
      <c r="D55" s="47" t="s">
        <v>15</v>
      </c>
      <c r="E55" s="57" t="s">
        <v>106</v>
      </c>
      <c r="F55" s="48">
        <v>0.031180555555555555</v>
      </c>
      <c r="G55" s="10" t="str">
        <f t="shared" si="0"/>
        <v>4.59/km</v>
      </c>
      <c r="H55" s="11">
        <f t="shared" si="2"/>
        <v>0.007881944444444448</v>
      </c>
      <c r="I55" s="11">
        <f>F55-INDEX($F$4:$F$988,MATCH(D55,$D$4:$D$988,0))</f>
        <v>0.007164351851851849</v>
      </c>
    </row>
    <row r="56" spans="1:9" s="1" customFormat="1" ht="15" customHeight="1">
      <c r="A56" s="9">
        <v>53</v>
      </c>
      <c r="B56" s="54" t="s">
        <v>107</v>
      </c>
      <c r="C56" s="55"/>
      <c r="D56" s="47" t="s">
        <v>15</v>
      </c>
      <c r="E56" s="57" t="s">
        <v>58</v>
      </c>
      <c r="F56" s="48">
        <v>0.031203703703703702</v>
      </c>
      <c r="G56" s="10" t="str">
        <f t="shared" si="0"/>
        <v>4.60/km</v>
      </c>
      <c r="H56" s="11">
        <f t="shared" si="2"/>
        <v>0.007905092592592596</v>
      </c>
      <c r="I56" s="11">
        <f>F56-INDEX($F$4:$F$988,MATCH(D56,$D$4:$D$988,0))</f>
        <v>0.007187499999999996</v>
      </c>
    </row>
    <row r="57" spans="1:9" s="1" customFormat="1" ht="15" customHeight="1">
      <c r="A57" s="9">
        <v>54</v>
      </c>
      <c r="B57" s="54" t="s">
        <v>108</v>
      </c>
      <c r="C57" s="55"/>
      <c r="D57" s="47" t="s">
        <v>12</v>
      </c>
      <c r="E57" s="57" t="s">
        <v>29</v>
      </c>
      <c r="F57" s="48">
        <v>0.03131944444444445</v>
      </c>
      <c r="G57" s="10" t="str">
        <f t="shared" si="0"/>
        <v>5.01/km</v>
      </c>
      <c r="H57" s="11">
        <f t="shared" si="2"/>
        <v>0.008020833333333342</v>
      </c>
      <c r="I57" s="11">
        <f>F57-INDEX($F$4:$F$988,MATCH(D57,$D$4:$D$988,0))</f>
        <v>0.008020833333333342</v>
      </c>
    </row>
    <row r="58" spans="1:9" s="1" customFormat="1" ht="15" customHeight="1">
      <c r="A58" s="9">
        <v>55</v>
      </c>
      <c r="B58" s="58" t="s">
        <v>109</v>
      </c>
      <c r="C58" s="59"/>
      <c r="D58" s="47" t="s">
        <v>45</v>
      </c>
      <c r="E58" s="57" t="s">
        <v>48</v>
      </c>
      <c r="F58" s="48">
        <v>0.03138888888888889</v>
      </c>
      <c r="G58" s="10" t="str">
        <f t="shared" si="0"/>
        <v>5.01/km</v>
      </c>
      <c r="H58" s="11">
        <f t="shared" si="2"/>
        <v>0.008090277777777783</v>
      </c>
      <c r="I58" s="11">
        <f>F58-INDEX($F$4:$F$988,MATCH(D58,$D$4:$D$988,0))</f>
        <v>0.0035879629629629664</v>
      </c>
    </row>
    <row r="59" spans="1:9" s="1" customFormat="1" ht="15" customHeight="1">
      <c r="A59" s="23">
        <v>56</v>
      </c>
      <c r="B59" s="63" t="s">
        <v>110</v>
      </c>
      <c r="C59" s="64"/>
      <c r="D59" s="65" t="s">
        <v>20</v>
      </c>
      <c r="E59" s="66" t="s">
        <v>243</v>
      </c>
      <c r="F59" s="67">
        <v>0.031689814814814816</v>
      </c>
      <c r="G59" s="23" t="str">
        <f t="shared" si="0"/>
        <v>5.04/km</v>
      </c>
      <c r="H59" s="24">
        <f t="shared" si="2"/>
        <v>0.00839120370370371</v>
      </c>
      <c r="I59" s="24">
        <f>F59-INDEX($F$4:$F$988,MATCH(D59,$D$4:$D$988,0))</f>
        <v>0.005312500000000001</v>
      </c>
    </row>
    <row r="60" spans="1:9" s="1" customFormat="1" ht="15" customHeight="1">
      <c r="A60" s="9">
        <v>57</v>
      </c>
      <c r="B60" s="54" t="s">
        <v>111</v>
      </c>
      <c r="C60" s="55"/>
      <c r="D60" s="47" t="s">
        <v>45</v>
      </c>
      <c r="E60" s="57" t="s">
        <v>29</v>
      </c>
      <c r="F60" s="48">
        <v>0.03170138888888889</v>
      </c>
      <c r="G60" s="10" t="str">
        <f t="shared" si="0"/>
        <v>5.04/km</v>
      </c>
      <c r="H60" s="11">
        <f t="shared" si="2"/>
        <v>0.008402777777777783</v>
      </c>
      <c r="I60" s="11">
        <f>F60-INDEX($F$4:$F$988,MATCH(D60,$D$4:$D$988,0))</f>
        <v>0.0039004629629629667</v>
      </c>
    </row>
    <row r="61" spans="1:9" s="1" customFormat="1" ht="15" customHeight="1">
      <c r="A61" s="9">
        <v>58</v>
      </c>
      <c r="B61" s="54" t="s">
        <v>112</v>
      </c>
      <c r="C61" s="55"/>
      <c r="D61" s="47" t="s">
        <v>103</v>
      </c>
      <c r="E61" s="57" t="s">
        <v>113</v>
      </c>
      <c r="F61" s="48">
        <v>0.03179398148148148</v>
      </c>
      <c r="G61" s="10" t="str">
        <f t="shared" si="0"/>
        <v>5.05/km</v>
      </c>
      <c r="H61" s="11">
        <f t="shared" si="2"/>
        <v>0.008495370370370372</v>
      </c>
      <c r="I61" s="11">
        <f>F61-INDEX($F$4:$F$988,MATCH(D61,$D$4:$D$988,0))</f>
        <v>0.0006597222222222178</v>
      </c>
    </row>
    <row r="62" spans="1:9" s="1" customFormat="1" ht="15" customHeight="1">
      <c r="A62" s="9">
        <v>59</v>
      </c>
      <c r="B62" s="54" t="s">
        <v>114</v>
      </c>
      <c r="C62" s="55"/>
      <c r="D62" s="47" t="s">
        <v>12</v>
      </c>
      <c r="E62" s="57" t="s">
        <v>115</v>
      </c>
      <c r="F62" s="48">
        <v>0.03211805555555556</v>
      </c>
      <c r="G62" s="10" t="str">
        <f t="shared" si="0"/>
        <v>5.08/km</v>
      </c>
      <c r="H62" s="11">
        <f t="shared" si="2"/>
        <v>0.008819444444444453</v>
      </c>
      <c r="I62" s="11">
        <f>F62-INDEX($F$4:$F$988,MATCH(D62,$D$4:$D$988,0))</f>
        <v>0.008819444444444453</v>
      </c>
    </row>
    <row r="63" spans="1:9" s="1" customFormat="1" ht="15" customHeight="1">
      <c r="A63" s="9">
        <v>60</v>
      </c>
      <c r="B63" s="58" t="s">
        <v>116</v>
      </c>
      <c r="C63" s="59"/>
      <c r="D63" s="47" t="s">
        <v>42</v>
      </c>
      <c r="E63" s="57" t="s">
        <v>63</v>
      </c>
      <c r="F63" s="48">
        <v>0.032164351851851854</v>
      </c>
      <c r="G63" s="10" t="str">
        <f t="shared" si="0"/>
        <v>5.09/km</v>
      </c>
      <c r="H63" s="11">
        <f t="shared" si="2"/>
        <v>0.008865740740740747</v>
      </c>
      <c r="I63" s="11">
        <f>F63-INDEX($F$4:$F$988,MATCH(D63,$D$4:$D$988,0))</f>
        <v>0.0043981481481481476</v>
      </c>
    </row>
    <row r="64" spans="1:9" s="1" customFormat="1" ht="15" customHeight="1">
      <c r="A64" s="9">
        <v>61</v>
      </c>
      <c r="B64" s="58" t="s">
        <v>117</v>
      </c>
      <c r="C64" s="59"/>
      <c r="D64" s="47" t="s">
        <v>15</v>
      </c>
      <c r="E64" s="57" t="s">
        <v>46</v>
      </c>
      <c r="F64" s="48">
        <v>0.030104166666666668</v>
      </c>
      <c r="G64" s="10" t="str">
        <f t="shared" si="0"/>
        <v>4.49/km</v>
      </c>
      <c r="H64" s="11">
        <f t="shared" si="2"/>
        <v>0.006805555555555561</v>
      </c>
      <c r="I64" s="11">
        <f>F64-INDEX($F$4:$F$988,MATCH(D64,$D$4:$D$988,0))</f>
        <v>0.006087962962962962</v>
      </c>
    </row>
    <row r="65" spans="1:9" s="1" customFormat="1" ht="15" customHeight="1">
      <c r="A65" s="9">
        <v>62</v>
      </c>
      <c r="B65" s="54" t="s">
        <v>118</v>
      </c>
      <c r="C65" s="55"/>
      <c r="D65" s="47" t="s">
        <v>15</v>
      </c>
      <c r="E65" s="57" t="s">
        <v>119</v>
      </c>
      <c r="F65" s="48">
        <v>0.03221064814814815</v>
      </c>
      <c r="G65" s="10" t="str">
        <f t="shared" si="0"/>
        <v>5.09/km</v>
      </c>
      <c r="H65" s="11">
        <f t="shared" si="2"/>
        <v>0.008912037037037041</v>
      </c>
      <c r="I65" s="11">
        <f>F65-INDEX($F$4:$F$988,MATCH(D65,$D$4:$D$988,0))</f>
        <v>0.008194444444444442</v>
      </c>
    </row>
    <row r="66" spans="1:9" s="1" customFormat="1" ht="15" customHeight="1">
      <c r="A66" s="9">
        <v>63</v>
      </c>
      <c r="B66" s="54" t="s">
        <v>120</v>
      </c>
      <c r="C66" s="55"/>
      <c r="D66" s="47" t="s">
        <v>96</v>
      </c>
      <c r="E66" s="57" t="s">
        <v>121</v>
      </c>
      <c r="F66" s="48">
        <v>0.03224537037037037</v>
      </c>
      <c r="G66" s="10" t="str">
        <f t="shared" si="0"/>
        <v>5.10/km</v>
      </c>
      <c r="H66" s="11">
        <f t="shared" si="2"/>
        <v>0.008946759259259262</v>
      </c>
      <c r="I66" s="11">
        <f>F66-INDEX($F$4:$F$988,MATCH(D66,$D$4:$D$988,0))</f>
        <v>0.0014236111111111116</v>
      </c>
    </row>
    <row r="67" spans="1:9" s="1" customFormat="1" ht="15" customHeight="1">
      <c r="A67" s="9">
        <v>64</v>
      </c>
      <c r="B67" s="58" t="s">
        <v>122</v>
      </c>
      <c r="C67" s="59"/>
      <c r="D67" s="47" t="s">
        <v>12</v>
      </c>
      <c r="E67" s="57" t="s">
        <v>123</v>
      </c>
      <c r="F67" s="48">
        <v>0.03230324074074074</v>
      </c>
      <c r="G67" s="10" t="str">
        <f t="shared" si="0"/>
        <v>5.10/km</v>
      </c>
      <c r="H67" s="11">
        <f t="shared" si="2"/>
        <v>0.00900462962962963</v>
      </c>
      <c r="I67" s="11">
        <f>F67-INDEX($F$4:$F$988,MATCH(D67,$D$4:$D$988,0))</f>
        <v>0.00900462962962963</v>
      </c>
    </row>
    <row r="68" spans="1:9" s="1" customFormat="1" ht="15" customHeight="1">
      <c r="A68" s="9">
        <v>65</v>
      </c>
      <c r="B68" s="58" t="s">
        <v>124</v>
      </c>
      <c r="C68" s="59"/>
      <c r="D68" s="47" t="s">
        <v>37</v>
      </c>
      <c r="E68" s="57" t="s">
        <v>125</v>
      </c>
      <c r="F68" s="48">
        <v>0.03234953703703704</v>
      </c>
      <c r="G68" s="10" t="str">
        <f aca="true" t="shared" si="3" ref="G68:G131">TEXT(INT((HOUR(F68)*3600+MINUTE(F68)*60+SECOND(F68))/$I$2/60),"0")&amp;"."&amp;TEXT(MOD((HOUR(F68)*3600+MINUTE(F68)*60+SECOND(F68))/$I$2,60),"00")&amp;"/km"</f>
        <v>5.11/km</v>
      </c>
      <c r="H68" s="11">
        <f t="shared" si="2"/>
        <v>0.009050925925925931</v>
      </c>
      <c r="I68" s="11">
        <f>F68-INDEX($F$4:$F$988,MATCH(D68,$D$4:$D$988,0))</f>
        <v>0.004745370370370372</v>
      </c>
    </row>
    <row r="69" spans="1:9" s="1" customFormat="1" ht="15" customHeight="1">
      <c r="A69" s="9">
        <v>66</v>
      </c>
      <c r="B69" s="58" t="s">
        <v>126</v>
      </c>
      <c r="C69" s="59"/>
      <c r="D69" s="47" t="s">
        <v>37</v>
      </c>
      <c r="E69" s="57" t="s">
        <v>242</v>
      </c>
      <c r="F69" s="48">
        <v>0.03243055555555556</v>
      </c>
      <c r="G69" s="10" t="str">
        <f t="shared" si="3"/>
        <v>5.11/km</v>
      </c>
      <c r="H69" s="11">
        <f t="shared" si="2"/>
        <v>0.009131944444444453</v>
      </c>
      <c r="I69" s="11">
        <f>F69-INDEX($F$4:$F$988,MATCH(D69,$D$4:$D$988,0))</f>
        <v>0.004826388888888894</v>
      </c>
    </row>
    <row r="70" spans="1:9" s="1" customFormat="1" ht="15" customHeight="1">
      <c r="A70" s="9">
        <v>67</v>
      </c>
      <c r="B70" s="58" t="s">
        <v>127</v>
      </c>
      <c r="C70" s="59"/>
      <c r="D70" s="47" t="s">
        <v>20</v>
      </c>
      <c r="E70" s="57" t="s">
        <v>23</v>
      </c>
      <c r="F70" s="48">
        <v>0.03246527777777778</v>
      </c>
      <c r="G70" s="10" t="str">
        <f t="shared" si="3"/>
        <v>5.12/km</v>
      </c>
      <c r="H70" s="11">
        <f t="shared" si="2"/>
        <v>0.009166666666666674</v>
      </c>
      <c r="I70" s="11">
        <f>F70-INDEX($F$4:$F$988,MATCH(D70,$D$4:$D$988,0))</f>
        <v>0.006087962962962965</v>
      </c>
    </row>
    <row r="71" spans="1:9" s="1" customFormat="1" ht="15" customHeight="1">
      <c r="A71" s="9">
        <v>68</v>
      </c>
      <c r="B71" s="54" t="s">
        <v>128</v>
      </c>
      <c r="C71" s="55"/>
      <c r="D71" s="47" t="s">
        <v>42</v>
      </c>
      <c r="E71" s="57" t="s">
        <v>43</v>
      </c>
      <c r="F71" s="48">
        <v>0.03273148148148148</v>
      </c>
      <c r="G71" s="10" t="str">
        <f t="shared" si="3"/>
        <v>5.14/km</v>
      </c>
      <c r="H71" s="11">
        <f t="shared" si="2"/>
        <v>0.009432870370370373</v>
      </c>
      <c r="I71" s="11">
        <f>F71-INDEX($F$4:$F$988,MATCH(D71,$D$4:$D$988,0))</f>
        <v>0.004965277777777773</v>
      </c>
    </row>
    <row r="72" spans="1:9" s="1" customFormat="1" ht="15" customHeight="1">
      <c r="A72" s="9">
        <v>69</v>
      </c>
      <c r="B72" s="54" t="s">
        <v>129</v>
      </c>
      <c r="C72" s="55"/>
      <c r="D72" s="47" t="s">
        <v>42</v>
      </c>
      <c r="E72" s="57" t="s">
        <v>130</v>
      </c>
      <c r="F72" s="48">
        <v>0.03290509259259259</v>
      </c>
      <c r="G72" s="10" t="str">
        <f t="shared" si="3"/>
        <v>5.16/km</v>
      </c>
      <c r="H72" s="11">
        <f t="shared" si="2"/>
        <v>0.009606481481481483</v>
      </c>
      <c r="I72" s="11">
        <f>F72-INDEX($F$4:$F$988,MATCH(D72,$D$4:$D$988,0))</f>
        <v>0.005138888888888884</v>
      </c>
    </row>
    <row r="73" spans="1:9" s="1" customFormat="1" ht="15" customHeight="1">
      <c r="A73" s="9">
        <v>70</v>
      </c>
      <c r="B73" s="54" t="s">
        <v>131</v>
      </c>
      <c r="C73" s="55"/>
      <c r="D73" s="47" t="s">
        <v>12</v>
      </c>
      <c r="E73" s="57" t="s">
        <v>77</v>
      </c>
      <c r="F73" s="48">
        <v>0.032997685185185185</v>
      </c>
      <c r="G73" s="10" t="str">
        <f t="shared" si="3"/>
        <v>5.17/km</v>
      </c>
      <c r="H73" s="11">
        <f t="shared" si="2"/>
        <v>0.009699074074074079</v>
      </c>
      <c r="I73" s="11">
        <f>F73-INDEX($F$4:$F$988,MATCH(D73,$D$4:$D$988,0))</f>
        <v>0.009699074074074079</v>
      </c>
    </row>
    <row r="74" spans="1:9" s="1" customFormat="1" ht="15" customHeight="1">
      <c r="A74" s="9">
        <v>71</v>
      </c>
      <c r="B74" s="54" t="s">
        <v>132</v>
      </c>
      <c r="C74" s="55"/>
      <c r="D74" s="47" t="s">
        <v>37</v>
      </c>
      <c r="E74" s="57" t="s">
        <v>133</v>
      </c>
      <c r="F74" s="48">
        <v>0.03309027777777778</v>
      </c>
      <c r="G74" s="10" t="str">
        <f t="shared" si="3"/>
        <v>5.18/km</v>
      </c>
      <c r="H74" s="11">
        <f t="shared" si="2"/>
        <v>0.009791666666666674</v>
      </c>
      <c r="I74" s="11">
        <f>F74-INDEX($F$4:$F$988,MATCH(D74,$D$4:$D$988,0))</f>
        <v>0.005486111111111115</v>
      </c>
    </row>
    <row r="75" spans="1:9" s="1" customFormat="1" ht="15" customHeight="1">
      <c r="A75" s="9">
        <v>72</v>
      </c>
      <c r="B75" s="58" t="s">
        <v>134</v>
      </c>
      <c r="C75" s="59"/>
      <c r="D75" s="47" t="s">
        <v>15</v>
      </c>
      <c r="E75" s="57" t="s">
        <v>135</v>
      </c>
      <c r="F75" s="48">
        <v>0.03315972222222222</v>
      </c>
      <c r="G75" s="10" t="str">
        <f t="shared" si="3"/>
        <v>5.18/km</v>
      </c>
      <c r="H75" s="11">
        <f t="shared" si="2"/>
        <v>0.009861111111111116</v>
      </c>
      <c r="I75" s="11">
        <f>F75-INDEX($F$4:$F$988,MATCH(D75,$D$4:$D$988,0))</f>
        <v>0.009143518518518516</v>
      </c>
    </row>
    <row r="76" spans="1:9" s="1" customFormat="1" ht="15" customHeight="1">
      <c r="A76" s="9">
        <v>73</v>
      </c>
      <c r="B76" s="58" t="s">
        <v>136</v>
      </c>
      <c r="C76" s="59"/>
      <c r="D76" s="47" t="s">
        <v>103</v>
      </c>
      <c r="E76" s="57" t="s">
        <v>135</v>
      </c>
      <c r="F76" s="48">
        <v>0.03319444444444444</v>
      </c>
      <c r="G76" s="10" t="str">
        <f t="shared" si="3"/>
        <v>5.19/km</v>
      </c>
      <c r="H76" s="11">
        <f t="shared" si="2"/>
        <v>0.009895833333333336</v>
      </c>
      <c r="I76" s="11">
        <f>F76-INDEX($F$4:$F$988,MATCH(D76,$D$4:$D$988,0))</f>
        <v>0.0020601851851851823</v>
      </c>
    </row>
    <row r="77" spans="1:9" s="1" customFormat="1" ht="15" customHeight="1">
      <c r="A77" s="9">
        <v>74</v>
      </c>
      <c r="B77" s="54" t="s">
        <v>137</v>
      </c>
      <c r="C77" s="55"/>
      <c r="D77" s="47" t="s">
        <v>42</v>
      </c>
      <c r="E77" s="57" t="s">
        <v>138</v>
      </c>
      <c r="F77" s="48">
        <v>0.03320601851851852</v>
      </c>
      <c r="G77" s="10" t="str">
        <f t="shared" si="3"/>
        <v>5.19/km</v>
      </c>
      <c r="H77" s="11">
        <f t="shared" si="2"/>
        <v>0.00990740740740741</v>
      </c>
      <c r="I77" s="11">
        <f>F77-INDEX($F$4:$F$988,MATCH(D77,$D$4:$D$988,0))</f>
        <v>0.0054398148148148105</v>
      </c>
    </row>
    <row r="78" spans="1:9" s="1" customFormat="1" ht="15" customHeight="1">
      <c r="A78" s="9">
        <v>75</v>
      </c>
      <c r="B78" s="58" t="s">
        <v>139</v>
      </c>
      <c r="C78" s="59"/>
      <c r="D78" s="47" t="s">
        <v>20</v>
      </c>
      <c r="E78" s="57" t="s">
        <v>140</v>
      </c>
      <c r="F78" s="48">
        <v>0.033368055555555554</v>
      </c>
      <c r="G78" s="10" t="str">
        <f t="shared" si="3"/>
        <v>5.20/km</v>
      </c>
      <c r="H78" s="11">
        <f t="shared" si="2"/>
        <v>0.010069444444444447</v>
      </c>
      <c r="I78" s="11">
        <f>F78-INDEX($F$4:$F$988,MATCH(D78,$D$4:$D$988,0))</f>
        <v>0.006990740740740738</v>
      </c>
    </row>
    <row r="79" spans="1:9" s="1" customFormat="1" ht="15" customHeight="1">
      <c r="A79" s="9">
        <v>76</v>
      </c>
      <c r="B79" s="58" t="s">
        <v>141</v>
      </c>
      <c r="C79" s="59"/>
      <c r="D79" s="47" t="s">
        <v>12</v>
      </c>
      <c r="E79" s="57" t="s">
        <v>46</v>
      </c>
      <c r="F79" s="48">
        <v>0.033414351851851855</v>
      </c>
      <c r="G79" s="10" t="str">
        <f t="shared" si="3"/>
        <v>5.21/km</v>
      </c>
      <c r="H79" s="11">
        <f t="shared" si="2"/>
        <v>0.010115740740740748</v>
      </c>
      <c r="I79" s="11">
        <f>F79-INDEX($F$4:$F$988,MATCH(D79,$D$4:$D$988,0))</f>
        <v>0.010115740740740748</v>
      </c>
    </row>
    <row r="80" spans="1:9" s="3" customFormat="1" ht="15" customHeight="1">
      <c r="A80" s="9">
        <v>77</v>
      </c>
      <c r="B80" s="58" t="s">
        <v>142</v>
      </c>
      <c r="C80" s="59"/>
      <c r="D80" s="47" t="s">
        <v>12</v>
      </c>
      <c r="E80" s="57" t="s">
        <v>23</v>
      </c>
      <c r="F80" s="48">
        <v>0.0334375</v>
      </c>
      <c r="G80" s="10" t="str">
        <f t="shared" si="3"/>
        <v>5.21/km</v>
      </c>
      <c r="H80" s="11">
        <f t="shared" si="2"/>
        <v>0.010138888888888895</v>
      </c>
      <c r="I80" s="11">
        <f>F80-INDEX($F$4:$F$988,MATCH(D80,$D$4:$D$988,0))</f>
        <v>0.010138888888888895</v>
      </c>
    </row>
    <row r="81" spans="1:9" s="1" customFormat="1" ht="15" customHeight="1">
      <c r="A81" s="9">
        <v>78</v>
      </c>
      <c r="B81" s="54" t="s">
        <v>143</v>
      </c>
      <c r="C81" s="55"/>
      <c r="D81" s="47" t="s">
        <v>42</v>
      </c>
      <c r="E81" s="57" t="s">
        <v>77</v>
      </c>
      <c r="F81" s="48">
        <v>0.03346064814814815</v>
      </c>
      <c r="G81" s="10" t="str">
        <f t="shared" si="3"/>
        <v>5.21/km</v>
      </c>
      <c r="H81" s="11">
        <f t="shared" si="2"/>
        <v>0.010162037037037042</v>
      </c>
      <c r="I81" s="11">
        <f>F81-INDEX($F$4:$F$988,MATCH(D81,$D$4:$D$988,0))</f>
        <v>0.005694444444444443</v>
      </c>
    </row>
    <row r="82" spans="1:9" s="1" customFormat="1" ht="15" customHeight="1">
      <c r="A82" s="9">
        <v>79</v>
      </c>
      <c r="B82" s="54" t="s">
        <v>144</v>
      </c>
      <c r="C82" s="55"/>
      <c r="D82" s="47" t="s">
        <v>145</v>
      </c>
      <c r="E82" s="57" t="s">
        <v>65</v>
      </c>
      <c r="F82" s="48">
        <v>0.033483796296296296</v>
      </c>
      <c r="G82" s="10" t="str">
        <f t="shared" si="3"/>
        <v>5.21/km</v>
      </c>
      <c r="H82" s="11">
        <f t="shared" si="2"/>
        <v>0.01018518518518519</v>
      </c>
      <c r="I82" s="11">
        <f>F82-INDEX($F$4:$F$988,MATCH(D82,$D$4:$D$988,0))</f>
        <v>0</v>
      </c>
    </row>
    <row r="83" spans="1:9" s="1" customFormat="1" ht="15" customHeight="1">
      <c r="A83" s="9">
        <v>80</v>
      </c>
      <c r="B83" s="54" t="s">
        <v>146</v>
      </c>
      <c r="C83" s="55"/>
      <c r="D83" s="47" t="s">
        <v>37</v>
      </c>
      <c r="E83" s="57" t="s">
        <v>65</v>
      </c>
      <c r="F83" s="48">
        <v>0.03356481481481482</v>
      </c>
      <c r="G83" s="10" t="str">
        <f t="shared" si="3"/>
        <v>5.22/km</v>
      </c>
      <c r="H83" s="11">
        <f t="shared" si="2"/>
        <v>0.010266203703703711</v>
      </c>
      <c r="I83" s="11">
        <f>F83-INDEX($F$4:$F$988,MATCH(D83,$D$4:$D$988,0))</f>
        <v>0.005960648148148152</v>
      </c>
    </row>
    <row r="84" spans="1:9" ht="15" customHeight="1">
      <c r="A84" s="9">
        <v>81</v>
      </c>
      <c r="B84" s="54" t="s">
        <v>147</v>
      </c>
      <c r="C84" s="55"/>
      <c r="D84" s="47" t="s">
        <v>60</v>
      </c>
      <c r="E84" s="57" t="s">
        <v>33</v>
      </c>
      <c r="F84" s="48">
        <v>0.03356481481481482</v>
      </c>
      <c r="G84" s="10" t="str">
        <f t="shared" si="3"/>
        <v>5.22/km</v>
      </c>
      <c r="H84" s="11">
        <f t="shared" si="2"/>
        <v>0.010266203703703711</v>
      </c>
      <c r="I84" s="11">
        <f>F84-INDEX($F$4:$F$988,MATCH(D84,$D$4:$D$988,0))</f>
        <v>0.005046296296296295</v>
      </c>
    </row>
    <row r="85" spans="1:9" ht="15" customHeight="1">
      <c r="A85" s="9">
        <v>82</v>
      </c>
      <c r="B85" s="54" t="s">
        <v>148</v>
      </c>
      <c r="C85" s="55"/>
      <c r="D85" s="47" t="s">
        <v>50</v>
      </c>
      <c r="E85" s="57" t="s">
        <v>149</v>
      </c>
      <c r="F85" s="48">
        <v>0.0337037037037037</v>
      </c>
      <c r="G85" s="10" t="str">
        <f t="shared" si="3"/>
        <v>5.24/km</v>
      </c>
      <c r="H85" s="11">
        <f t="shared" si="2"/>
        <v>0.010405092592592594</v>
      </c>
      <c r="I85" s="11">
        <f>F85-INDEX($F$4:$F$988,MATCH(D85,$D$4:$D$988,0))</f>
        <v>0.005624999999999998</v>
      </c>
    </row>
    <row r="86" spans="1:9" ht="15" customHeight="1">
      <c r="A86" s="9">
        <v>83</v>
      </c>
      <c r="B86" s="54" t="s">
        <v>150</v>
      </c>
      <c r="C86" s="55"/>
      <c r="D86" s="47" t="s">
        <v>103</v>
      </c>
      <c r="E86" s="57" t="s">
        <v>77</v>
      </c>
      <c r="F86" s="48">
        <v>0.033715277777777775</v>
      </c>
      <c r="G86" s="10" t="str">
        <f t="shared" si="3"/>
        <v>5.24/km</v>
      </c>
      <c r="H86" s="11">
        <f t="shared" si="2"/>
        <v>0.010416666666666668</v>
      </c>
      <c r="I86" s="11">
        <f>F86-INDEX($F$4:$F$988,MATCH(D86,$D$4:$D$988,0))</f>
        <v>0.0025810185185185137</v>
      </c>
    </row>
    <row r="87" spans="1:9" ht="15" customHeight="1">
      <c r="A87" s="9">
        <v>84</v>
      </c>
      <c r="B87" s="54" t="s">
        <v>151</v>
      </c>
      <c r="C87" s="55"/>
      <c r="D87" s="47" t="s">
        <v>103</v>
      </c>
      <c r="E87" s="57" t="s">
        <v>152</v>
      </c>
      <c r="F87" s="48">
        <v>0.03373842592592593</v>
      </c>
      <c r="G87" s="10" t="str">
        <f t="shared" si="3"/>
        <v>5.24/km</v>
      </c>
      <c r="H87" s="11">
        <f t="shared" si="2"/>
        <v>0.010439814814814822</v>
      </c>
      <c r="I87" s="11">
        <f>F87-INDEX($F$4:$F$988,MATCH(D87,$D$4:$D$988,0))</f>
        <v>0.002604166666666668</v>
      </c>
    </row>
    <row r="88" spans="1:9" ht="15" customHeight="1">
      <c r="A88" s="9">
        <v>85</v>
      </c>
      <c r="B88" s="58" t="s">
        <v>153</v>
      </c>
      <c r="C88" s="59"/>
      <c r="D88" s="47" t="s">
        <v>154</v>
      </c>
      <c r="E88" s="57" t="s">
        <v>46</v>
      </c>
      <c r="F88" s="48">
        <v>0.03378472222222222</v>
      </c>
      <c r="G88" s="10" t="str">
        <f t="shared" si="3"/>
        <v>5.24/km</v>
      </c>
      <c r="H88" s="11">
        <f t="shared" si="2"/>
        <v>0.010486111111111116</v>
      </c>
      <c r="I88" s="11">
        <f>F88-INDEX($F$4:$F$988,MATCH(D88,$D$4:$D$988,0))</f>
        <v>0</v>
      </c>
    </row>
    <row r="89" spans="1:9" ht="15" customHeight="1">
      <c r="A89" s="9">
        <v>86</v>
      </c>
      <c r="B89" s="54" t="s">
        <v>155</v>
      </c>
      <c r="C89" s="55"/>
      <c r="D89" s="47" t="s">
        <v>45</v>
      </c>
      <c r="E89" s="57" t="s">
        <v>156</v>
      </c>
      <c r="F89" s="48">
        <v>0.033900462962962966</v>
      </c>
      <c r="G89" s="10" t="str">
        <f t="shared" si="3"/>
        <v>5.25/km</v>
      </c>
      <c r="H89" s="11">
        <f t="shared" si="2"/>
        <v>0.010601851851851859</v>
      </c>
      <c r="I89" s="11">
        <f>F89-INDEX($F$4:$F$988,MATCH(D89,$D$4:$D$988,0))</f>
        <v>0.006099537037037042</v>
      </c>
    </row>
    <row r="90" spans="1:9" ht="15" customHeight="1">
      <c r="A90" s="9">
        <v>87</v>
      </c>
      <c r="B90" s="58" t="s">
        <v>157</v>
      </c>
      <c r="C90" s="59"/>
      <c r="D90" s="47" t="s">
        <v>20</v>
      </c>
      <c r="E90" s="57" t="s">
        <v>63</v>
      </c>
      <c r="F90" s="48">
        <v>0.03408564814814815</v>
      </c>
      <c r="G90" s="10" t="str">
        <f t="shared" si="3"/>
        <v>5.27/km</v>
      </c>
      <c r="H90" s="11">
        <f t="shared" si="2"/>
        <v>0.010787037037037043</v>
      </c>
      <c r="I90" s="11">
        <f>F90-INDEX($F$4:$F$988,MATCH(D90,$D$4:$D$988,0))</f>
        <v>0.007708333333333334</v>
      </c>
    </row>
    <row r="91" spans="1:9" ht="15" customHeight="1">
      <c r="A91" s="9">
        <v>88</v>
      </c>
      <c r="B91" s="54" t="s">
        <v>158</v>
      </c>
      <c r="C91" s="55"/>
      <c r="D91" s="47" t="s">
        <v>20</v>
      </c>
      <c r="E91" s="57" t="s">
        <v>115</v>
      </c>
      <c r="F91" s="48">
        <v>0.0341087962962963</v>
      </c>
      <c r="G91" s="10" t="str">
        <f t="shared" si="3"/>
        <v>5.27/km</v>
      </c>
      <c r="H91" s="11">
        <f t="shared" si="2"/>
        <v>0.01081018518518519</v>
      </c>
      <c r="I91" s="11">
        <f>F91-INDEX($F$4:$F$988,MATCH(D91,$D$4:$D$988,0))</f>
        <v>0.0077314814814814815</v>
      </c>
    </row>
    <row r="92" spans="1:9" ht="15" customHeight="1">
      <c r="A92" s="9">
        <v>89</v>
      </c>
      <c r="B92" s="58" t="s">
        <v>159</v>
      </c>
      <c r="C92" s="59"/>
      <c r="D92" s="47" t="s">
        <v>15</v>
      </c>
      <c r="E92" s="57" t="s">
        <v>160</v>
      </c>
      <c r="F92" s="48">
        <v>0.03416666666666667</v>
      </c>
      <c r="G92" s="10" t="str">
        <f t="shared" si="3"/>
        <v>5.28/km</v>
      </c>
      <c r="H92" s="11">
        <f t="shared" si="2"/>
        <v>0.010868055555555565</v>
      </c>
      <c r="I92" s="11">
        <f>F92-INDEX($F$4:$F$988,MATCH(D92,$D$4:$D$988,0))</f>
        <v>0.010150462962962965</v>
      </c>
    </row>
    <row r="93" spans="1:9" ht="15" customHeight="1">
      <c r="A93" s="9">
        <v>90</v>
      </c>
      <c r="B93" s="58" t="s">
        <v>161</v>
      </c>
      <c r="C93" s="59"/>
      <c r="D93" s="47" t="s">
        <v>60</v>
      </c>
      <c r="E93" s="57" t="s">
        <v>162</v>
      </c>
      <c r="F93" s="48">
        <v>0.034212962962962966</v>
      </c>
      <c r="G93" s="10" t="str">
        <f t="shared" si="3"/>
        <v>5.28/km</v>
      </c>
      <c r="H93" s="11">
        <f t="shared" si="2"/>
        <v>0.010914351851851859</v>
      </c>
      <c r="I93" s="11">
        <f>F93-INDEX($F$4:$F$988,MATCH(D93,$D$4:$D$988,0))</f>
        <v>0.005694444444444443</v>
      </c>
    </row>
    <row r="94" spans="1:9" ht="15" customHeight="1">
      <c r="A94" s="9">
        <v>91</v>
      </c>
      <c r="B94" s="58" t="s">
        <v>163</v>
      </c>
      <c r="C94" s="59"/>
      <c r="D94" s="47" t="s">
        <v>20</v>
      </c>
      <c r="E94" s="57" t="s">
        <v>46</v>
      </c>
      <c r="F94" s="48">
        <v>0.034386574074074076</v>
      </c>
      <c r="G94" s="10" t="str">
        <f t="shared" si="3"/>
        <v>5.30/km</v>
      </c>
      <c r="H94" s="11">
        <f t="shared" si="2"/>
        <v>0.01108796296296297</v>
      </c>
      <c r="I94" s="11">
        <f>F94-INDEX($F$4:$F$988,MATCH(D94,$D$4:$D$988,0))</f>
        <v>0.008009259259259261</v>
      </c>
    </row>
    <row r="95" spans="1:9" ht="15" customHeight="1">
      <c r="A95" s="9">
        <v>92</v>
      </c>
      <c r="B95" s="58" t="s">
        <v>164</v>
      </c>
      <c r="C95" s="59"/>
      <c r="D95" s="47" t="s">
        <v>37</v>
      </c>
      <c r="E95" s="57" t="s">
        <v>46</v>
      </c>
      <c r="F95" s="48">
        <v>0.03466435185185185</v>
      </c>
      <c r="G95" s="10" t="str">
        <f t="shared" si="3"/>
        <v>5.33/km</v>
      </c>
      <c r="H95" s="11">
        <f t="shared" si="2"/>
        <v>0.011365740740740742</v>
      </c>
      <c r="I95" s="11">
        <f>F95-INDEX($F$4:$F$988,MATCH(D95,$D$4:$D$988,0))</f>
        <v>0.007060185185185183</v>
      </c>
    </row>
    <row r="96" spans="1:9" ht="15" customHeight="1">
      <c r="A96" s="9">
        <v>93</v>
      </c>
      <c r="B96" s="58" t="s">
        <v>165</v>
      </c>
      <c r="C96" s="59"/>
      <c r="D96" s="47" t="s">
        <v>37</v>
      </c>
      <c r="E96" s="57" t="s">
        <v>77</v>
      </c>
      <c r="F96" s="48">
        <v>0.03466435185185185</v>
      </c>
      <c r="G96" s="10" t="str">
        <f t="shared" si="3"/>
        <v>5.33/km</v>
      </c>
      <c r="H96" s="11">
        <f aca="true" t="shared" si="4" ref="H96:H137">F96-$F$4</f>
        <v>0.011365740740740742</v>
      </c>
      <c r="I96" s="11">
        <f>F96-INDEX($F$4:$F$988,MATCH(D96,$D$4:$D$988,0))</f>
        <v>0.007060185185185183</v>
      </c>
    </row>
    <row r="97" spans="1:9" ht="15" customHeight="1">
      <c r="A97" s="9">
        <v>94</v>
      </c>
      <c r="B97" s="58" t="s">
        <v>166</v>
      </c>
      <c r="C97" s="59"/>
      <c r="D97" s="47" t="s">
        <v>167</v>
      </c>
      <c r="E97" s="57" t="s">
        <v>135</v>
      </c>
      <c r="F97" s="48">
        <v>0.03498842592592593</v>
      </c>
      <c r="G97" s="10" t="str">
        <f t="shared" si="3"/>
        <v>5.36/km</v>
      </c>
      <c r="H97" s="11">
        <f t="shared" si="4"/>
        <v>0.011689814814814823</v>
      </c>
      <c r="I97" s="11">
        <f>F97-INDEX($F$4:$F$988,MATCH(D97,$D$4:$D$988,0))</f>
        <v>0</v>
      </c>
    </row>
    <row r="98" spans="1:9" ht="15" customHeight="1">
      <c r="A98" s="9">
        <v>95</v>
      </c>
      <c r="B98" s="54" t="s">
        <v>168</v>
      </c>
      <c r="C98" s="55"/>
      <c r="D98" s="47" t="s">
        <v>42</v>
      </c>
      <c r="E98" s="57" t="s">
        <v>77</v>
      </c>
      <c r="F98" s="48">
        <v>0.0350462962962963</v>
      </c>
      <c r="G98" s="10" t="str">
        <f t="shared" si="3"/>
        <v>5.36/km</v>
      </c>
      <c r="H98" s="11">
        <f t="shared" si="4"/>
        <v>0.01174768518518519</v>
      </c>
      <c r="I98" s="11">
        <f>F98-INDEX($F$4:$F$988,MATCH(D98,$D$4:$D$988,0))</f>
        <v>0.0072800925925925915</v>
      </c>
    </row>
    <row r="99" spans="1:9" ht="15" customHeight="1">
      <c r="A99" s="9">
        <v>96</v>
      </c>
      <c r="B99" s="58" t="s">
        <v>169</v>
      </c>
      <c r="C99" s="59"/>
      <c r="D99" s="47" t="s">
        <v>12</v>
      </c>
      <c r="E99" s="57" t="s">
        <v>170</v>
      </c>
      <c r="F99" s="48">
        <v>0.035069444444444445</v>
      </c>
      <c r="G99" s="10" t="str">
        <f t="shared" si="3"/>
        <v>5.37/km</v>
      </c>
      <c r="H99" s="11">
        <f t="shared" si="4"/>
        <v>0.011770833333333338</v>
      </c>
      <c r="I99" s="11">
        <f>F99-INDEX($F$4:$F$988,MATCH(D99,$D$4:$D$988,0))</f>
        <v>0.011770833333333338</v>
      </c>
    </row>
    <row r="100" spans="1:9" ht="15" customHeight="1">
      <c r="A100" s="9">
        <v>97</v>
      </c>
      <c r="B100" s="58" t="s">
        <v>171</v>
      </c>
      <c r="C100" s="59"/>
      <c r="D100" s="47" t="s">
        <v>37</v>
      </c>
      <c r="E100" s="57" t="s">
        <v>172</v>
      </c>
      <c r="F100" s="48">
        <v>0.035115740740740746</v>
      </c>
      <c r="G100" s="10" t="str">
        <f t="shared" si="3"/>
        <v>5.37/km</v>
      </c>
      <c r="H100" s="11">
        <f t="shared" si="4"/>
        <v>0.01181712962962964</v>
      </c>
      <c r="I100" s="11">
        <f>F100-INDEX($F$4:$F$988,MATCH(D100,$D$4:$D$988,0))</f>
        <v>0.00751157407407408</v>
      </c>
    </row>
    <row r="101" spans="1:9" ht="15" customHeight="1">
      <c r="A101" s="9">
        <v>98</v>
      </c>
      <c r="B101" s="58" t="s">
        <v>173</v>
      </c>
      <c r="C101" s="59"/>
      <c r="D101" s="47" t="s">
        <v>37</v>
      </c>
      <c r="E101" s="57" t="s">
        <v>23</v>
      </c>
      <c r="F101" s="48">
        <v>0.03515046296296296</v>
      </c>
      <c r="G101" s="10" t="str">
        <f t="shared" si="3"/>
        <v>5.37/km</v>
      </c>
      <c r="H101" s="11">
        <f t="shared" si="4"/>
        <v>0.011851851851851853</v>
      </c>
      <c r="I101" s="11">
        <f>F101-INDEX($F$4:$F$988,MATCH(D101,$D$4:$D$988,0))</f>
        <v>0.007546296296296294</v>
      </c>
    </row>
    <row r="102" spans="1:9" ht="15" customHeight="1">
      <c r="A102" s="9">
        <v>99</v>
      </c>
      <c r="B102" s="54" t="s">
        <v>174</v>
      </c>
      <c r="C102" s="55"/>
      <c r="D102" s="47" t="s">
        <v>45</v>
      </c>
      <c r="E102" s="57" t="s">
        <v>175</v>
      </c>
      <c r="F102" s="48">
        <v>0.03521990740740741</v>
      </c>
      <c r="G102" s="10" t="str">
        <f t="shared" si="3"/>
        <v>5.38/km</v>
      </c>
      <c r="H102" s="11">
        <f t="shared" si="4"/>
        <v>0.011921296296296301</v>
      </c>
      <c r="I102" s="11">
        <f>F102-INDEX($F$4:$F$988,MATCH(D102,$D$4:$D$988,0))</f>
        <v>0.007418981481481485</v>
      </c>
    </row>
    <row r="103" spans="1:9" ht="15" customHeight="1">
      <c r="A103" s="9">
        <v>100</v>
      </c>
      <c r="B103" s="54" t="s">
        <v>176</v>
      </c>
      <c r="C103" s="55"/>
      <c r="D103" s="47" t="s">
        <v>60</v>
      </c>
      <c r="E103" s="57" t="s">
        <v>23</v>
      </c>
      <c r="F103" s="48">
        <v>0.035381944444444445</v>
      </c>
      <c r="G103" s="10" t="str">
        <f t="shared" si="3"/>
        <v>5.40/km</v>
      </c>
      <c r="H103" s="11">
        <f t="shared" si="4"/>
        <v>0.012083333333333338</v>
      </c>
      <c r="I103" s="11">
        <f>F103-INDEX($F$4:$F$988,MATCH(D103,$D$4:$D$988,0))</f>
        <v>0.006863425925925922</v>
      </c>
    </row>
    <row r="104" spans="1:9" ht="15" customHeight="1">
      <c r="A104" s="9">
        <v>101</v>
      </c>
      <c r="B104" s="58" t="s">
        <v>177</v>
      </c>
      <c r="C104" s="59"/>
      <c r="D104" s="47" t="s">
        <v>96</v>
      </c>
      <c r="E104" s="57" t="s">
        <v>23</v>
      </c>
      <c r="F104" s="48">
        <v>0.03543981481481481</v>
      </c>
      <c r="G104" s="10" t="str">
        <f t="shared" si="3"/>
        <v>5.40/km</v>
      </c>
      <c r="H104" s="11">
        <f t="shared" si="4"/>
        <v>0.012141203703703706</v>
      </c>
      <c r="I104" s="11">
        <f>F104-INDEX($F$4:$F$988,MATCH(D104,$D$4:$D$988,0))</f>
        <v>0.004618055555555556</v>
      </c>
    </row>
    <row r="105" spans="1:9" ht="15" customHeight="1">
      <c r="A105" s="9">
        <v>102</v>
      </c>
      <c r="B105" s="54" t="s">
        <v>178</v>
      </c>
      <c r="C105" s="55"/>
      <c r="D105" s="47" t="s">
        <v>37</v>
      </c>
      <c r="E105" s="57" t="s">
        <v>56</v>
      </c>
      <c r="F105" s="48">
        <v>0.03577546296296296</v>
      </c>
      <c r="G105" s="10" t="str">
        <f t="shared" si="3"/>
        <v>5.43/km</v>
      </c>
      <c r="H105" s="11">
        <f t="shared" si="4"/>
        <v>0.012476851851851854</v>
      </c>
      <c r="I105" s="11">
        <f>F105-INDEX($F$4:$F$988,MATCH(D105,$D$4:$D$988,0))</f>
        <v>0.008171296296296295</v>
      </c>
    </row>
    <row r="106" spans="1:9" ht="15" customHeight="1">
      <c r="A106" s="9">
        <v>103</v>
      </c>
      <c r="B106" s="58" t="s">
        <v>179</v>
      </c>
      <c r="C106" s="59"/>
      <c r="D106" s="47" t="s">
        <v>12</v>
      </c>
      <c r="E106" s="57" t="s">
        <v>180</v>
      </c>
      <c r="F106" s="48">
        <v>0.03587962962962963</v>
      </c>
      <c r="G106" s="10" t="str">
        <f t="shared" si="3"/>
        <v>5.44/km</v>
      </c>
      <c r="H106" s="11">
        <f t="shared" si="4"/>
        <v>0.012581018518518523</v>
      </c>
      <c r="I106" s="11">
        <f>F106-INDEX($F$4:$F$988,MATCH(D106,$D$4:$D$988,0))</f>
        <v>0.012581018518518523</v>
      </c>
    </row>
    <row r="107" spans="1:9" ht="15" customHeight="1">
      <c r="A107" s="9">
        <v>104</v>
      </c>
      <c r="B107" s="54" t="s">
        <v>181</v>
      </c>
      <c r="C107" s="55"/>
      <c r="D107" s="47" t="s">
        <v>12</v>
      </c>
      <c r="E107" s="57" t="s">
        <v>182</v>
      </c>
      <c r="F107" s="48">
        <v>0.0358912037037037</v>
      </c>
      <c r="G107" s="10" t="str">
        <f t="shared" si="3"/>
        <v>5.45/km</v>
      </c>
      <c r="H107" s="11">
        <f t="shared" si="4"/>
        <v>0.012592592592592596</v>
      </c>
      <c r="I107" s="11">
        <f>F107-INDEX($F$4:$F$988,MATCH(D107,$D$4:$D$988,0))</f>
        <v>0.012592592592592596</v>
      </c>
    </row>
    <row r="108" spans="1:9" ht="15" customHeight="1">
      <c r="A108" s="9">
        <v>105</v>
      </c>
      <c r="B108" s="58" t="s">
        <v>183</v>
      </c>
      <c r="C108" s="59"/>
      <c r="D108" s="47" t="s">
        <v>42</v>
      </c>
      <c r="E108" s="57" t="s">
        <v>63</v>
      </c>
      <c r="F108" s="48">
        <v>0.03626157407407408</v>
      </c>
      <c r="G108" s="10" t="str">
        <f t="shared" si="3"/>
        <v>5.48/km</v>
      </c>
      <c r="H108" s="11">
        <f t="shared" si="4"/>
        <v>0.012962962962962971</v>
      </c>
      <c r="I108" s="11">
        <f>F108-INDEX($F$4:$F$988,MATCH(D108,$D$4:$D$988,0))</f>
        <v>0.008495370370370372</v>
      </c>
    </row>
    <row r="109" spans="1:9" ht="15" customHeight="1">
      <c r="A109" s="9">
        <v>106</v>
      </c>
      <c r="B109" s="54" t="s">
        <v>184</v>
      </c>
      <c r="C109" s="55"/>
      <c r="D109" s="47" t="s">
        <v>42</v>
      </c>
      <c r="E109" s="57" t="s">
        <v>25</v>
      </c>
      <c r="F109" s="48">
        <v>0.03626157407407408</v>
      </c>
      <c r="G109" s="10" t="str">
        <f t="shared" si="3"/>
        <v>5.48/km</v>
      </c>
      <c r="H109" s="11">
        <f t="shared" si="4"/>
        <v>0.012962962962962971</v>
      </c>
      <c r="I109" s="11">
        <f>F109-INDEX($F$4:$F$988,MATCH(D109,$D$4:$D$988,0))</f>
        <v>0.008495370370370372</v>
      </c>
    </row>
    <row r="110" spans="1:9" ht="15" customHeight="1">
      <c r="A110" s="9">
        <v>107</v>
      </c>
      <c r="B110" s="58" t="s">
        <v>185</v>
      </c>
      <c r="C110" s="59"/>
      <c r="D110" s="47" t="s">
        <v>45</v>
      </c>
      <c r="E110" s="57" t="s">
        <v>77</v>
      </c>
      <c r="F110" s="48">
        <v>0.036967592592592594</v>
      </c>
      <c r="G110" s="10" t="str">
        <f t="shared" si="3"/>
        <v>5.55/km</v>
      </c>
      <c r="H110" s="11">
        <f t="shared" si="4"/>
        <v>0.013668981481481487</v>
      </c>
      <c r="I110" s="11">
        <f>F110-INDEX($F$4:$F$988,MATCH(D110,$D$4:$D$988,0))</f>
        <v>0.00916666666666667</v>
      </c>
    </row>
    <row r="111" spans="1:9" ht="15" customHeight="1">
      <c r="A111" s="9">
        <v>108</v>
      </c>
      <c r="B111" s="58" t="s">
        <v>186</v>
      </c>
      <c r="C111" s="59"/>
      <c r="D111" s="47" t="s">
        <v>12</v>
      </c>
      <c r="E111" s="57" t="s">
        <v>23</v>
      </c>
      <c r="F111" s="48">
        <v>0.03736111111111111</v>
      </c>
      <c r="G111" s="10" t="str">
        <f t="shared" si="3"/>
        <v>5.59/km</v>
      </c>
      <c r="H111" s="11">
        <f t="shared" si="4"/>
        <v>0.014062500000000002</v>
      </c>
      <c r="I111" s="11">
        <f>F111-INDEX($F$4:$F$988,MATCH(D111,$D$4:$D$988,0))</f>
        <v>0.014062500000000002</v>
      </c>
    </row>
    <row r="112" spans="1:9" ht="15" customHeight="1">
      <c r="A112" s="9">
        <v>109</v>
      </c>
      <c r="B112" s="54" t="s">
        <v>187</v>
      </c>
      <c r="C112" s="55"/>
      <c r="D112" s="47" t="s">
        <v>45</v>
      </c>
      <c r="E112" s="57" t="s">
        <v>25</v>
      </c>
      <c r="F112" s="48">
        <v>0.037523148148148146</v>
      </c>
      <c r="G112" s="10" t="str">
        <f t="shared" si="3"/>
        <v>6.00/km</v>
      </c>
      <c r="H112" s="11">
        <f t="shared" si="4"/>
        <v>0.014224537037037039</v>
      </c>
      <c r="I112" s="11">
        <f>F112-INDEX($F$4:$F$988,MATCH(D112,$D$4:$D$988,0))</f>
        <v>0.009722222222222222</v>
      </c>
    </row>
    <row r="113" spans="1:9" ht="15" customHeight="1">
      <c r="A113" s="9">
        <v>110</v>
      </c>
      <c r="B113" s="54" t="s">
        <v>188</v>
      </c>
      <c r="C113" s="55"/>
      <c r="D113" s="47" t="s">
        <v>15</v>
      </c>
      <c r="E113" s="57" t="s">
        <v>29</v>
      </c>
      <c r="F113" s="48">
        <v>0.03765046296296296</v>
      </c>
      <c r="G113" s="10" t="str">
        <f t="shared" si="3"/>
        <v>6.01/km</v>
      </c>
      <c r="H113" s="11">
        <f t="shared" si="4"/>
        <v>0.014351851851851855</v>
      </c>
      <c r="I113" s="11">
        <f>F113-INDEX($F$4:$F$988,MATCH(D113,$D$4:$D$988,0))</f>
        <v>0.013634259259259256</v>
      </c>
    </row>
    <row r="114" spans="1:9" ht="15" customHeight="1">
      <c r="A114" s="9">
        <v>111</v>
      </c>
      <c r="B114" s="54" t="s">
        <v>189</v>
      </c>
      <c r="C114" s="55"/>
      <c r="D114" s="47" t="s">
        <v>60</v>
      </c>
      <c r="E114" s="57" t="s">
        <v>23</v>
      </c>
      <c r="F114" s="48">
        <v>0.037905092592592594</v>
      </c>
      <c r="G114" s="10" t="str">
        <f t="shared" si="3"/>
        <v>6.04/km</v>
      </c>
      <c r="H114" s="11">
        <f t="shared" si="4"/>
        <v>0.014606481481481488</v>
      </c>
      <c r="I114" s="11">
        <f>F114-INDEX($F$4:$F$988,MATCH(D114,$D$4:$D$988,0))</f>
        <v>0.009386574074074071</v>
      </c>
    </row>
    <row r="115" spans="1:9" ht="15" customHeight="1">
      <c r="A115" s="9">
        <v>112</v>
      </c>
      <c r="B115" s="54" t="s">
        <v>190</v>
      </c>
      <c r="C115" s="55"/>
      <c r="D115" s="47" t="s">
        <v>12</v>
      </c>
      <c r="E115" s="57" t="s">
        <v>242</v>
      </c>
      <c r="F115" s="48">
        <v>0.03795138888888889</v>
      </c>
      <c r="G115" s="10" t="str">
        <f t="shared" si="3"/>
        <v>6.04/km</v>
      </c>
      <c r="H115" s="11">
        <f t="shared" si="4"/>
        <v>0.014652777777777782</v>
      </c>
      <c r="I115" s="11">
        <f>F115-INDEX($F$4:$F$988,MATCH(D115,$D$4:$D$988,0))</f>
        <v>0.014652777777777782</v>
      </c>
    </row>
    <row r="116" spans="1:9" ht="15" customHeight="1">
      <c r="A116" s="9">
        <v>113</v>
      </c>
      <c r="B116" s="54" t="s">
        <v>191</v>
      </c>
      <c r="C116" s="55"/>
      <c r="D116" s="47" t="s">
        <v>103</v>
      </c>
      <c r="E116" s="57" t="s">
        <v>192</v>
      </c>
      <c r="F116" s="48">
        <v>0.03796296296296296</v>
      </c>
      <c r="G116" s="10" t="str">
        <f t="shared" si="3"/>
        <v>6.04/km</v>
      </c>
      <c r="H116" s="11">
        <f t="shared" si="4"/>
        <v>0.014664351851851855</v>
      </c>
      <c r="I116" s="11">
        <f>F116-INDEX($F$4:$F$988,MATCH(D116,$D$4:$D$988,0))</f>
        <v>0.006828703703703701</v>
      </c>
    </row>
    <row r="117" spans="1:9" ht="15" customHeight="1">
      <c r="A117" s="9">
        <v>114</v>
      </c>
      <c r="B117" s="54" t="s">
        <v>193</v>
      </c>
      <c r="C117" s="55"/>
      <c r="D117" s="47" t="s">
        <v>60</v>
      </c>
      <c r="E117" s="57" t="s">
        <v>194</v>
      </c>
      <c r="F117" s="48">
        <v>0.03813657407407407</v>
      </c>
      <c r="G117" s="10" t="str">
        <f t="shared" si="3"/>
        <v>6.06/km</v>
      </c>
      <c r="H117" s="11">
        <f t="shared" si="4"/>
        <v>0.014837962962962966</v>
      </c>
      <c r="I117" s="11">
        <f>F117-INDEX($F$4:$F$988,MATCH(D117,$D$4:$D$988,0))</f>
        <v>0.00961805555555555</v>
      </c>
    </row>
    <row r="118" spans="1:9" ht="15" customHeight="1">
      <c r="A118" s="9">
        <v>115</v>
      </c>
      <c r="B118" s="54" t="s">
        <v>195</v>
      </c>
      <c r="C118" s="55"/>
      <c r="D118" s="47" t="s">
        <v>45</v>
      </c>
      <c r="E118" s="57" t="s">
        <v>77</v>
      </c>
      <c r="F118" s="48">
        <v>0.03821759259259259</v>
      </c>
      <c r="G118" s="10" t="str">
        <f t="shared" si="3"/>
        <v>6.07/km</v>
      </c>
      <c r="H118" s="11">
        <f t="shared" si="4"/>
        <v>0.014918981481481481</v>
      </c>
      <c r="I118" s="11">
        <f>F118-INDEX($F$4:$F$988,MATCH(D118,$D$4:$D$988,0))</f>
        <v>0.010416666666666664</v>
      </c>
    </row>
    <row r="119" spans="1:9" ht="15" customHeight="1">
      <c r="A119" s="9">
        <v>116</v>
      </c>
      <c r="B119" s="54" t="s">
        <v>196</v>
      </c>
      <c r="C119" s="55"/>
      <c r="D119" s="47" t="s">
        <v>12</v>
      </c>
      <c r="E119" s="57" t="s">
        <v>29</v>
      </c>
      <c r="F119" s="48">
        <v>0.03822916666666667</v>
      </c>
      <c r="G119" s="10" t="str">
        <f t="shared" si="3"/>
        <v>6.07/km</v>
      </c>
      <c r="H119" s="11">
        <f t="shared" si="4"/>
        <v>0.014930555555555561</v>
      </c>
      <c r="I119" s="11">
        <f>F119-INDEX($F$4:$F$988,MATCH(D119,$D$4:$D$988,0))</f>
        <v>0.014930555555555561</v>
      </c>
    </row>
    <row r="120" spans="1:9" ht="15" customHeight="1">
      <c r="A120" s="9">
        <v>117</v>
      </c>
      <c r="B120" s="54" t="s">
        <v>197</v>
      </c>
      <c r="C120" s="55"/>
      <c r="D120" s="47" t="s">
        <v>45</v>
      </c>
      <c r="E120" s="57" t="s">
        <v>77</v>
      </c>
      <c r="F120" s="48">
        <v>0.03824074074074074</v>
      </c>
      <c r="G120" s="10" t="str">
        <f t="shared" si="3"/>
        <v>6.07/km</v>
      </c>
      <c r="H120" s="11">
        <f t="shared" si="4"/>
        <v>0.014942129629629635</v>
      </c>
      <c r="I120" s="11">
        <f>F120-INDEX($F$4:$F$988,MATCH(D120,$D$4:$D$988,0))</f>
        <v>0.010439814814814818</v>
      </c>
    </row>
    <row r="121" spans="1:9" ht="15" customHeight="1">
      <c r="A121" s="23">
        <v>118</v>
      </c>
      <c r="B121" s="63" t="s">
        <v>198</v>
      </c>
      <c r="C121" s="64"/>
      <c r="D121" s="65" t="s">
        <v>37</v>
      </c>
      <c r="E121" s="66" t="s">
        <v>243</v>
      </c>
      <c r="F121" s="67">
        <v>0.03857638888888889</v>
      </c>
      <c r="G121" s="23" t="str">
        <f t="shared" si="3"/>
        <v>6.10/km</v>
      </c>
      <c r="H121" s="24">
        <f t="shared" si="4"/>
        <v>0.015277777777777782</v>
      </c>
      <c r="I121" s="24">
        <f>F121-INDEX($F$4:$F$988,MATCH(D121,$D$4:$D$988,0))</f>
        <v>0.010972222222222223</v>
      </c>
    </row>
    <row r="122" spans="1:9" ht="15" customHeight="1">
      <c r="A122" s="9">
        <v>119</v>
      </c>
      <c r="B122" s="54" t="s">
        <v>199</v>
      </c>
      <c r="C122" s="55"/>
      <c r="D122" s="47" t="s">
        <v>37</v>
      </c>
      <c r="E122" s="57" t="s">
        <v>200</v>
      </c>
      <c r="F122" s="48">
        <v>0.038969907407407404</v>
      </c>
      <c r="G122" s="10" t="str">
        <f t="shared" si="3"/>
        <v>6.14/km</v>
      </c>
      <c r="H122" s="11">
        <f t="shared" si="4"/>
        <v>0.015671296296296298</v>
      </c>
      <c r="I122" s="11">
        <f>F122-INDEX($F$4:$F$988,MATCH(D122,$D$4:$D$988,0))</f>
        <v>0.011365740740740739</v>
      </c>
    </row>
    <row r="123" spans="1:9" ht="15" customHeight="1">
      <c r="A123" s="9">
        <v>120</v>
      </c>
      <c r="B123" s="54" t="s">
        <v>201</v>
      </c>
      <c r="C123" s="55"/>
      <c r="D123" s="47" t="s">
        <v>96</v>
      </c>
      <c r="E123" s="57" t="s">
        <v>29</v>
      </c>
      <c r="F123" s="48">
        <v>0.039074074074074074</v>
      </c>
      <c r="G123" s="10" t="str">
        <f t="shared" si="3"/>
        <v>6.15/km</v>
      </c>
      <c r="H123" s="11">
        <f t="shared" si="4"/>
        <v>0.015775462962962967</v>
      </c>
      <c r="I123" s="11">
        <f>F123-INDEX($F$4:$F$988,MATCH(D123,$D$4:$D$988,0))</f>
        <v>0.008252314814814816</v>
      </c>
    </row>
    <row r="124" spans="1:9" ht="15" customHeight="1">
      <c r="A124" s="9">
        <v>121</v>
      </c>
      <c r="B124" s="58" t="s">
        <v>202</v>
      </c>
      <c r="C124" s="59"/>
      <c r="D124" s="47" t="s">
        <v>45</v>
      </c>
      <c r="E124" s="57" t="s">
        <v>23</v>
      </c>
      <c r="F124" s="48">
        <v>0.03967592592592593</v>
      </c>
      <c r="G124" s="10" t="str">
        <f t="shared" si="3"/>
        <v>6.21/km</v>
      </c>
      <c r="H124" s="11">
        <f t="shared" si="4"/>
        <v>0.01637731481481482</v>
      </c>
      <c r="I124" s="11">
        <f>F124-INDEX($F$4:$F$988,MATCH(D124,$D$4:$D$988,0))</f>
        <v>0.011875000000000004</v>
      </c>
    </row>
    <row r="125" spans="1:9" ht="15" customHeight="1">
      <c r="A125" s="9">
        <v>122</v>
      </c>
      <c r="B125" s="54" t="s">
        <v>203</v>
      </c>
      <c r="C125" s="55"/>
      <c r="D125" s="47" t="s">
        <v>12</v>
      </c>
      <c r="E125" s="57" t="s">
        <v>204</v>
      </c>
      <c r="F125" s="48">
        <v>0.039872685185185185</v>
      </c>
      <c r="G125" s="10" t="str">
        <f t="shared" si="3"/>
        <v>6.23/km</v>
      </c>
      <c r="H125" s="11">
        <f t="shared" si="4"/>
        <v>0.016574074074074078</v>
      </c>
      <c r="I125" s="11">
        <f>F125-INDEX($F$4:$F$988,MATCH(D125,$D$4:$D$988,0))</f>
        <v>0.016574074074074078</v>
      </c>
    </row>
    <row r="126" spans="1:9" ht="15" customHeight="1">
      <c r="A126" s="9">
        <v>123</v>
      </c>
      <c r="B126" s="54" t="s">
        <v>205</v>
      </c>
      <c r="C126" s="55"/>
      <c r="D126" s="47" t="s">
        <v>42</v>
      </c>
      <c r="E126" s="57" t="s">
        <v>58</v>
      </c>
      <c r="F126" s="48">
        <v>0.03988425925925926</v>
      </c>
      <c r="G126" s="10" t="str">
        <f t="shared" si="3"/>
        <v>6.23/km</v>
      </c>
      <c r="H126" s="11">
        <f t="shared" si="4"/>
        <v>0.01658564814814815</v>
      </c>
      <c r="I126" s="11">
        <f>F126-INDEX($F$4:$F$988,MATCH(D126,$D$4:$D$988,0))</f>
        <v>0.012118055555555552</v>
      </c>
    </row>
    <row r="127" spans="1:9" ht="15" customHeight="1">
      <c r="A127" s="9">
        <v>124</v>
      </c>
      <c r="B127" s="58" t="s">
        <v>206</v>
      </c>
      <c r="C127" s="59"/>
      <c r="D127" s="47" t="s">
        <v>15</v>
      </c>
      <c r="E127" s="57" t="s">
        <v>207</v>
      </c>
      <c r="F127" s="48">
        <v>0.04006944444444444</v>
      </c>
      <c r="G127" s="10" t="str">
        <f t="shared" si="3"/>
        <v>6.25/km</v>
      </c>
      <c r="H127" s="11">
        <f t="shared" si="4"/>
        <v>0.016770833333333336</v>
      </c>
      <c r="I127" s="11">
        <f>F127-INDEX($F$4:$F$988,MATCH(D127,$D$4:$D$988,0))</f>
        <v>0.016053240740740736</v>
      </c>
    </row>
    <row r="128" spans="1:9" ht="15" customHeight="1">
      <c r="A128" s="9">
        <v>125</v>
      </c>
      <c r="B128" s="58" t="s">
        <v>208</v>
      </c>
      <c r="C128" s="59"/>
      <c r="D128" s="47" t="s">
        <v>12</v>
      </c>
      <c r="E128" s="57" t="s">
        <v>209</v>
      </c>
      <c r="F128" s="48">
        <v>0.04023148148148148</v>
      </c>
      <c r="G128" s="10" t="str">
        <f t="shared" si="3"/>
        <v>6.26/km</v>
      </c>
      <c r="H128" s="11">
        <f t="shared" si="4"/>
        <v>0.016932870370370372</v>
      </c>
      <c r="I128" s="11">
        <f>F128-INDEX($F$4:$F$988,MATCH(D128,$D$4:$D$988,0))</f>
        <v>0.016932870370370372</v>
      </c>
    </row>
    <row r="129" spans="1:9" ht="15" customHeight="1">
      <c r="A129" s="9">
        <v>126</v>
      </c>
      <c r="B129" s="54" t="s">
        <v>210</v>
      </c>
      <c r="C129" s="55"/>
      <c r="D129" s="47" t="s">
        <v>15</v>
      </c>
      <c r="E129" s="57" t="s">
        <v>211</v>
      </c>
      <c r="F129" s="48">
        <v>0.04025462962962963</v>
      </c>
      <c r="G129" s="10" t="str">
        <f t="shared" si="3"/>
        <v>6.26/km</v>
      </c>
      <c r="H129" s="11">
        <f t="shared" si="4"/>
        <v>0.016956018518518527</v>
      </c>
      <c r="I129" s="11">
        <f>F129-INDEX($F$4:$F$988,MATCH(D129,$D$4:$D$988,0))</f>
        <v>0.016238425925925927</v>
      </c>
    </row>
    <row r="130" spans="1:9" ht="15" customHeight="1">
      <c r="A130" s="9">
        <v>127</v>
      </c>
      <c r="B130" s="54" t="s">
        <v>212</v>
      </c>
      <c r="C130" s="55"/>
      <c r="D130" s="47" t="s">
        <v>15</v>
      </c>
      <c r="E130" s="57" t="s">
        <v>242</v>
      </c>
      <c r="F130" s="48">
        <v>0.040358796296296295</v>
      </c>
      <c r="G130" s="10" t="str">
        <f t="shared" si="3"/>
        <v>6.27/km</v>
      </c>
      <c r="H130" s="11">
        <f t="shared" si="4"/>
        <v>0.01706018518518519</v>
      </c>
      <c r="I130" s="11">
        <f>F130-INDEX($F$4:$F$988,MATCH(D130,$D$4:$D$988,0))</f>
        <v>0.01634259259259259</v>
      </c>
    </row>
    <row r="131" spans="1:9" ht="15" customHeight="1">
      <c r="A131" s="9">
        <v>128</v>
      </c>
      <c r="B131" s="54" t="s">
        <v>213</v>
      </c>
      <c r="C131" s="55"/>
      <c r="D131" s="47" t="s">
        <v>15</v>
      </c>
      <c r="E131" s="57" t="s">
        <v>211</v>
      </c>
      <c r="F131" s="48">
        <v>0.04037037037037037</v>
      </c>
      <c r="G131" s="10" t="str">
        <f t="shared" si="3"/>
        <v>6.28/km</v>
      </c>
      <c r="H131" s="11">
        <f t="shared" si="4"/>
        <v>0.017071759259259262</v>
      </c>
      <c r="I131" s="11">
        <f>F131-INDEX($F$4:$F$988,MATCH(D131,$D$4:$D$988,0))</f>
        <v>0.016354166666666663</v>
      </c>
    </row>
    <row r="132" spans="1:9" ht="15" customHeight="1">
      <c r="A132" s="9">
        <v>129</v>
      </c>
      <c r="B132" s="54" t="s">
        <v>214</v>
      </c>
      <c r="C132" s="55"/>
      <c r="D132" s="47" t="s">
        <v>42</v>
      </c>
      <c r="E132" s="57" t="s">
        <v>215</v>
      </c>
      <c r="F132" s="48">
        <v>0.0405787037037037</v>
      </c>
      <c r="G132" s="10" t="str">
        <f aca="true" t="shared" si="5" ref="G132:G152">TEXT(INT((HOUR(F132)*3600+MINUTE(F132)*60+SECOND(F132))/$I$2/60),"0")&amp;"."&amp;TEXT(MOD((HOUR(F132)*3600+MINUTE(F132)*60+SECOND(F132))/$I$2,60),"00")&amp;"/km"</f>
        <v>6.30/km</v>
      </c>
      <c r="H132" s="11">
        <f t="shared" si="4"/>
        <v>0.017280092592592593</v>
      </c>
      <c r="I132" s="11">
        <f>F132-INDEX($F$4:$F$988,MATCH(D132,$D$4:$D$988,0))</f>
        <v>0.012812499999999994</v>
      </c>
    </row>
    <row r="133" spans="1:9" ht="15" customHeight="1">
      <c r="A133" s="9">
        <v>130</v>
      </c>
      <c r="B133" s="54" t="s">
        <v>216</v>
      </c>
      <c r="C133" s="55"/>
      <c r="D133" s="47" t="s">
        <v>37</v>
      </c>
      <c r="E133" s="57" t="s">
        <v>242</v>
      </c>
      <c r="F133" s="48">
        <v>0.040949074074074075</v>
      </c>
      <c r="G133" s="10" t="str">
        <f t="shared" si="5"/>
        <v>6.33/km</v>
      </c>
      <c r="H133" s="11">
        <f t="shared" si="4"/>
        <v>0.01765046296296297</v>
      </c>
      <c r="I133" s="11">
        <f>F133-INDEX($F$4:$F$988,MATCH(D133,$D$4:$D$988,0))</f>
        <v>0.01334490740740741</v>
      </c>
    </row>
    <row r="134" spans="1:9" ht="15" customHeight="1">
      <c r="A134" s="9">
        <v>131</v>
      </c>
      <c r="B134" s="54" t="s">
        <v>217</v>
      </c>
      <c r="C134" s="55"/>
      <c r="D134" s="47" t="s">
        <v>42</v>
      </c>
      <c r="E134" s="57" t="s">
        <v>77</v>
      </c>
      <c r="F134" s="48">
        <v>0.04096064814814815</v>
      </c>
      <c r="G134" s="10" t="str">
        <f t="shared" si="5"/>
        <v>6.33/km</v>
      </c>
      <c r="H134" s="11">
        <f t="shared" si="4"/>
        <v>0.017662037037037042</v>
      </c>
      <c r="I134" s="11">
        <f>F134-INDEX($F$4:$F$988,MATCH(D134,$D$4:$D$988,0))</f>
        <v>0.013194444444444443</v>
      </c>
    </row>
    <row r="135" spans="1:9" ht="15" customHeight="1">
      <c r="A135" s="9">
        <v>132</v>
      </c>
      <c r="B135" s="54" t="s">
        <v>218</v>
      </c>
      <c r="C135" s="55"/>
      <c r="D135" s="47" t="s">
        <v>60</v>
      </c>
      <c r="E135" s="57" t="s">
        <v>219</v>
      </c>
      <c r="F135" s="48">
        <v>0.04172453703703704</v>
      </c>
      <c r="G135" s="10" t="str">
        <f t="shared" si="5"/>
        <v>6.41/km</v>
      </c>
      <c r="H135" s="11">
        <f t="shared" si="4"/>
        <v>0.018425925925925932</v>
      </c>
      <c r="I135" s="11">
        <f>F135-INDEX($F$4:$F$988,MATCH(D135,$D$4:$D$988,0))</f>
        <v>0.013206018518518516</v>
      </c>
    </row>
    <row r="136" spans="1:9" ht="15" customHeight="1">
      <c r="A136" s="9">
        <v>133</v>
      </c>
      <c r="B136" s="54" t="s">
        <v>220</v>
      </c>
      <c r="C136" s="55"/>
      <c r="D136" s="47" t="s">
        <v>145</v>
      </c>
      <c r="E136" s="57" t="s">
        <v>200</v>
      </c>
      <c r="F136" s="48">
        <v>0.04173611111111111</v>
      </c>
      <c r="G136" s="10" t="str">
        <f t="shared" si="5"/>
        <v>6.41/km</v>
      </c>
      <c r="H136" s="11">
        <f t="shared" si="4"/>
        <v>0.018437500000000006</v>
      </c>
      <c r="I136" s="11">
        <f>F136-INDEX($F$4:$F$988,MATCH(D136,$D$4:$D$988,0))</f>
        <v>0.008252314814814816</v>
      </c>
    </row>
    <row r="137" spans="1:9" ht="15" customHeight="1">
      <c r="A137" s="23">
        <v>134</v>
      </c>
      <c r="B137" s="63" t="s">
        <v>221</v>
      </c>
      <c r="C137" s="64"/>
      <c r="D137" s="65" t="s">
        <v>50</v>
      </c>
      <c r="E137" s="66" t="s">
        <v>243</v>
      </c>
      <c r="F137" s="67">
        <v>0.042465277777777775</v>
      </c>
      <c r="G137" s="23" t="str">
        <f t="shared" si="5"/>
        <v>6.48/km</v>
      </c>
      <c r="H137" s="24">
        <f t="shared" si="4"/>
        <v>0.01916666666666667</v>
      </c>
      <c r="I137" s="24">
        <f>F137-INDEX($F$4:$F$988,MATCH(D137,$D$4:$D$988,0))</f>
        <v>0.014386574074074072</v>
      </c>
    </row>
    <row r="138" spans="1:9" ht="15" customHeight="1">
      <c r="A138" s="9">
        <v>135</v>
      </c>
      <c r="B138" s="54" t="s">
        <v>222</v>
      </c>
      <c r="C138" s="55"/>
      <c r="D138" s="47" t="s">
        <v>42</v>
      </c>
      <c r="E138" s="57" t="s">
        <v>56</v>
      </c>
      <c r="F138" s="48">
        <v>0.04293981481481481</v>
      </c>
      <c r="G138" s="10" t="str">
        <f t="shared" si="5"/>
        <v>6.52/km</v>
      </c>
      <c r="H138" s="11">
        <f aca="true" t="shared" si="6" ref="H138:H152">F138-$F$4</f>
        <v>0.019641203703703706</v>
      </c>
      <c r="I138" s="11">
        <f>F138-INDEX($F$4:$F$988,MATCH(D138,$D$4:$D$988,0))</f>
        <v>0.015173611111111106</v>
      </c>
    </row>
    <row r="139" spans="1:9" ht="15" customHeight="1">
      <c r="A139" s="9">
        <v>136</v>
      </c>
      <c r="B139" s="58" t="s">
        <v>223</v>
      </c>
      <c r="C139" s="59"/>
      <c r="D139" s="47" t="s">
        <v>20</v>
      </c>
      <c r="E139" s="57" t="s">
        <v>160</v>
      </c>
      <c r="F139" s="48">
        <v>0.04329861111111111</v>
      </c>
      <c r="G139" s="10" t="str">
        <f t="shared" si="5"/>
        <v>6.56/km</v>
      </c>
      <c r="H139" s="11">
        <f t="shared" si="6"/>
        <v>0.02</v>
      </c>
      <c r="I139" s="11">
        <f>F139-INDEX($F$4:$F$988,MATCH(D139,$D$4:$D$988,0))</f>
        <v>0.016921296296296292</v>
      </c>
    </row>
    <row r="140" spans="1:9" ht="15" customHeight="1">
      <c r="A140" s="9">
        <v>137</v>
      </c>
      <c r="B140" s="54" t="s">
        <v>224</v>
      </c>
      <c r="C140" s="55"/>
      <c r="D140" s="47" t="s">
        <v>225</v>
      </c>
      <c r="E140" s="57" t="s">
        <v>58</v>
      </c>
      <c r="F140" s="48">
        <v>0.04456018518518518</v>
      </c>
      <c r="G140" s="10" t="str">
        <f t="shared" si="5"/>
        <v>7.08/km</v>
      </c>
      <c r="H140" s="11">
        <f t="shared" si="6"/>
        <v>0.021261574074074075</v>
      </c>
      <c r="I140" s="11">
        <f>F140-INDEX($F$4:$F$988,MATCH(D140,$D$4:$D$988,0))</f>
        <v>0</v>
      </c>
    </row>
    <row r="141" spans="1:9" ht="15" customHeight="1">
      <c r="A141" s="9">
        <v>138</v>
      </c>
      <c r="B141" s="54" t="s">
        <v>226</v>
      </c>
      <c r="C141" s="55"/>
      <c r="D141" s="47" t="s">
        <v>37</v>
      </c>
      <c r="E141" s="57" t="s">
        <v>68</v>
      </c>
      <c r="F141" s="48">
        <v>0.04547453703703704</v>
      </c>
      <c r="G141" s="10" t="str">
        <f t="shared" si="5"/>
        <v>7.17/km</v>
      </c>
      <c r="H141" s="11">
        <f t="shared" si="6"/>
        <v>0.022175925925925936</v>
      </c>
      <c r="I141" s="11">
        <f>F141-INDEX($F$4:$F$988,MATCH(D141,$D$4:$D$988,0))</f>
        <v>0.017870370370370377</v>
      </c>
    </row>
    <row r="142" spans="1:9" ht="15" customHeight="1">
      <c r="A142" s="9">
        <v>139</v>
      </c>
      <c r="B142" s="54" t="s">
        <v>227</v>
      </c>
      <c r="C142" s="55"/>
      <c r="D142" s="47" t="s">
        <v>12</v>
      </c>
      <c r="E142" s="57" t="s">
        <v>68</v>
      </c>
      <c r="F142" s="48">
        <v>0.04547453703703704</v>
      </c>
      <c r="G142" s="10" t="str">
        <f t="shared" si="5"/>
        <v>7.17/km</v>
      </c>
      <c r="H142" s="11">
        <f t="shared" si="6"/>
        <v>0.022175925925925936</v>
      </c>
      <c r="I142" s="11">
        <f>F142-INDEX($F$4:$F$988,MATCH(D142,$D$4:$D$988,0))</f>
        <v>0.022175925925925936</v>
      </c>
    </row>
    <row r="143" spans="1:9" ht="15" customHeight="1">
      <c r="A143" s="9">
        <v>140</v>
      </c>
      <c r="B143" s="54" t="s">
        <v>228</v>
      </c>
      <c r="C143" s="55"/>
      <c r="D143" s="47" t="s">
        <v>37</v>
      </c>
      <c r="E143" s="57" t="s">
        <v>229</v>
      </c>
      <c r="F143" s="48">
        <v>0.045625</v>
      </c>
      <c r="G143" s="10" t="str">
        <f t="shared" si="5"/>
        <v>7.18/km</v>
      </c>
      <c r="H143" s="11">
        <f t="shared" si="6"/>
        <v>0.022326388888888892</v>
      </c>
      <c r="I143" s="11">
        <f>F143-INDEX($F$4:$F$988,MATCH(D143,$D$4:$D$988,0))</f>
        <v>0.018020833333333333</v>
      </c>
    </row>
    <row r="144" spans="1:9" ht="15" customHeight="1">
      <c r="A144" s="9">
        <v>141</v>
      </c>
      <c r="B144" s="54" t="s">
        <v>230</v>
      </c>
      <c r="C144" s="55"/>
      <c r="D144" s="47" t="s">
        <v>154</v>
      </c>
      <c r="E144" s="57" t="s">
        <v>242</v>
      </c>
      <c r="F144" s="48">
        <v>0.04568287037037037</v>
      </c>
      <c r="G144" s="10" t="str">
        <f t="shared" si="5"/>
        <v>7.19/km</v>
      </c>
      <c r="H144" s="11">
        <f t="shared" si="6"/>
        <v>0.02238425925925926</v>
      </c>
      <c r="I144" s="11">
        <f>F144-INDEX($F$4:$F$988,MATCH(D144,$D$4:$D$988,0))</f>
        <v>0.011898148148148144</v>
      </c>
    </row>
    <row r="145" spans="1:9" ht="15" customHeight="1">
      <c r="A145" s="9">
        <v>142</v>
      </c>
      <c r="B145" s="54" t="s">
        <v>231</v>
      </c>
      <c r="C145" s="55"/>
      <c r="D145" s="47" t="s">
        <v>42</v>
      </c>
      <c r="E145" s="57" t="s">
        <v>77</v>
      </c>
      <c r="F145" s="48">
        <v>0.04569444444444445</v>
      </c>
      <c r="G145" s="10" t="str">
        <f t="shared" si="5"/>
        <v>7.19/km</v>
      </c>
      <c r="H145" s="11">
        <f t="shared" si="6"/>
        <v>0.02239583333333334</v>
      </c>
      <c r="I145" s="11">
        <f>F145-INDEX($F$4:$F$988,MATCH(D145,$D$4:$D$988,0))</f>
        <v>0.01792824074074074</v>
      </c>
    </row>
    <row r="146" spans="1:9" ht="15" customHeight="1">
      <c r="A146" s="9">
        <v>143</v>
      </c>
      <c r="B146" s="54" t="s">
        <v>232</v>
      </c>
      <c r="C146" s="55"/>
      <c r="D146" s="47" t="s">
        <v>45</v>
      </c>
      <c r="E146" s="57" t="s">
        <v>242</v>
      </c>
      <c r="F146" s="48">
        <v>0.045717592592592594</v>
      </c>
      <c r="G146" s="10" t="str">
        <f t="shared" si="5"/>
        <v>7.19/km</v>
      </c>
      <c r="H146" s="11">
        <f t="shared" si="6"/>
        <v>0.022418981481481488</v>
      </c>
      <c r="I146" s="11">
        <f>F146-INDEX($F$4:$F$988,MATCH(D146,$D$4:$D$988,0))</f>
        <v>0.01791666666666667</v>
      </c>
    </row>
    <row r="147" spans="1:9" ht="15" customHeight="1">
      <c r="A147" s="9">
        <v>144</v>
      </c>
      <c r="B147" s="54" t="s">
        <v>233</v>
      </c>
      <c r="C147" s="55"/>
      <c r="D147" s="47" t="s">
        <v>50</v>
      </c>
      <c r="E147" s="57" t="s">
        <v>68</v>
      </c>
      <c r="F147" s="48">
        <v>0.04635416666666667</v>
      </c>
      <c r="G147" s="10" t="str">
        <f t="shared" si="5"/>
        <v>7.25/km</v>
      </c>
      <c r="H147" s="11">
        <f t="shared" si="6"/>
        <v>0.023055555555555562</v>
      </c>
      <c r="I147" s="11">
        <f>F147-INDEX($F$4:$F$988,MATCH(D147,$D$4:$D$988,0))</f>
        <v>0.018275462962962966</v>
      </c>
    </row>
    <row r="148" spans="1:9" ht="15" customHeight="1">
      <c r="A148" s="9">
        <v>145</v>
      </c>
      <c r="B148" s="54" t="s">
        <v>234</v>
      </c>
      <c r="C148" s="55"/>
      <c r="D148" s="47" t="s">
        <v>45</v>
      </c>
      <c r="E148" s="57" t="s">
        <v>68</v>
      </c>
      <c r="F148" s="48">
        <v>0.04756944444444444</v>
      </c>
      <c r="G148" s="10" t="str">
        <f t="shared" si="5"/>
        <v>7.37/km</v>
      </c>
      <c r="H148" s="11">
        <f t="shared" si="6"/>
        <v>0.024270833333333335</v>
      </c>
      <c r="I148" s="11">
        <f>F148-INDEX($F$4:$F$988,MATCH(D148,$D$4:$D$988,0))</f>
        <v>0.01976851851851852</v>
      </c>
    </row>
    <row r="149" spans="1:9" ht="15" customHeight="1">
      <c r="A149" s="9">
        <v>146</v>
      </c>
      <c r="B149" s="58" t="s">
        <v>235</v>
      </c>
      <c r="C149" s="59"/>
      <c r="D149" s="47" t="s">
        <v>236</v>
      </c>
      <c r="E149" s="57" t="s">
        <v>23</v>
      </c>
      <c r="F149" s="48">
        <v>0.047685185185185185</v>
      </c>
      <c r="G149" s="10" t="str">
        <f t="shared" si="5"/>
        <v>7.38/km</v>
      </c>
      <c r="H149" s="11">
        <f t="shared" si="6"/>
        <v>0.024386574074074078</v>
      </c>
      <c r="I149" s="11">
        <f>F149-INDEX($F$4:$F$988,MATCH(D149,$D$4:$D$988,0))</f>
        <v>0</v>
      </c>
    </row>
    <row r="150" spans="1:9" ht="15" customHeight="1">
      <c r="A150" s="9">
        <v>147</v>
      </c>
      <c r="B150" s="54" t="s">
        <v>237</v>
      </c>
      <c r="C150" s="55"/>
      <c r="D150" s="47" t="s">
        <v>42</v>
      </c>
      <c r="E150" s="57" t="s">
        <v>68</v>
      </c>
      <c r="F150" s="48">
        <v>0.04844907407407408</v>
      </c>
      <c r="G150" s="10" t="str">
        <f t="shared" si="5"/>
        <v>7.45/km</v>
      </c>
      <c r="H150" s="11">
        <f t="shared" si="6"/>
        <v>0.025150462962962975</v>
      </c>
      <c r="I150" s="11">
        <f>F150-INDEX($F$4:$F$988,MATCH(D150,$D$4:$D$988,0))</f>
        <v>0.020682870370370376</v>
      </c>
    </row>
    <row r="151" spans="1:9" ht="15" customHeight="1">
      <c r="A151" s="9">
        <v>148</v>
      </c>
      <c r="B151" s="58" t="s">
        <v>238</v>
      </c>
      <c r="C151" s="59"/>
      <c r="D151" s="47" t="s">
        <v>145</v>
      </c>
      <c r="E151" s="57" t="s">
        <v>23</v>
      </c>
      <c r="F151" s="48">
        <v>0.051006944444444445</v>
      </c>
      <c r="G151" s="10" t="str">
        <f t="shared" si="5"/>
        <v>8.10/km</v>
      </c>
      <c r="H151" s="11">
        <f t="shared" si="6"/>
        <v>0.02770833333333334</v>
      </c>
      <c r="I151" s="11">
        <f>F151-INDEX($F$4:$F$988,MATCH(D151,$D$4:$D$988,0))</f>
        <v>0.01752314814814815</v>
      </c>
    </row>
    <row r="152" spans="1:9" ht="15" customHeight="1">
      <c r="A152" s="12">
        <v>149</v>
      </c>
      <c r="B152" s="60" t="s">
        <v>239</v>
      </c>
      <c r="C152" s="61"/>
      <c r="D152" s="49" t="s">
        <v>52</v>
      </c>
      <c r="E152" s="62" t="s">
        <v>68</v>
      </c>
      <c r="F152" s="50">
        <v>0.051666666666666666</v>
      </c>
      <c r="G152" s="13" t="str">
        <f t="shared" si="5"/>
        <v>8.16/km</v>
      </c>
      <c r="H152" s="14">
        <f t="shared" si="6"/>
        <v>0.02836805555555556</v>
      </c>
      <c r="I152" s="14">
        <f>F152-INDEX($F$4:$F$988,MATCH(D152,$D$4:$D$988,0))</f>
        <v>0.023368055555555555</v>
      </c>
    </row>
  </sheetData>
  <autoFilter ref="A3:I152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36" t="str">
        <f>Individuale!A1</f>
        <v>Trofeo San Tommaso 1ª edizione</v>
      </c>
      <c r="B1" s="37"/>
      <c r="C1" s="38"/>
    </row>
    <row r="2" spans="1:3" ht="33" customHeight="1">
      <c r="A2" s="39" t="str">
        <f>Individuale!A2&amp;" km. "&amp;Individuale!I2</f>
        <v>Genzano (RM) Italia - Domenica 12/09/2010 km. 9</v>
      </c>
      <c r="B2" s="40"/>
      <c r="C2" s="41"/>
    </row>
    <row r="3" spans="1:3" ht="24.75" customHeight="1">
      <c r="A3" s="25" t="s">
        <v>1</v>
      </c>
      <c r="B3" s="26" t="s">
        <v>5</v>
      </c>
      <c r="C3" s="26" t="s">
        <v>10</v>
      </c>
    </row>
    <row r="4" spans="1:3" ht="15" customHeight="1">
      <c r="A4" s="42">
        <v>1</v>
      </c>
      <c r="B4" s="68" t="s">
        <v>77</v>
      </c>
      <c r="C4" s="69">
        <v>11</v>
      </c>
    </row>
    <row r="5" spans="1:3" ht="15" customHeight="1">
      <c r="A5" s="43">
        <v>2</v>
      </c>
      <c r="B5" s="70" t="s">
        <v>23</v>
      </c>
      <c r="C5" s="71">
        <v>11</v>
      </c>
    </row>
    <row r="6" spans="1:3" ht="15" customHeight="1">
      <c r="A6" s="43">
        <v>3</v>
      </c>
      <c r="B6" s="70" t="s">
        <v>29</v>
      </c>
      <c r="C6" s="71">
        <v>10</v>
      </c>
    </row>
    <row r="7" spans="1:3" ht="15" customHeight="1">
      <c r="A7" s="43">
        <v>4</v>
      </c>
      <c r="B7" s="70" t="s">
        <v>242</v>
      </c>
      <c r="C7" s="71">
        <v>9</v>
      </c>
    </row>
    <row r="8" spans="1:3" ht="15" customHeight="1">
      <c r="A8" s="43">
        <v>5</v>
      </c>
      <c r="B8" s="70" t="s">
        <v>46</v>
      </c>
      <c r="C8" s="71">
        <v>7</v>
      </c>
    </row>
    <row r="9" spans="1:3" ht="15" customHeight="1">
      <c r="A9" s="43">
        <v>6</v>
      </c>
      <c r="B9" s="70" t="s">
        <v>68</v>
      </c>
      <c r="C9" s="71">
        <v>7</v>
      </c>
    </row>
    <row r="10" spans="1:3" ht="15" customHeight="1">
      <c r="A10" s="43">
        <v>7</v>
      </c>
      <c r="B10" s="70" t="s">
        <v>58</v>
      </c>
      <c r="C10" s="71">
        <v>6</v>
      </c>
    </row>
    <row r="11" spans="1:3" ht="15" customHeight="1">
      <c r="A11" s="43">
        <v>8</v>
      </c>
      <c r="B11" s="70" t="s">
        <v>63</v>
      </c>
      <c r="C11" s="71">
        <v>5</v>
      </c>
    </row>
    <row r="12" spans="1:3" ht="15" customHeight="1">
      <c r="A12" s="43">
        <v>9</v>
      </c>
      <c r="B12" s="70" t="s">
        <v>56</v>
      </c>
      <c r="C12" s="71">
        <v>5</v>
      </c>
    </row>
    <row r="13" spans="1:3" ht="15" customHeight="1">
      <c r="A13" s="43">
        <v>10</v>
      </c>
      <c r="B13" s="70" t="s">
        <v>115</v>
      </c>
      <c r="C13" s="71">
        <v>4</v>
      </c>
    </row>
    <row r="14" spans="1:3" ht="15" customHeight="1">
      <c r="A14" s="43">
        <v>11</v>
      </c>
      <c r="B14" s="70" t="s">
        <v>25</v>
      </c>
      <c r="C14" s="71">
        <v>4</v>
      </c>
    </row>
    <row r="15" spans="1:3" ht="15" customHeight="1">
      <c r="A15" s="43">
        <v>12</v>
      </c>
      <c r="B15" s="70" t="s">
        <v>65</v>
      </c>
      <c r="C15" s="71">
        <v>4</v>
      </c>
    </row>
    <row r="16" spans="1:3" ht="15" customHeight="1">
      <c r="A16" s="27">
        <v>13</v>
      </c>
      <c r="B16" s="28" t="s">
        <v>243</v>
      </c>
      <c r="C16" s="74">
        <v>3</v>
      </c>
    </row>
    <row r="17" spans="1:3" ht="15" customHeight="1">
      <c r="A17" s="43">
        <v>14</v>
      </c>
      <c r="B17" s="70" t="s">
        <v>48</v>
      </c>
      <c r="C17" s="71">
        <v>3</v>
      </c>
    </row>
    <row r="18" spans="1:3" ht="15" customHeight="1">
      <c r="A18" s="43">
        <v>15</v>
      </c>
      <c r="B18" s="70" t="s">
        <v>135</v>
      </c>
      <c r="C18" s="71">
        <v>3</v>
      </c>
    </row>
    <row r="19" spans="1:3" ht="15" customHeight="1">
      <c r="A19" s="43">
        <v>16</v>
      </c>
      <c r="B19" s="70" t="s">
        <v>43</v>
      </c>
      <c r="C19" s="71">
        <v>3</v>
      </c>
    </row>
    <row r="20" spans="1:3" ht="15" customHeight="1">
      <c r="A20" s="43">
        <v>17</v>
      </c>
      <c r="B20" s="70" t="s">
        <v>31</v>
      </c>
      <c r="C20" s="71">
        <v>2</v>
      </c>
    </row>
    <row r="21" spans="1:3" ht="15" customHeight="1">
      <c r="A21" s="43">
        <v>18</v>
      </c>
      <c r="B21" s="70" t="s">
        <v>200</v>
      </c>
      <c r="C21" s="71">
        <v>2</v>
      </c>
    </row>
    <row r="22" spans="1:3" ht="15" customHeight="1">
      <c r="A22" s="43">
        <v>19</v>
      </c>
      <c r="B22" s="70" t="s">
        <v>33</v>
      </c>
      <c r="C22" s="71">
        <v>2</v>
      </c>
    </row>
    <row r="23" spans="1:3" ht="15" customHeight="1">
      <c r="A23" s="43">
        <v>20</v>
      </c>
      <c r="B23" s="70" t="s">
        <v>211</v>
      </c>
      <c r="C23" s="71">
        <v>2</v>
      </c>
    </row>
    <row r="24" spans="1:3" ht="15" customHeight="1">
      <c r="A24" s="43">
        <v>21</v>
      </c>
      <c r="B24" s="70" t="s">
        <v>21</v>
      </c>
      <c r="C24" s="71">
        <v>2</v>
      </c>
    </row>
    <row r="25" spans="1:3" ht="15" customHeight="1">
      <c r="A25" s="43">
        <v>22</v>
      </c>
      <c r="B25" s="70" t="s">
        <v>92</v>
      </c>
      <c r="C25" s="71">
        <v>2</v>
      </c>
    </row>
    <row r="26" spans="1:3" ht="15" customHeight="1">
      <c r="A26" s="43">
        <v>23</v>
      </c>
      <c r="B26" s="70" t="s">
        <v>18</v>
      </c>
      <c r="C26" s="71">
        <v>1</v>
      </c>
    </row>
    <row r="27" spans="1:3" ht="15" customHeight="1">
      <c r="A27" s="43">
        <v>24</v>
      </c>
      <c r="B27" s="70" t="s">
        <v>209</v>
      </c>
      <c r="C27" s="71">
        <v>1</v>
      </c>
    </row>
    <row r="28" spans="1:3" ht="15" customHeight="1">
      <c r="A28" s="43">
        <v>25</v>
      </c>
      <c r="B28" s="70" t="s">
        <v>125</v>
      </c>
      <c r="C28" s="71">
        <v>1</v>
      </c>
    </row>
    <row r="29" spans="1:3" ht="15" customHeight="1">
      <c r="A29" s="43">
        <v>26</v>
      </c>
      <c r="B29" s="70" t="s">
        <v>175</v>
      </c>
      <c r="C29" s="71">
        <v>1</v>
      </c>
    </row>
    <row r="30" spans="1:3" ht="15" customHeight="1">
      <c r="A30" s="43">
        <v>27</v>
      </c>
      <c r="B30" s="70" t="s">
        <v>229</v>
      </c>
      <c r="C30" s="71">
        <v>1</v>
      </c>
    </row>
    <row r="31" spans="1:3" ht="15" customHeight="1">
      <c r="A31" s="43">
        <v>28</v>
      </c>
      <c r="B31" s="70" t="s">
        <v>162</v>
      </c>
      <c r="C31" s="71">
        <v>1</v>
      </c>
    </row>
    <row r="32" spans="1:3" ht="15" customHeight="1">
      <c r="A32" s="43">
        <v>29</v>
      </c>
      <c r="B32" s="70" t="s">
        <v>149</v>
      </c>
      <c r="C32" s="71">
        <v>1</v>
      </c>
    </row>
    <row r="33" spans="1:3" ht="15" customHeight="1">
      <c r="A33" s="43">
        <v>30</v>
      </c>
      <c r="B33" s="70" t="s">
        <v>152</v>
      </c>
      <c r="C33" s="71">
        <v>1</v>
      </c>
    </row>
    <row r="34" spans="1:3" ht="15" customHeight="1">
      <c r="A34" s="43">
        <v>31</v>
      </c>
      <c r="B34" s="70" t="s">
        <v>130</v>
      </c>
      <c r="C34" s="71">
        <v>1</v>
      </c>
    </row>
    <row r="35" spans="1:3" ht="15" customHeight="1">
      <c r="A35" s="43">
        <v>32</v>
      </c>
      <c r="B35" s="70" t="s">
        <v>207</v>
      </c>
      <c r="C35" s="71">
        <v>1</v>
      </c>
    </row>
    <row r="36" spans="1:3" ht="15" customHeight="1">
      <c r="A36" s="43">
        <v>33</v>
      </c>
      <c r="B36" s="70" t="s">
        <v>204</v>
      </c>
      <c r="C36" s="71">
        <v>1</v>
      </c>
    </row>
    <row r="37" spans="1:3" ht="15" customHeight="1">
      <c r="A37" s="43">
        <v>34</v>
      </c>
      <c r="B37" s="70" t="s">
        <v>81</v>
      </c>
      <c r="C37" s="71">
        <v>1</v>
      </c>
    </row>
    <row r="38" spans="1:3" ht="15" customHeight="1">
      <c r="A38" s="43">
        <v>35</v>
      </c>
      <c r="B38" s="70" t="s">
        <v>98</v>
      </c>
      <c r="C38" s="71">
        <v>1</v>
      </c>
    </row>
    <row r="39" spans="1:3" ht="15" customHeight="1">
      <c r="A39" s="43">
        <v>36</v>
      </c>
      <c r="B39" s="70" t="s">
        <v>38</v>
      </c>
      <c r="C39" s="71">
        <v>1</v>
      </c>
    </row>
    <row r="40" spans="1:3" ht="15" customHeight="1">
      <c r="A40" s="43">
        <v>37</v>
      </c>
      <c r="B40" s="70" t="s">
        <v>133</v>
      </c>
      <c r="C40" s="71">
        <v>1</v>
      </c>
    </row>
    <row r="41" spans="1:3" ht="15" customHeight="1">
      <c r="A41" s="43">
        <v>38</v>
      </c>
      <c r="B41" s="70" t="s">
        <v>84</v>
      </c>
      <c r="C41" s="71">
        <v>1</v>
      </c>
    </row>
    <row r="42" spans="1:3" ht="15" customHeight="1">
      <c r="A42" s="43">
        <v>39</v>
      </c>
      <c r="B42" s="70" t="s">
        <v>192</v>
      </c>
      <c r="C42" s="71">
        <v>1</v>
      </c>
    </row>
    <row r="43" spans="1:3" ht="15" customHeight="1">
      <c r="A43" s="43">
        <v>40</v>
      </c>
      <c r="B43" s="70" t="s">
        <v>194</v>
      </c>
      <c r="C43" s="71">
        <v>1</v>
      </c>
    </row>
    <row r="44" spans="1:3" ht="15" customHeight="1">
      <c r="A44" s="43">
        <v>41</v>
      </c>
      <c r="B44" s="70" t="s">
        <v>219</v>
      </c>
      <c r="C44" s="71">
        <v>1</v>
      </c>
    </row>
    <row r="45" spans="1:3" ht="15" customHeight="1">
      <c r="A45" s="43">
        <v>42</v>
      </c>
      <c r="B45" s="70" t="s">
        <v>170</v>
      </c>
      <c r="C45" s="71">
        <v>1</v>
      </c>
    </row>
    <row r="46" spans="1:3" ht="15" customHeight="1">
      <c r="A46" s="43">
        <v>43</v>
      </c>
      <c r="B46" s="70" t="s">
        <v>106</v>
      </c>
      <c r="C46" s="71">
        <v>1</v>
      </c>
    </row>
    <row r="47" spans="1:3" ht="15" customHeight="1">
      <c r="A47" s="43">
        <v>44</v>
      </c>
      <c r="B47" s="70" t="s">
        <v>101</v>
      </c>
      <c r="C47" s="71">
        <v>1</v>
      </c>
    </row>
    <row r="48" spans="1:3" ht="15" customHeight="1">
      <c r="A48" s="43">
        <v>45</v>
      </c>
      <c r="B48" s="70" t="s">
        <v>13</v>
      </c>
      <c r="C48" s="71">
        <v>1</v>
      </c>
    </row>
    <row r="49" spans="1:3" ht="15" customHeight="1">
      <c r="A49" s="43">
        <v>46</v>
      </c>
      <c r="B49" s="70" t="s">
        <v>140</v>
      </c>
      <c r="C49" s="71">
        <v>1</v>
      </c>
    </row>
    <row r="50" spans="1:3" ht="15" customHeight="1">
      <c r="A50" s="43">
        <v>47</v>
      </c>
      <c r="B50" s="70" t="s">
        <v>172</v>
      </c>
      <c r="C50" s="71">
        <v>1</v>
      </c>
    </row>
    <row r="51" spans="1:3" ht="15" customHeight="1">
      <c r="A51" s="43">
        <v>48</v>
      </c>
      <c r="B51" s="70" t="s">
        <v>123</v>
      </c>
      <c r="C51" s="71">
        <v>1</v>
      </c>
    </row>
    <row r="52" spans="1:3" ht="15" customHeight="1">
      <c r="A52" s="43">
        <v>49</v>
      </c>
      <c r="B52" s="70" t="s">
        <v>40</v>
      </c>
      <c r="C52" s="71">
        <v>1</v>
      </c>
    </row>
    <row r="53" spans="1:3" ht="15" customHeight="1">
      <c r="A53" s="43">
        <v>50</v>
      </c>
      <c r="B53" s="70" t="s">
        <v>180</v>
      </c>
      <c r="C53" s="71">
        <v>1</v>
      </c>
    </row>
    <row r="54" spans="1:3" ht="15" customHeight="1">
      <c r="A54" s="43">
        <v>51</v>
      </c>
      <c r="B54" s="70" t="s">
        <v>121</v>
      </c>
      <c r="C54" s="71">
        <v>1</v>
      </c>
    </row>
    <row r="55" spans="1:3" ht="15" customHeight="1">
      <c r="A55" s="43">
        <v>52</v>
      </c>
      <c r="B55" s="70" t="s">
        <v>87</v>
      </c>
      <c r="C55" s="71">
        <v>1</v>
      </c>
    </row>
    <row r="56" spans="1:3" ht="15" customHeight="1">
      <c r="A56" s="43">
        <v>53</v>
      </c>
      <c r="B56" s="70" t="s">
        <v>89</v>
      </c>
      <c r="C56" s="71">
        <v>1</v>
      </c>
    </row>
    <row r="57" spans="1:3" ht="15" customHeight="1">
      <c r="A57" s="43">
        <v>54</v>
      </c>
      <c r="B57" s="70" t="s">
        <v>54</v>
      </c>
      <c r="C57" s="71">
        <v>1</v>
      </c>
    </row>
    <row r="58" spans="1:3" ht="15" customHeight="1">
      <c r="A58" s="43">
        <v>55</v>
      </c>
      <c r="B58" s="70" t="s">
        <v>156</v>
      </c>
      <c r="C58" s="71">
        <v>1</v>
      </c>
    </row>
    <row r="59" spans="1:3" ht="15" customHeight="1">
      <c r="A59" s="43">
        <v>56</v>
      </c>
      <c r="B59" s="70" t="s">
        <v>215</v>
      </c>
      <c r="C59" s="71">
        <v>1</v>
      </c>
    </row>
    <row r="60" spans="1:3" ht="15" customHeight="1">
      <c r="A60" s="43">
        <v>57</v>
      </c>
      <c r="B60" s="70" t="s">
        <v>73</v>
      </c>
      <c r="C60" s="71">
        <v>1</v>
      </c>
    </row>
    <row r="61" spans="1:3" ht="15" customHeight="1">
      <c r="A61" s="43">
        <v>58</v>
      </c>
      <c r="B61" s="70" t="s">
        <v>138</v>
      </c>
      <c r="C61" s="71">
        <v>1</v>
      </c>
    </row>
    <row r="62" spans="1:3" ht="15" customHeight="1">
      <c r="A62" s="43">
        <v>59</v>
      </c>
      <c r="B62" s="70" t="s">
        <v>35</v>
      </c>
      <c r="C62" s="71">
        <v>1</v>
      </c>
    </row>
    <row r="63" spans="1:3" ht="15" customHeight="1">
      <c r="A63" s="43">
        <v>60</v>
      </c>
      <c r="B63" s="70" t="s">
        <v>113</v>
      </c>
      <c r="C63" s="71">
        <v>1</v>
      </c>
    </row>
    <row r="64" spans="1:3" ht="15" customHeight="1">
      <c r="A64" s="43">
        <v>61</v>
      </c>
      <c r="B64" s="70" t="s">
        <v>16</v>
      </c>
      <c r="C64" s="71">
        <v>1</v>
      </c>
    </row>
    <row r="65" spans="1:3" ht="15" customHeight="1">
      <c r="A65" s="43">
        <v>62</v>
      </c>
      <c r="B65" s="70" t="s">
        <v>61</v>
      </c>
      <c r="C65" s="71">
        <v>1</v>
      </c>
    </row>
    <row r="66" spans="1:3" ht="15" customHeight="1">
      <c r="A66" s="43">
        <v>63</v>
      </c>
      <c r="B66" s="70" t="s">
        <v>119</v>
      </c>
      <c r="C66" s="71">
        <v>1</v>
      </c>
    </row>
    <row r="67" spans="1:3" ht="15" customHeight="1">
      <c r="A67" s="44">
        <v>64</v>
      </c>
      <c r="B67" s="72" t="s">
        <v>27</v>
      </c>
      <c r="C67" s="73">
        <v>1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2010-09-15T07:07:15Z</dcterms:modified>
  <cp:category/>
  <cp:version/>
  <cp:contentType/>
  <cp:contentStatus/>
</cp:coreProperties>
</file>