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<sst xmlns="http://schemas.openxmlformats.org/spreadsheetml/2006/main" count="617" uniqueCount="356">
  <si>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</si>
  <si>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</si>
  <si>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</si>
  <si>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</si>
  <si>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</si>
  <si>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</si>
  <si>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</si>
  <si>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</si>
  <si>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</si>
  <si>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</si>
  <si>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</si>
  <si>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Gran Premio Montagna di Roma</t>
  </si>
  <si>
    <t>3ª edizione</t>
  </si>
  <si>
    <t xml:space="preserve">Marcellina (RM) Italia - Domenica 21/10/2012 </t>
  </si>
  <si>
    <t>Carfagnini</t>
  </si>
  <si>
    <t>Antonio</t>
  </si>
  <si>
    <t>M35</t>
  </si>
  <si>
    <t>team Tecnica</t>
  </si>
  <si>
    <t>De Paulis</t>
  </si>
  <si>
    <t>Davide</t>
  </si>
  <si>
    <t>TM23</t>
  </si>
  <si>
    <t>SDS L'Aquila</t>
  </si>
  <si>
    <t>Valvassori</t>
  </si>
  <si>
    <t>Cristian</t>
  </si>
  <si>
    <t>Asi intesatletica</t>
  </si>
  <si>
    <t>Tartaglia</t>
  </si>
  <si>
    <t>Giampiero</t>
  </si>
  <si>
    <t>Mica</t>
  </si>
  <si>
    <t>Stefano</t>
  </si>
  <si>
    <t>M45</t>
  </si>
  <si>
    <t>Opoa Plus Ultra</t>
  </si>
  <si>
    <t>Scipioni</t>
  </si>
  <si>
    <t>Domenico</t>
  </si>
  <si>
    <t>individuale pescara</t>
  </si>
  <si>
    <t>Carusi</t>
  </si>
  <si>
    <t>Nicola</t>
  </si>
  <si>
    <t>Mazza</t>
  </si>
  <si>
    <t>Luigi</t>
  </si>
  <si>
    <t>M50</t>
  </si>
  <si>
    <t>Tibur Ecotrail</t>
  </si>
  <si>
    <t>Ficorilli</t>
  </si>
  <si>
    <t>Diego</t>
  </si>
  <si>
    <t>Libero</t>
  </si>
  <si>
    <t>Esposito</t>
  </si>
  <si>
    <t>Giuseppe</t>
  </si>
  <si>
    <t>Parks Trail</t>
  </si>
  <si>
    <t>Feliziani</t>
  </si>
  <si>
    <t>Eugenio</t>
  </si>
  <si>
    <t>Olimpia Flamina</t>
  </si>
  <si>
    <t>Corrado</t>
  </si>
  <si>
    <t>M40</t>
  </si>
  <si>
    <t>Pagliari</t>
  </si>
  <si>
    <t>Fabio</t>
  </si>
  <si>
    <t>M55</t>
  </si>
  <si>
    <t>Atina Trail Running</t>
  </si>
  <si>
    <t>Costantini</t>
  </si>
  <si>
    <t>Roberto</t>
  </si>
  <si>
    <t>Chiavaroli</t>
  </si>
  <si>
    <t>Podisti Frentani</t>
  </si>
  <si>
    <t>D'Aurizio</t>
  </si>
  <si>
    <t>Francesco</t>
  </si>
  <si>
    <t>Isidori</t>
  </si>
  <si>
    <t>Ettore</t>
  </si>
  <si>
    <t>Atl. Di Marco Sport</t>
  </si>
  <si>
    <t>Miconi</t>
  </si>
  <si>
    <t>Alex</t>
  </si>
  <si>
    <t>Mayaz</t>
  </si>
  <si>
    <t>Barone</t>
  </si>
  <si>
    <t>Gianni</t>
  </si>
  <si>
    <t>Atletica Abruzzo AQ</t>
  </si>
  <si>
    <t>Consolati</t>
  </si>
  <si>
    <t>Albino</t>
  </si>
  <si>
    <t>Bolognesi</t>
  </si>
  <si>
    <t>Running Club Futura</t>
  </si>
  <si>
    <t>Canali</t>
  </si>
  <si>
    <t>Atletica Morolo</t>
  </si>
  <si>
    <t>Cosciotti</t>
  </si>
  <si>
    <t>Luca</t>
  </si>
  <si>
    <t>LBM Sport Team</t>
  </si>
  <si>
    <t>D'Alimonti</t>
  </si>
  <si>
    <t>Podistica Avezzano</t>
  </si>
  <si>
    <t>Pasuch</t>
  </si>
  <si>
    <t>Mauro</t>
  </si>
  <si>
    <t>Cittaducale Runners Club</t>
  </si>
  <si>
    <t>Palermo</t>
  </si>
  <si>
    <t>Marco</t>
  </si>
  <si>
    <t>Magic Runners</t>
  </si>
  <si>
    <t>Venturini</t>
  </si>
  <si>
    <t>Paolo</t>
  </si>
  <si>
    <t>Paone</t>
  </si>
  <si>
    <t>Antonello</t>
  </si>
  <si>
    <t>Nuova Atletica Lanciano</t>
  </si>
  <si>
    <t>Pierluigi</t>
  </si>
  <si>
    <t>Tari</t>
  </si>
  <si>
    <t>Carmelino</t>
  </si>
  <si>
    <t>Pieri</t>
  </si>
  <si>
    <t>Felice</t>
  </si>
  <si>
    <t>Rugolo</t>
  </si>
  <si>
    <t>Andrea</t>
  </si>
  <si>
    <t>D'Offizi</t>
  </si>
  <si>
    <t>Sapora</t>
  </si>
  <si>
    <t>Liberatore</t>
  </si>
  <si>
    <t>Francesca</t>
  </si>
  <si>
    <t>F40</t>
  </si>
  <si>
    <t>Atletica Aquila</t>
  </si>
  <si>
    <t>Tarullo</t>
  </si>
  <si>
    <t>Daniele</t>
  </si>
  <si>
    <t>Scanno</t>
  </si>
  <si>
    <t>Cicerchia</t>
  </si>
  <si>
    <t>Massimo</t>
  </si>
  <si>
    <t>Profico</t>
  </si>
  <si>
    <t>Rosario</t>
  </si>
  <si>
    <t>Pod. Alsium Ladispoli</t>
  </si>
  <si>
    <t>Cavalagli</t>
  </si>
  <si>
    <t>Claudio</t>
  </si>
  <si>
    <t>Fionda</t>
  </si>
  <si>
    <t>M60</t>
  </si>
  <si>
    <t>Chialastri</t>
  </si>
  <si>
    <t>Palestrina Running</t>
  </si>
  <si>
    <t>Gentilini</t>
  </si>
  <si>
    <t>Valdimiro</t>
  </si>
  <si>
    <t>Ranieri</t>
  </si>
  <si>
    <t>Gianfrancesco</t>
  </si>
  <si>
    <t>ASD Distanceplus</t>
  </si>
  <si>
    <t>Cappuccini</t>
  </si>
  <si>
    <t>Marathon Club Roma</t>
  </si>
  <si>
    <t>Ciuffetelli</t>
  </si>
  <si>
    <t>Amedeo</t>
  </si>
  <si>
    <t>I corridori del cielo</t>
  </si>
  <si>
    <t>Graziani</t>
  </si>
  <si>
    <t>Rodolfo mario</t>
  </si>
  <si>
    <t>Verini</t>
  </si>
  <si>
    <t>Valentina</t>
  </si>
  <si>
    <t>Capobianchi</t>
  </si>
  <si>
    <t>Sandro</t>
  </si>
  <si>
    <t>Pozzi</t>
  </si>
  <si>
    <t>Marco valerio</t>
  </si>
  <si>
    <t>Giancotti</t>
  </si>
  <si>
    <t>Massimiliano</t>
  </si>
  <si>
    <t>GS Bancari Romani</t>
  </si>
  <si>
    <t>Laurini</t>
  </si>
  <si>
    <t>Maurizio</t>
  </si>
  <si>
    <t>Cuculo</t>
  </si>
  <si>
    <t>Saba</t>
  </si>
  <si>
    <t>Zarlenga</t>
  </si>
  <si>
    <t>Pietro</t>
  </si>
  <si>
    <t>Saccucci</t>
  </si>
  <si>
    <t>Paola</t>
  </si>
  <si>
    <t>Golvelli</t>
  </si>
  <si>
    <t>Giovanni</t>
  </si>
  <si>
    <t>La mantia</t>
  </si>
  <si>
    <t>Marathon Club Palermo</t>
  </si>
  <si>
    <t>Masciangelo</t>
  </si>
  <si>
    <t>Carmine</t>
  </si>
  <si>
    <t>Casciotti</t>
  </si>
  <si>
    <t>Ivo</t>
  </si>
  <si>
    <t>Cannuccia</t>
  </si>
  <si>
    <t>Maria Teresa</t>
  </si>
  <si>
    <t>F35</t>
  </si>
  <si>
    <t>Running Evolution Colonna</t>
  </si>
  <si>
    <t>Dumaz</t>
  </si>
  <si>
    <t>Christophe</t>
  </si>
  <si>
    <t>Zoboli</t>
  </si>
  <si>
    <t>Cristiano</t>
  </si>
  <si>
    <t>Asd santa marinella running</t>
  </si>
  <si>
    <t>Fornari</t>
  </si>
  <si>
    <t>Antonella</t>
  </si>
  <si>
    <t>F45</t>
  </si>
  <si>
    <t>Calicchia</t>
  </si>
  <si>
    <t>Walter</t>
  </si>
  <si>
    <t>SS Lazio Atletica</t>
  </si>
  <si>
    <t>Scognamiglio</t>
  </si>
  <si>
    <t>Vincenzo</t>
  </si>
  <si>
    <t>Sebastiani</t>
  </si>
  <si>
    <t>Scala</t>
  </si>
  <si>
    <t>Gregori</t>
  </si>
  <si>
    <t>Silvioli</t>
  </si>
  <si>
    <t>Capria</t>
  </si>
  <si>
    <t>Simone</t>
  </si>
  <si>
    <t>Lazio Runners</t>
  </si>
  <si>
    <t>Fatato</t>
  </si>
  <si>
    <t>Timperi</t>
  </si>
  <si>
    <t>Alessio</t>
  </si>
  <si>
    <t>Della bella</t>
  </si>
  <si>
    <t>Marina</t>
  </si>
  <si>
    <t>De Angelis</t>
  </si>
  <si>
    <t>Remo</t>
  </si>
  <si>
    <t>M70</t>
  </si>
  <si>
    <t>Cilia</t>
  </si>
  <si>
    <t>Vignola</t>
  </si>
  <si>
    <t>Cristiana</t>
  </si>
  <si>
    <t>Iorio</t>
  </si>
  <si>
    <t>Tommaso</t>
  </si>
  <si>
    <t>Gasbarri</t>
  </si>
  <si>
    <t>Dominici</t>
  </si>
  <si>
    <t>Elio</t>
  </si>
  <si>
    <t>Coladonato</t>
  </si>
  <si>
    <t>Mancin</t>
  </si>
  <si>
    <t>Luciano</t>
  </si>
  <si>
    <t>Lattanzi</t>
  </si>
  <si>
    <t>M65</t>
  </si>
  <si>
    <t>Calello</t>
  </si>
  <si>
    <t>Scifoni</t>
  </si>
  <si>
    <t>Gianluca</t>
  </si>
  <si>
    <t>Di Pastena</t>
  </si>
  <si>
    <t>Podistica Tiburtina</t>
  </si>
  <si>
    <t>Manciocchi</t>
  </si>
  <si>
    <t>Amanta</t>
  </si>
  <si>
    <t>Amatori Velletri</t>
  </si>
  <si>
    <t>Benigni</t>
  </si>
  <si>
    <t>Alessandro</t>
  </si>
  <si>
    <t>Tavazza</t>
  </si>
  <si>
    <t>Atletica Monte Mario</t>
  </si>
  <si>
    <t>Balzani</t>
  </si>
  <si>
    <t>Franco</t>
  </si>
  <si>
    <t>Uncini</t>
  </si>
  <si>
    <t>Dall'Armi</t>
  </si>
  <si>
    <t>Elvira</t>
  </si>
  <si>
    <t>F50</t>
  </si>
  <si>
    <t>Possenti</t>
  </si>
  <si>
    <t>Mario</t>
  </si>
  <si>
    <t>Atl. Palombara</t>
  </si>
  <si>
    <t>Patrizia</t>
  </si>
  <si>
    <t>Mangin</t>
  </si>
  <si>
    <t>Nathalie</t>
  </si>
  <si>
    <t>Marcotulli</t>
  </si>
  <si>
    <t>Maria Luisa</t>
  </si>
  <si>
    <t>Santivetti</t>
  </si>
  <si>
    <t>Tabacco</t>
  </si>
  <si>
    <t>Marianina</t>
  </si>
  <si>
    <t>Mariani</t>
  </si>
  <si>
    <t>Giovanni battista</t>
  </si>
  <si>
    <t>Tivoli Marathon</t>
  </si>
  <si>
    <t>Silvestri</t>
  </si>
  <si>
    <t>Anna</t>
  </si>
  <si>
    <t>Zizzari</t>
  </si>
  <si>
    <t>Roma Triathlon</t>
  </si>
  <si>
    <t>Renzi</t>
  </si>
  <si>
    <t>Fabrizio</t>
  </si>
  <si>
    <t>Cassisi</t>
  </si>
  <si>
    <t>Pier virgilio</t>
  </si>
  <si>
    <t>Greco</t>
  </si>
  <si>
    <t>Onofrio</t>
  </si>
  <si>
    <t>Braccani</t>
  </si>
  <si>
    <t>Di scipio</t>
  </si>
  <si>
    <t>Riccardo</t>
  </si>
  <si>
    <t>Olivieri</t>
  </si>
  <si>
    <t>Guerrino</t>
  </si>
  <si>
    <t>Monacelli</t>
  </si>
  <si>
    <t>Patrizio</t>
  </si>
  <si>
    <t>Volpi</t>
  </si>
  <si>
    <t>Enrico</t>
  </si>
  <si>
    <t>D'Ascenzo</t>
  </si>
  <si>
    <t>01:19:17</t>
  </si>
  <si>
    <t>01:22:27</t>
  </si>
  <si>
    <t>01:23:46</t>
  </si>
  <si>
    <t>01:26:03</t>
  </si>
  <si>
    <t>01:26:21</t>
  </si>
  <si>
    <t>01:27:39</t>
  </si>
  <si>
    <t>01:29:26</t>
  </si>
  <si>
    <t>01:31:12</t>
  </si>
  <si>
    <t>01:31:18</t>
  </si>
  <si>
    <t>01:32:11</t>
  </si>
  <si>
    <t>01:33:00</t>
  </si>
  <si>
    <t>01:33:19</t>
  </si>
  <si>
    <t>01:33:53</t>
  </si>
  <si>
    <t>01:34:08</t>
  </si>
  <si>
    <t>01:34:10</t>
  </si>
  <si>
    <t>01:34:42</t>
  </si>
  <si>
    <t>01:34:46</t>
  </si>
  <si>
    <t>01:35:26</t>
  </si>
  <si>
    <t>01:36:43</t>
  </si>
  <si>
    <t>01:38:12</t>
  </si>
  <si>
    <t>01:38:23</t>
  </si>
  <si>
    <t>01:38:29</t>
  </si>
  <si>
    <t>01:38:31</t>
  </si>
  <si>
    <t>01:38:38</t>
  </si>
  <si>
    <t>01:39:18</t>
  </si>
  <si>
    <t>01:39:28</t>
  </si>
  <si>
    <t>01:39:44</t>
  </si>
  <si>
    <t>01:40:01</t>
  </si>
  <si>
    <t>01:40:35</t>
  </si>
  <si>
    <t>01:40:46</t>
  </si>
  <si>
    <t>01:40:54</t>
  </si>
  <si>
    <t>01:43:22</t>
  </si>
  <si>
    <t>01:43:25</t>
  </si>
  <si>
    <t>01:45:10</t>
  </si>
  <si>
    <t>01:47:09</t>
  </si>
  <si>
    <t>01:47:27</t>
  </si>
  <si>
    <t>01:47:49</t>
  </si>
  <si>
    <t>01:48:11</t>
  </si>
  <si>
    <t>01:48:57</t>
  </si>
  <si>
    <t>01:49:53</t>
  </si>
  <si>
    <t>01:50:22</t>
  </si>
  <si>
    <t>01:51:13</t>
  </si>
  <si>
    <t>01:51:56</t>
  </si>
  <si>
    <t>01:52:03</t>
  </si>
  <si>
    <t>01:52:40</t>
  </si>
  <si>
    <t>01:54:09</t>
  </si>
  <si>
    <t>01:54:35</t>
  </si>
  <si>
    <t>01:56:26</t>
  </si>
  <si>
    <t>01:59:02</t>
  </si>
  <si>
    <t>01:59:16</t>
  </si>
  <si>
    <t>01:59:19</t>
  </si>
  <si>
    <t>01:59:24</t>
  </si>
  <si>
    <t>01:59:25</t>
  </si>
  <si>
    <t>02:00:01</t>
  </si>
  <si>
    <t>02:00:02</t>
  </si>
  <si>
    <t>02:00:43</t>
  </si>
  <si>
    <t>02:01:34</t>
  </si>
  <si>
    <t>02:02:22</t>
  </si>
  <si>
    <t>02:02:49</t>
  </si>
  <si>
    <t>02:02:51</t>
  </si>
  <si>
    <t>02:03:05</t>
  </si>
  <si>
    <t>02:03:32</t>
  </si>
  <si>
    <t>02:04:01</t>
  </si>
  <si>
    <t>02:04:59</t>
  </si>
  <si>
    <t>02:05:35</t>
  </si>
  <si>
    <t>02:06:52</t>
  </si>
  <si>
    <t>02:07:19</t>
  </si>
  <si>
    <t>02:09:06</t>
  </si>
  <si>
    <t>02:09:25</t>
  </si>
  <si>
    <t>02:09:33</t>
  </si>
  <si>
    <t>02:10:19</t>
  </si>
  <si>
    <t>02:10:21</t>
  </si>
  <si>
    <t>02:10:50</t>
  </si>
  <si>
    <t>02:11:31</t>
  </si>
  <si>
    <t>02:13:51</t>
  </si>
  <si>
    <t>02:19:00</t>
  </si>
  <si>
    <t>02:19:57</t>
  </si>
  <si>
    <t>02:20:22</t>
  </si>
  <si>
    <t>02:21:47</t>
  </si>
  <si>
    <t>02:24:32</t>
  </si>
  <si>
    <t>02:24:35</t>
  </si>
  <si>
    <t>02:25:51</t>
  </si>
  <si>
    <t>02:28:05</t>
  </si>
  <si>
    <t>02:28:11</t>
  </si>
  <si>
    <t>02:28:51</t>
  </si>
  <si>
    <t>02:29:43</t>
  </si>
  <si>
    <t>02:30:49</t>
  </si>
  <si>
    <t>02:32:32</t>
  </si>
  <si>
    <t>02:32:33</t>
  </si>
  <si>
    <t>02:32:47</t>
  </si>
  <si>
    <t>02:32:57</t>
  </si>
  <si>
    <t>02:43:37</t>
  </si>
  <si>
    <t>02:47:17</t>
  </si>
  <si>
    <t>02:47:52</t>
  </si>
  <si>
    <t>02:48:45</t>
  </si>
  <si>
    <t>02:48:47</t>
  </si>
  <si>
    <t>02:49:26</t>
  </si>
  <si>
    <t>02:49:50</t>
  </si>
  <si>
    <t>03:06:40</t>
  </si>
  <si>
    <t>03:12:04</t>
  </si>
  <si>
    <t>03:13:59</t>
  </si>
  <si>
    <t>04:36:51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</si>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</sst>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ht="24" customHeight="1">
      <c r="A2" s="32" t="s">
        <v>12</v>
      </c>
      <c r="B2" s="33"/>
      <c r="C2" s="33"/>
      <c r="D2" s="33"/>
      <c r="E2" s="33"/>
      <c r="F2" s="33"/>
      <c r="G2" s="33"/>
      <c r="H2" s="33"/>
      <c r="I2" s="34"/>
    </row>
    <row r="3" spans="1:9" ht="24" customHeight="1">
      <c r="A3" s="30" t="s">
        <v>13</v>
      </c>
      <c r="B3" s="31"/>
      <c r="C3" s="31"/>
      <c r="D3" s="31"/>
      <c r="E3" s="31"/>
      <c r="F3" s="31"/>
      <c r="G3" s="31"/>
      <c r="H3" s="14" t="s">
        <v>0</v>
      </c>
      <c r="I3" s="15">
        <v>13</v>
      </c>
    </row>
    <row r="4" spans="1:9" ht="37.5" customHeight="1">
      <c r="A4" s="16" t="s">
        <v>1</v>
      </c>
      <c r="B4" s="17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20" t="s">
        <v>9</v>
      </c>
      <c r="I4" s="20" t="s">
        <v>10</v>
      </c>
    </row>
    <row r="5" spans="1:9" s="3" customFormat="1" ht="15" customHeight="1">
      <c r="A5" s="12">
        <v>1</v>
      </c>
      <c r="B5" s="37" t="s">
        <v>14</v>
      </c>
      <c r="C5" s="37" t="s">
        <v>15</v>
      </c>
      <c r="D5" s="38" t="s">
        <v>16</v>
      </c>
      <c r="E5" s="37" t="s">
        <v>17</v>
      </c>
      <c r="F5" s="21" t="s">
        <v>253</v>
      </c>
      <c r="G5" s="12" t="str">
        <f aca="true" t="shared" si="0" ref="G5:G14">TEXT(INT((HOUR(F5)*3600+MINUTE(F5)*60+SECOND(F5))/$I$3/60),"0")&amp;"."&amp;TEXT(MOD((HOUR(F5)*3600+MINUTE(F5)*60+SECOND(F5))/$I$3,60),"00")&amp;"/km"</f>
        <v>6.06/km</v>
      </c>
      <c r="H5" s="11">
        <f aca="true" t="shared" si="1" ref="H5:H14">F5-$F$5</f>
        <v>0</v>
      </c>
      <c r="I5" s="11">
        <f>F5-INDEX($F$5:$F$2978,MATCH(D5,$D$5:$D$2978,0))</f>
        <v>0</v>
      </c>
    </row>
    <row r="6" spans="1:9" s="3" customFormat="1" ht="15" customHeight="1">
      <c r="A6" s="10">
        <v>2</v>
      </c>
      <c r="B6" s="39" t="s">
        <v>18</v>
      </c>
      <c r="C6" s="39" t="s">
        <v>19</v>
      </c>
      <c r="D6" s="40" t="s">
        <v>20</v>
      </c>
      <c r="E6" s="39" t="s">
        <v>21</v>
      </c>
      <c r="F6" s="22" t="s">
        <v>254</v>
      </c>
      <c r="G6" s="10" t="str">
        <f t="shared" si="0"/>
        <v>6.21/km</v>
      </c>
      <c r="H6" s="9">
        <f t="shared" si="1"/>
        <v>0.0021990740740740616</v>
      </c>
      <c r="I6" s="9">
        <f>F6-INDEX($F$5:$F$2978,MATCH(D6,$D$5:$D$2978,0))</f>
        <v>0</v>
      </c>
    </row>
    <row r="7" spans="1:9" s="3" customFormat="1" ht="15" customHeight="1">
      <c r="A7" s="10">
        <v>3</v>
      </c>
      <c r="B7" s="39" t="s">
        <v>22</v>
      </c>
      <c r="C7" s="39" t="s">
        <v>23</v>
      </c>
      <c r="D7" s="40" t="s">
        <v>16</v>
      </c>
      <c r="E7" s="39" t="s">
        <v>24</v>
      </c>
      <c r="F7" s="22" t="s">
        <v>255</v>
      </c>
      <c r="G7" s="10" t="str">
        <f t="shared" si="0"/>
        <v>6.27/km</v>
      </c>
      <c r="H7" s="9">
        <f t="shared" si="1"/>
        <v>0.0031134259259259223</v>
      </c>
      <c r="I7" s="9">
        <f>F7-INDEX($F$5:$F$2978,MATCH(D7,$D$5:$D$2978,0))</f>
        <v>0.0031134259259259223</v>
      </c>
    </row>
    <row r="8" spans="1:9" s="3" customFormat="1" ht="15" customHeight="1">
      <c r="A8" s="10">
        <v>4</v>
      </c>
      <c r="B8" s="39" t="s">
        <v>25</v>
      </c>
      <c r="C8" s="39" t="s">
        <v>26</v>
      </c>
      <c r="D8" s="40" t="s">
        <v>20</v>
      </c>
      <c r="E8" s="39" t="s">
        <v>21</v>
      </c>
      <c r="F8" s="22" t="s">
        <v>256</v>
      </c>
      <c r="G8" s="10" t="str">
        <f t="shared" si="0"/>
        <v>6.37/km</v>
      </c>
      <c r="H8" s="9">
        <f t="shared" si="1"/>
        <v>0.004699074074074064</v>
      </c>
      <c r="I8" s="9">
        <f>F8-INDEX($F$5:$F$2978,MATCH(D8,$D$5:$D$2978,0))</f>
        <v>0.0025000000000000022</v>
      </c>
    </row>
    <row r="9" spans="1:9" s="3" customFormat="1" ht="15" customHeight="1">
      <c r="A9" s="10">
        <v>5</v>
      </c>
      <c r="B9" s="39" t="s">
        <v>27</v>
      </c>
      <c r="C9" s="39" t="s">
        <v>28</v>
      </c>
      <c r="D9" s="40" t="s">
        <v>29</v>
      </c>
      <c r="E9" s="39" t="s">
        <v>30</v>
      </c>
      <c r="F9" s="22" t="s">
        <v>257</v>
      </c>
      <c r="G9" s="10" t="str">
        <f t="shared" si="0"/>
        <v>6.39/km</v>
      </c>
      <c r="H9" s="9">
        <f t="shared" si="1"/>
        <v>0.004907407407407402</v>
      </c>
      <c r="I9" s="9">
        <f>F9-INDEX($F$5:$F$2978,MATCH(D9,$D$5:$D$2978,0))</f>
        <v>0</v>
      </c>
    </row>
    <row r="10" spans="1:9" s="3" customFormat="1" ht="15" customHeight="1">
      <c r="A10" s="10">
        <v>6</v>
      </c>
      <c r="B10" s="39" t="s">
        <v>31</v>
      </c>
      <c r="C10" s="39" t="s">
        <v>32</v>
      </c>
      <c r="D10" s="40" t="s">
        <v>16</v>
      </c>
      <c r="E10" s="39" t="s">
        <v>33</v>
      </c>
      <c r="F10" s="22" t="s">
        <v>258</v>
      </c>
      <c r="G10" s="10" t="str">
        <f t="shared" si="0"/>
        <v>6.45/km</v>
      </c>
      <c r="H10" s="9">
        <f t="shared" si="1"/>
        <v>0.005810185185185182</v>
      </c>
      <c r="I10" s="9">
        <f>F10-INDEX($F$5:$F$2978,MATCH(D10,$D$5:$D$2978,0))</f>
        <v>0.005810185185185182</v>
      </c>
    </row>
    <row r="11" spans="1:9" s="3" customFormat="1" ht="15" customHeight="1">
      <c r="A11" s="10">
        <v>7</v>
      </c>
      <c r="B11" s="39" t="s">
        <v>34</v>
      </c>
      <c r="C11" s="39" t="s">
        <v>35</v>
      </c>
      <c r="D11" s="40" t="s">
        <v>20</v>
      </c>
      <c r="E11" s="39" t="s">
        <v>30</v>
      </c>
      <c r="F11" s="22" t="s">
        <v>258</v>
      </c>
      <c r="G11" s="10" t="str">
        <f t="shared" si="0"/>
        <v>6.45/km</v>
      </c>
      <c r="H11" s="9">
        <f t="shared" si="1"/>
        <v>0.005810185185185182</v>
      </c>
      <c r="I11" s="9">
        <f>F11-INDEX($F$5:$F$2978,MATCH(D11,$D$5:$D$2978,0))</f>
        <v>0.0036111111111111205</v>
      </c>
    </row>
    <row r="12" spans="1:9" s="3" customFormat="1" ht="15" customHeight="1">
      <c r="A12" s="10">
        <v>8</v>
      </c>
      <c r="B12" s="39" t="s">
        <v>36</v>
      </c>
      <c r="C12" s="39" t="s">
        <v>37</v>
      </c>
      <c r="D12" s="40" t="s">
        <v>38</v>
      </c>
      <c r="E12" s="39" t="s">
        <v>39</v>
      </c>
      <c r="F12" s="22" t="s">
        <v>259</v>
      </c>
      <c r="G12" s="10" t="str">
        <f t="shared" si="0"/>
        <v>6.53/km</v>
      </c>
      <c r="H12" s="9">
        <f t="shared" si="1"/>
        <v>0.00704861111111111</v>
      </c>
      <c r="I12" s="9">
        <f>F12-INDEX($F$5:$F$2978,MATCH(D12,$D$5:$D$2978,0))</f>
        <v>0</v>
      </c>
    </row>
    <row r="13" spans="1:9" s="3" customFormat="1" ht="15" customHeight="1">
      <c r="A13" s="10">
        <v>9</v>
      </c>
      <c r="B13" s="39" t="s">
        <v>40</v>
      </c>
      <c r="C13" s="39" t="s">
        <v>41</v>
      </c>
      <c r="D13" s="40" t="s">
        <v>20</v>
      </c>
      <c r="E13" s="39" t="s">
        <v>42</v>
      </c>
      <c r="F13" s="22" t="s">
        <v>260</v>
      </c>
      <c r="G13" s="10" t="str">
        <f t="shared" si="0"/>
        <v>7.01/km</v>
      </c>
      <c r="H13" s="9">
        <f t="shared" si="1"/>
        <v>0.008275462962962964</v>
      </c>
      <c r="I13" s="9">
        <f>F13-INDEX($F$5:$F$2978,MATCH(D13,$D$5:$D$2978,0))</f>
        <v>0.006076388888888902</v>
      </c>
    </row>
    <row r="14" spans="1:9" s="3" customFormat="1" ht="15" customHeight="1">
      <c r="A14" s="10">
        <v>10</v>
      </c>
      <c r="B14" s="39" t="s">
        <v>43</v>
      </c>
      <c r="C14" s="39" t="s">
        <v>44</v>
      </c>
      <c r="D14" s="40" t="s">
        <v>20</v>
      </c>
      <c r="E14" s="39" t="s">
        <v>45</v>
      </c>
      <c r="F14" s="22" t="s">
        <v>261</v>
      </c>
      <c r="G14" s="10" t="str">
        <f t="shared" si="0"/>
        <v>7.01/km</v>
      </c>
      <c r="H14" s="9">
        <f t="shared" si="1"/>
        <v>0.008344907407407405</v>
      </c>
      <c r="I14" s="9">
        <f>F14-INDEX($F$5:$F$2978,MATCH(D14,$D$5:$D$2978,0))</f>
        <v>0.006145833333333343</v>
      </c>
    </row>
    <row r="15" spans="1:9" ht="12.75">
      <c r="A15" s="10">
        <v>11</v>
      </c>
      <c r="B15" s="39" t="s">
        <v>46</v>
      </c>
      <c r="C15" s="39" t="s">
        <v>47</v>
      </c>
      <c r="D15" s="40" t="s">
        <v>16</v>
      </c>
      <c r="E15" s="39" t="s">
        <v>48</v>
      </c>
      <c r="F15" s="22" t="s">
        <v>262</v>
      </c>
      <c r="G15" s="10" t="str">
        <f aca="true" t="shared" si="2" ref="G15:G78">TEXT(INT((HOUR(F15)*3600+MINUTE(F15)*60+SECOND(F15))/$I$3/60),"0")&amp;"."&amp;TEXT(MOD((HOUR(F15)*3600+MINUTE(F15)*60+SECOND(F15))/$I$3,60),"00")&amp;"/km"</f>
        <v>7.05/km</v>
      </c>
      <c r="H15" s="9">
        <f aca="true" t="shared" si="3" ref="H15:H78">F15-$F$5</f>
        <v>0.008958333333333325</v>
      </c>
      <c r="I15" s="9">
        <f>F15-INDEX($F$5:$F$2978,MATCH(D15,$D$5:$D$2978,0))</f>
        <v>0.008958333333333325</v>
      </c>
    </row>
    <row r="16" spans="1:9" ht="12.75">
      <c r="A16" s="10">
        <v>12</v>
      </c>
      <c r="B16" s="39" t="s">
        <v>49</v>
      </c>
      <c r="C16" s="39" t="s">
        <v>28</v>
      </c>
      <c r="D16" s="40" t="s">
        <v>50</v>
      </c>
      <c r="E16" s="39" t="s">
        <v>39</v>
      </c>
      <c r="F16" s="22" t="s">
        <v>263</v>
      </c>
      <c r="G16" s="10" t="str">
        <f t="shared" si="2"/>
        <v>7.09/km</v>
      </c>
      <c r="H16" s="9">
        <f t="shared" si="3"/>
        <v>0.009525462962962965</v>
      </c>
      <c r="I16" s="9">
        <f>F16-INDEX($F$5:$F$2978,MATCH(D16,$D$5:$D$2978,0))</f>
        <v>0</v>
      </c>
    </row>
    <row r="17" spans="1:9" ht="12.75">
      <c r="A17" s="10">
        <v>13</v>
      </c>
      <c r="B17" s="39" t="s">
        <v>51</v>
      </c>
      <c r="C17" s="39" t="s">
        <v>52</v>
      </c>
      <c r="D17" s="40" t="s">
        <v>53</v>
      </c>
      <c r="E17" s="39" t="s">
        <v>54</v>
      </c>
      <c r="F17" s="22" t="s">
        <v>263</v>
      </c>
      <c r="G17" s="10" t="str">
        <f t="shared" si="2"/>
        <v>7.09/km</v>
      </c>
      <c r="H17" s="9">
        <f t="shared" si="3"/>
        <v>0.009525462962962965</v>
      </c>
      <c r="I17" s="9">
        <f>F17-INDEX($F$5:$F$2978,MATCH(D17,$D$5:$D$2978,0))</f>
        <v>0</v>
      </c>
    </row>
    <row r="18" spans="1:9" ht="12.75">
      <c r="A18" s="6">
        <v>14</v>
      </c>
      <c r="B18" s="43" t="s">
        <v>55</v>
      </c>
      <c r="C18" s="43" t="s">
        <v>56</v>
      </c>
      <c r="D18" s="44" t="s">
        <v>50</v>
      </c>
      <c r="E18" s="43" t="s">
        <v>355</v>
      </c>
      <c r="F18" s="26" t="s">
        <v>264</v>
      </c>
      <c r="G18" s="6" t="str">
        <f t="shared" si="2"/>
        <v>7.11/km</v>
      </c>
      <c r="H18" s="13">
        <f t="shared" si="3"/>
        <v>0.00974537037037037</v>
      </c>
      <c r="I18" s="13">
        <f>F18-INDEX($F$5:$F$2978,MATCH(D18,$D$5:$D$2978,0))</f>
        <v>0.00021990740740740478</v>
      </c>
    </row>
    <row r="19" spans="1:9" ht="12.75">
      <c r="A19" s="10">
        <v>15</v>
      </c>
      <c r="B19" s="39" t="s">
        <v>57</v>
      </c>
      <c r="C19" s="39" t="s">
        <v>52</v>
      </c>
      <c r="D19" s="40" t="s">
        <v>50</v>
      </c>
      <c r="E19" s="39" t="s">
        <v>58</v>
      </c>
      <c r="F19" s="22" t="s">
        <v>265</v>
      </c>
      <c r="G19" s="10" t="str">
        <f t="shared" si="2"/>
        <v>7.13/km</v>
      </c>
      <c r="H19" s="9">
        <f t="shared" si="3"/>
        <v>0.010138888888888885</v>
      </c>
      <c r="I19" s="9">
        <f>F19-INDEX($F$5:$F$2978,MATCH(D19,$D$5:$D$2978,0))</f>
        <v>0.00061342592592592</v>
      </c>
    </row>
    <row r="20" spans="1:9" ht="12.75">
      <c r="A20" s="10">
        <v>16</v>
      </c>
      <c r="B20" s="39" t="s">
        <v>59</v>
      </c>
      <c r="C20" s="39" t="s">
        <v>60</v>
      </c>
      <c r="D20" s="40" t="s">
        <v>29</v>
      </c>
      <c r="E20" s="39" t="s">
        <v>21</v>
      </c>
      <c r="F20" s="22" t="s">
        <v>266</v>
      </c>
      <c r="G20" s="10" t="str">
        <f t="shared" si="2"/>
        <v>7.14/km</v>
      </c>
      <c r="H20" s="9">
        <f t="shared" si="3"/>
        <v>0.010312499999999995</v>
      </c>
      <c r="I20" s="9">
        <f>F20-INDEX($F$5:$F$2978,MATCH(D20,$D$5:$D$2978,0))</f>
        <v>0.005405092592592593</v>
      </c>
    </row>
    <row r="21" spans="1:9" ht="12.75">
      <c r="A21" s="10">
        <v>17</v>
      </c>
      <c r="B21" s="39" t="s">
        <v>61</v>
      </c>
      <c r="C21" s="39" t="s">
        <v>62</v>
      </c>
      <c r="D21" s="40" t="s">
        <v>53</v>
      </c>
      <c r="E21" s="39" t="s">
        <v>63</v>
      </c>
      <c r="F21" s="22" t="s">
        <v>267</v>
      </c>
      <c r="G21" s="10" t="str">
        <f t="shared" si="2"/>
        <v>7.15/km</v>
      </c>
      <c r="H21" s="9">
        <f t="shared" si="3"/>
        <v>0.010335648148148142</v>
      </c>
      <c r="I21" s="9">
        <f>F21-INDEX($F$5:$F$2978,MATCH(D21,$D$5:$D$2978,0))</f>
        <v>0.0008101851851851777</v>
      </c>
    </row>
    <row r="22" spans="1:9" ht="12.75">
      <c r="A22" s="10">
        <v>18</v>
      </c>
      <c r="B22" s="39" t="s">
        <v>64</v>
      </c>
      <c r="C22" s="39" t="s">
        <v>65</v>
      </c>
      <c r="D22" s="40" t="s">
        <v>50</v>
      </c>
      <c r="E22" s="39" t="s">
        <v>66</v>
      </c>
      <c r="F22" s="22" t="s">
        <v>267</v>
      </c>
      <c r="G22" s="10" t="str">
        <f t="shared" si="2"/>
        <v>7.15/km</v>
      </c>
      <c r="H22" s="9">
        <f t="shared" si="3"/>
        <v>0.010335648148148142</v>
      </c>
      <c r="I22" s="9">
        <f>F22-INDEX($F$5:$F$2978,MATCH(D22,$D$5:$D$2978,0))</f>
        <v>0.0008101851851851777</v>
      </c>
    </row>
    <row r="23" spans="1:9" ht="12.75">
      <c r="A23" s="10">
        <v>19</v>
      </c>
      <c r="B23" s="39" t="s">
        <v>67</v>
      </c>
      <c r="C23" s="39" t="s">
        <v>68</v>
      </c>
      <c r="D23" s="40" t="s">
        <v>50</v>
      </c>
      <c r="E23" s="39" t="s">
        <v>69</v>
      </c>
      <c r="F23" s="22" t="s">
        <v>268</v>
      </c>
      <c r="G23" s="10" t="str">
        <f t="shared" si="2"/>
        <v>7.17/km</v>
      </c>
      <c r="H23" s="9">
        <f t="shared" si="3"/>
        <v>0.01070601851851851</v>
      </c>
      <c r="I23" s="9">
        <f>F23-INDEX($F$5:$F$2978,MATCH(D23,$D$5:$D$2978,0))</f>
        <v>0.0011805555555555458</v>
      </c>
    </row>
    <row r="24" spans="1:9" ht="12.75">
      <c r="A24" s="10">
        <v>20</v>
      </c>
      <c r="B24" s="39" t="s">
        <v>70</v>
      </c>
      <c r="C24" s="39" t="s">
        <v>71</v>
      </c>
      <c r="D24" s="40" t="s">
        <v>38</v>
      </c>
      <c r="E24" s="39" t="s">
        <v>30</v>
      </c>
      <c r="F24" s="22" t="s">
        <v>269</v>
      </c>
      <c r="G24" s="10" t="str">
        <f t="shared" si="2"/>
        <v>7.17/km</v>
      </c>
      <c r="H24" s="9">
        <f t="shared" si="3"/>
        <v>0.010752314814814805</v>
      </c>
      <c r="I24" s="9">
        <f>F24-INDEX($F$5:$F$2978,MATCH(D24,$D$5:$D$2978,0))</f>
        <v>0.003703703703703695</v>
      </c>
    </row>
    <row r="25" spans="1:9" ht="12.75">
      <c r="A25" s="10">
        <v>21</v>
      </c>
      <c r="B25" s="39" t="s">
        <v>72</v>
      </c>
      <c r="C25" s="39" t="s">
        <v>28</v>
      </c>
      <c r="D25" s="40" t="s">
        <v>50</v>
      </c>
      <c r="E25" s="39" t="s">
        <v>73</v>
      </c>
      <c r="F25" s="22" t="s">
        <v>270</v>
      </c>
      <c r="G25" s="10" t="str">
        <f t="shared" si="2"/>
        <v>7.20/km</v>
      </c>
      <c r="H25" s="9">
        <f t="shared" si="3"/>
        <v>0.011215277777777775</v>
      </c>
      <c r="I25" s="9">
        <f>F25-INDEX($F$5:$F$2978,MATCH(D25,$D$5:$D$2978,0))</f>
        <v>0.0016898148148148107</v>
      </c>
    </row>
    <row r="26" spans="1:9" ht="12.75">
      <c r="A26" s="10">
        <v>22</v>
      </c>
      <c r="B26" s="39" t="s">
        <v>74</v>
      </c>
      <c r="C26" s="39" t="s">
        <v>56</v>
      </c>
      <c r="D26" s="40" t="s">
        <v>29</v>
      </c>
      <c r="E26" s="39" t="s">
        <v>75</v>
      </c>
      <c r="F26" s="22" t="s">
        <v>271</v>
      </c>
      <c r="G26" s="10" t="str">
        <f t="shared" si="2"/>
        <v>7.26/km</v>
      </c>
      <c r="H26" s="9">
        <f t="shared" si="3"/>
        <v>0.012106481481481489</v>
      </c>
      <c r="I26" s="9">
        <f>F26-INDEX($F$5:$F$2978,MATCH(D26,$D$5:$D$2978,0))</f>
        <v>0.007199074074074087</v>
      </c>
    </row>
    <row r="27" spans="1:9" ht="12.75">
      <c r="A27" s="10">
        <v>23</v>
      </c>
      <c r="B27" s="39" t="s">
        <v>76</v>
      </c>
      <c r="C27" s="39" t="s">
        <v>77</v>
      </c>
      <c r="D27" s="40" t="s">
        <v>20</v>
      </c>
      <c r="E27" s="39" t="s">
        <v>78</v>
      </c>
      <c r="F27" s="22" t="s">
        <v>272</v>
      </c>
      <c r="G27" s="10" t="str">
        <f t="shared" si="2"/>
        <v>7.33/km</v>
      </c>
      <c r="H27" s="9">
        <f t="shared" si="3"/>
        <v>0.013136574074074071</v>
      </c>
      <c r="I27" s="9">
        <f>F27-INDEX($F$5:$F$2978,MATCH(D27,$D$5:$D$2978,0))</f>
        <v>0.01093750000000001</v>
      </c>
    </row>
    <row r="28" spans="1:9" ht="12.75">
      <c r="A28" s="10">
        <v>24</v>
      </c>
      <c r="B28" s="39" t="s">
        <v>79</v>
      </c>
      <c r="C28" s="39" t="s">
        <v>52</v>
      </c>
      <c r="D28" s="40" t="s">
        <v>20</v>
      </c>
      <c r="E28" s="39" t="s">
        <v>80</v>
      </c>
      <c r="F28" s="22" t="s">
        <v>273</v>
      </c>
      <c r="G28" s="10" t="str">
        <f t="shared" si="2"/>
        <v>7.34/km</v>
      </c>
      <c r="H28" s="9">
        <f t="shared" si="3"/>
        <v>0.013263888888888888</v>
      </c>
      <c r="I28" s="9">
        <f>F28-INDEX($F$5:$F$2978,MATCH(D28,$D$5:$D$2978,0))</f>
        <v>0.011064814814814826</v>
      </c>
    </row>
    <row r="29" spans="1:9" ht="12.75">
      <c r="A29" s="10">
        <v>25</v>
      </c>
      <c r="B29" s="39" t="s">
        <v>81</v>
      </c>
      <c r="C29" s="39" t="s">
        <v>82</v>
      </c>
      <c r="D29" s="40" t="s">
        <v>29</v>
      </c>
      <c r="E29" s="39" t="s">
        <v>83</v>
      </c>
      <c r="F29" s="22" t="s">
        <v>274</v>
      </c>
      <c r="G29" s="10" t="str">
        <f t="shared" si="2"/>
        <v>7.35/km</v>
      </c>
      <c r="H29" s="9">
        <f t="shared" si="3"/>
        <v>0.013333333333333329</v>
      </c>
      <c r="I29" s="9">
        <f>F29-INDEX($F$5:$F$2978,MATCH(D29,$D$5:$D$2978,0))</f>
        <v>0.008425925925925927</v>
      </c>
    </row>
    <row r="30" spans="1:9" ht="12.75">
      <c r="A30" s="10">
        <v>26</v>
      </c>
      <c r="B30" s="39" t="s">
        <v>84</v>
      </c>
      <c r="C30" s="39" t="s">
        <v>85</v>
      </c>
      <c r="D30" s="40" t="s">
        <v>29</v>
      </c>
      <c r="E30" s="39" t="s">
        <v>86</v>
      </c>
      <c r="F30" s="22" t="s">
        <v>275</v>
      </c>
      <c r="G30" s="10" t="str">
        <f t="shared" si="2"/>
        <v>7.35/km</v>
      </c>
      <c r="H30" s="9">
        <f t="shared" si="3"/>
        <v>0.013356481481481476</v>
      </c>
      <c r="I30" s="9">
        <f>F30-INDEX($F$5:$F$2978,MATCH(D30,$D$5:$D$2978,0))</f>
        <v>0.008449074074074074</v>
      </c>
    </row>
    <row r="31" spans="1:9" ht="12.75">
      <c r="A31" s="10">
        <v>27</v>
      </c>
      <c r="B31" s="39" t="s">
        <v>87</v>
      </c>
      <c r="C31" s="39" t="s">
        <v>88</v>
      </c>
      <c r="D31" s="40" t="s">
        <v>29</v>
      </c>
      <c r="E31" s="39" t="s">
        <v>86</v>
      </c>
      <c r="F31" s="22" t="s">
        <v>276</v>
      </c>
      <c r="G31" s="10" t="str">
        <f t="shared" si="2"/>
        <v>7.35/km</v>
      </c>
      <c r="H31" s="9">
        <f t="shared" si="3"/>
        <v>0.013437499999999984</v>
      </c>
      <c r="I31" s="9">
        <f>F31-INDEX($F$5:$F$2978,MATCH(D31,$D$5:$D$2978,0))</f>
        <v>0.008530092592592582</v>
      </c>
    </row>
    <row r="32" spans="1:9" ht="12.75">
      <c r="A32" s="10">
        <v>28</v>
      </c>
      <c r="B32" s="39" t="s">
        <v>89</v>
      </c>
      <c r="C32" s="39" t="s">
        <v>90</v>
      </c>
      <c r="D32" s="40" t="s">
        <v>38</v>
      </c>
      <c r="E32" s="39" t="s">
        <v>91</v>
      </c>
      <c r="F32" s="22" t="s">
        <v>277</v>
      </c>
      <c r="G32" s="10" t="str">
        <f t="shared" si="2"/>
        <v>7.38/km</v>
      </c>
      <c r="H32" s="9">
        <f t="shared" si="3"/>
        <v>0.013900462962962955</v>
      </c>
      <c r="I32" s="9">
        <f>F32-INDEX($F$5:$F$2978,MATCH(D32,$D$5:$D$2978,0))</f>
        <v>0.006851851851851845</v>
      </c>
    </row>
    <row r="33" spans="1:9" ht="12.75">
      <c r="A33" s="10">
        <v>29</v>
      </c>
      <c r="B33" s="39" t="s">
        <v>92</v>
      </c>
      <c r="C33" s="39" t="s">
        <v>68</v>
      </c>
      <c r="D33" s="40" t="s">
        <v>50</v>
      </c>
      <c r="E33" s="39" t="s">
        <v>58</v>
      </c>
      <c r="F33" s="22" t="s">
        <v>278</v>
      </c>
      <c r="G33" s="10" t="str">
        <f t="shared" si="2"/>
        <v>7.39/km</v>
      </c>
      <c r="H33" s="9">
        <f t="shared" si="3"/>
        <v>0.014016203703703704</v>
      </c>
      <c r="I33" s="9">
        <f>F33-INDEX($F$5:$F$2978,MATCH(D33,$D$5:$D$2978,0))</f>
        <v>0.00449074074074074</v>
      </c>
    </row>
    <row r="34" spans="1:9" ht="12.75">
      <c r="A34" s="10">
        <v>30</v>
      </c>
      <c r="B34" s="39" t="s">
        <v>93</v>
      </c>
      <c r="C34" s="39" t="s">
        <v>94</v>
      </c>
      <c r="D34" s="40" t="s">
        <v>29</v>
      </c>
      <c r="E34" s="39" t="s">
        <v>54</v>
      </c>
      <c r="F34" s="22" t="s">
        <v>279</v>
      </c>
      <c r="G34" s="10" t="str">
        <f t="shared" si="2"/>
        <v>7.40/km</v>
      </c>
      <c r="H34" s="9">
        <f t="shared" si="3"/>
        <v>0.014201388888888881</v>
      </c>
      <c r="I34" s="9">
        <f>F34-INDEX($F$5:$F$2978,MATCH(D34,$D$5:$D$2978,0))</f>
        <v>0.00929398148148148</v>
      </c>
    </row>
    <row r="35" spans="1:9" ht="12.75">
      <c r="A35" s="10">
        <v>31</v>
      </c>
      <c r="B35" s="39" t="s">
        <v>95</v>
      </c>
      <c r="C35" s="39" t="s">
        <v>96</v>
      </c>
      <c r="D35" s="40" t="s">
        <v>53</v>
      </c>
      <c r="E35" s="39" t="s">
        <v>83</v>
      </c>
      <c r="F35" s="22" t="s">
        <v>280</v>
      </c>
      <c r="G35" s="10" t="str">
        <f t="shared" si="2"/>
        <v>7.42/km</v>
      </c>
      <c r="H35" s="9">
        <f t="shared" si="3"/>
        <v>0.014398148148148139</v>
      </c>
      <c r="I35" s="9">
        <f>F35-INDEX($F$5:$F$2978,MATCH(D35,$D$5:$D$2978,0))</f>
        <v>0.004872685185185174</v>
      </c>
    </row>
    <row r="36" spans="1:9" ht="12.75">
      <c r="A36" s="6">
        <v>32</v>
      </c>
      <c r="B36" s="43" t="s">
        <v>97</v>
      </c>
      <c r="C36" s="43" t="s">
        <v>98</v>
      </c>
      <c r="D36" s="44" t="s">
        <v>50</v>
      </c>
      <c r="E36" s="43" t="s">
        <v>355</v>
      </c>
      <c r="F36" s="26" t="s">
        <v>281</v>
      </c>
      <c r="G36" s="6" t="str">
        <f t="shared" si="2"/>
        <v>7.44/km</v>
      </c>
      <c r="H36" s="13">
        <f t="shared" si="3"/>
        <v>0.014791666666666668</v>
      </c>
      <c r="I36" s="13">
        <f>F36-INDEX($F$5:$F$2978,MATCH(D36,$D$5:$D$2978,0))</f>
        <v>0.0052662037037037035</v>
      </c>
    </row>
    <row r="37" spans="1:9" ht="12.75">
      <c r="A37" s="6">
        <v>33</v>
      </c>
      <c r="B37" s="43" t="s">
        <v>99</v>
      </c>
      <c r="C37" s="43" t="s">
        <v>98</v>
      </c>
      <c r="D37" s="44" t="s">
        <v>20</v>
      </c>
      <c r="E37" s="43" t="s">
        <v>355</v>
      </c>
      <c r="F37" s="26" t="s">
        <v>281</v>
      </c>
      <c r="G37" s="6" t="str">
        <f t="shared" si="2"/>
        <v>7.44/km</v>
      </c>
      <c r="H37" s="13">
        <f t="shared" si="3"/>
        <v>0.014791666666666668</v>
      </c>
      <c r="I37" s="13">
        <f>F37-INDEX($F$5:$F$2978,MATCH(D37,$D$5:$D$2978,0))</f>
        <v>0.012592592592592607</v>
      </c>
    </row>
    <row r="38" spans="1:9" ht="12.75">
      <c r="A38" s="10">
        <v>34</v>
      </c>
      <c r="B38" s="39" t="s">
        <v>100</v>
      </c>
      <c r="C38" s="39" t="s">
        <v>23</v>
      </c>
      <c r="D38" s="40" t="s">
        <v>16</v>
      </c>
      <c r="E38" s="39" t="s">
        <v>42</v>
      </c>
      <c r="F38" s="22" t="s">
        <v>282</v>
      </c>
      <c r="G38" s="10" t="str">
        <f t="shared" si="2"/>
        <v>7.45/km</v>
      </c>
      <c r="H38" s="9">
        <f t="shared" si="3"/>
        <v>0.014918981481481484</v>
      </c>
      <c r="I38" s="9">
        <f>F38-INDEX($F$5:$F$2978,MATCH(D38,$D$5:$D$2978,0))</f>
        <v>0.014918981481481484</v>
      </c>
    </row>
    <row r="39" spans="1:9" ht="12.75">
      <c r="A39" s="10">
        <v>35</v>
      </c>
      <c r="B39" s="39" t="s">
        <v>101</v>
      </c>
      <c r="C39" s="39" t="s">
        <v>102</v>
      </c>
      <c r="D39" s="40" t="s">
        <v>103</v>
      </c>
      <c r="E39" s="39" t="s">
        <v>104</v>
      </c>
      <c r="F39" s="22" t="s">
        <v>283</v>
      </c>
      <c r="G39" s="10" t="str">
        <f t="shared" si="2"/>
        <v>7.46/km</v>
      </c>
      <c r="H39" s="9">
        <f t="shared" si="3"/>
        <v>0.015011574074074073</v>
      </c>
      <c r="I39" s="9">
        <f>F39-INDEX($F$5:$F$2978,MATCH(D39,$D$5:$D$2978,0))</f>
        <v>0</v>
      </c>
    </row>
    <row r="40" spans="1:9" ht="12.75">
      <c r="A40" s="10">
        <v>36</v>
      </c>
      <c r="B40" s="39" t="s">
        <v>105</v>
      </c>
      <c r="C40" s="39" t="s">
        <v>106</v>
      </c>
      <c r="D40" s="40" t="s">
        <v>53</v>
      </c>
      <c r="E40" s="39" t="s">
        <v>107</v>
      </c>
      <c r="F40" s="22" t="s">
        <v>284</v>
      </c>
      <c r="G40" s="10" t="str">
        <f t="shared" si="2"/>
        <v>7.57/km</v>
      </c>
      <c r="H40" s="9">
        <f t="shared" si="3"/>
        <v>0.01672453703703703</v>
      </c>
      <c r="I40" s="9">
        <f>F40-INDEX($F$5:$F$2978,MATCH(D40,$D$5:$D$2978,0))</f>
        <v>0.007199074074074066</v>
      </c>
    </row>
    <row r="41" spans="1:9" ht="12.75">
      <c r="A41" s="6">
        <v>37</v>
      </c>
      <c r="B41" s="43" t="s">
        <v>108</v>
      </c>
      <c r="C41" s="43" t="s">
        <v>109</v>
      </c>
      <c r="D41" s="44" t="s">
        <v>29</v>
      </c>
      <c r="E41" s="43" t="s">
        <v>355</v>
      </c>
      <c r="F41" s="26" t="s">
        <v>285</v>
      </c>
      <c r="G41" s="6" t="str">
        <f t="shared" si="2"/>
        <v>7.57/km</v>
      </c>
      <c r="H41" s="13">
        <f t="shared" si="3"/>
        <v>0.016759259259259245</v>
      </c>
      <c r="I41" s="13">
        <f>F41-INDEX($F$5:$F$2978,MATCH(D41,$D$5:$D$2978,0))</f>
        <v>0.011851851851851843</v>
      </c>
    </row>
    <row r="42" spans="1:9" ht="12.75">
      <c r="A42" s="10">
        <v>38</v>
      </c>
      <c r="B42" s="39" t="s">
        <v>110</v>
      </c>
      <c r="C42" s="39" t="s">
        <v>111</v>
      </c>
      <c r="D42" s="40" t="s">
        <v>50</v>
      </c>
      <c r="E42" s="39" t="s">
        <v>112</v>
      </c>
      <c r="F42" s="22" t="s">
        <v>286</v>
      </c>
      <c r="G42" s="10" t="str">
        <f t="shared" si="2"/>
        <v>8.05/km</v>
      </c>
      <c r="H42" s="9">
        <f t="shared" si="3"/>
        <v>0.017974537037037032</v>
      </c>
      <c r="I42" s="9">
        <f>F42-INDEX($F$5:$F$2978,MATCH(D42,$D$5:$D$2978,0))</f>
        <v>0.008449074074074067</v>
      </c>
    </row>
    <row r="43" spans="1:9" ht="12.75">
      <c r="A43" s="10">
        <v>39</v>
      </c>
      <c r="B43" s="39" t="s">
        <v>113</v>
      </c>
      <c r="C43" s="39" t="s">
        <v>114</v>
      </c>
      <c r="D43" s="40" t="s">
        <v>38</v>
      </c>
      <c r="E43" s="39" t="s">
        <v>78</v>
      </c>
      <c r="F43" s="22" t="s">
        <v>287</v>
      </c>
      <c r="G43" s="10" t="str">
        <f t="shared" si="2"/>
        <v>8.15/km</v>
      </c>
      <c r="H43" s="9">
        <f t="shared" si="3"/>
        <v>0.019351851851851835</v>
      </c>
      <c r="I43" s="9">
        <f>F43-INDEX($F$5:$F$2978,MATCH(D43,$D$5:$D$2978,0))</f>
        <v>0.012303240740740726</v>
      </c>
    </row>
    <row r="44" spans="1:9" ht="12.75">
      <c r="A44" s="10">
        <v>40</v>
      </c>
      <c r="B44" s="39" t="s">
        <v>115</v>
      </c>
      <c r="C44" s="39" t="s">
        <v>44</v>
      </c>
      <c r="D44" s="40" t="s">
        <v>116</v>
      </c>
      <c r="E44" s="39" t="s">
        <v>54</v>
      </c>
      <c r="F44" s="22" t="s">
        <v>288</v>
      </c>
      <c r="G44" s="10" t="str">
        <f t="shared" si="2"/>
        <v>8.16/km</v>
      </c>
      <c r="H44" s="9">
        <f t="shared" si="3"/>
        <v>0.019560185185185187</v>
      </c>
      <c r="I44" s="9">
        <f>F44-INDEX($F$5:$F$2978,MATCH(D44,$D$5:$D$2978,0))</f>
        <v>0</v>
      </c>
    </row>
    <row r="45" spans="1:9" ht="12.75">
      <c r="A45" s="10">
        <v>41</v>
      </c>
      <c r="B45" s="39" t="s">
        <v>117</v>
      </c>
      <c r="C45" s="39" t="s">
        <v>44</v>
      </c>
      <c r="D45" s="40" t="s">
        <v>53</v>
      </c>
      <c r="E45" s="39" t="s">
        <v>118</v>
      </c>
      <c r="F45" s="22" t="s">
        <v>289</v>
      </c>
      <c r="G45" s="10" t="str">
        <f t="shared" si="2"/>
        <v>8.18/km</v>
      </c>
      <c r="H45" s="9">
        <f t="shared" si="3"/>
        <v>0.019814814814814806</v>
      </c>
      <c r="I45" s="9">
        <f>F45-INDEX($F$5:$F$2978,MATCH(D45,$D$5:$D$2978,0))</f>
        <v>0.010289351851851841</v>
      </c>
    </row>
    <row r="46" spans="1:9" ht="12.75">
      <c r="A46" s="10">
        <v>42</v>
      </c>
      <c r="B46" s="39" t="s">
        <v>119</v>
      </c>
      <c r="C46" s="39" t="s">
        <v>120</v>
      </c>
      <c r="D46" s="40" t="s">
        <v>50</v>
      </c>
      <c r="E46" s="39" t="s">
        <v>42</v>
      </c>
      <c r="F46" s="22" t="s">
        <v>290</v>
      </c>
      <c r="G46" s="10" t="str">
        <f t="shared" si="2"/>
        <v>8.19/km</v>
      </c>
      <c r="H46" s="9">
        <f t="shared" si="3"/>
        <v>0.02006944444444444</v>
      </c>
      <c r="I46" s="9">
        <f>F46-INDEX($F$5:$F$2978,MATCH(D46,$D$5:$D$2978,0))</f>
        <v>0.010543981481481474</v>
      </c>
    </row>
    <row r="47" spans="1:9" ht="12.75">
      <c r="A47" s="10">
        <v>43</v>
      </c>
      <c r="B47" s="39" t="s">
        <v>121</v>
      </c>
      <c r="C47" s="39" t="s">
        <v>122</v>
      </c>
      <c r="D47" s="40" t="s">
        <v>16</v>
      </c>
      <c r="E47" s="39" t="s">
        <v>123</v>
      </c>
      <c r="F47" s="22" t="s">
        <v>291</v>
      </c>
      <c r="G47" s="10" t="str">
        <f t="shared" si="2"/>
        <v>8.23/km</v>
      </c>
      <c r="H47" s="9">
        <f t="shared" si="3"/>
        <v>0.02060185185185185</v>
      </c>
      <c r="I47" s="9">
        <f>F47-INDEX($F$5:$F$2978,MATCH(D47,$D$5:$D$2978,0))</f>
        <v>0.02060185185185185</v>
      </c>
    </row>
    <row r="48" spans="1:9" ht="12.75">
      <c r="A48" s="10">
        <v>44</v>
      </c>
      <c r="B48" s="39" t="s">
        <v>124</v>
      </c>
      <c r="C48" s="39" t="s">
        <v>106</v>
      </c>
      <c r="D48" s="40" t="s">
        <v>16</v>
      </c>
      <c r="E48" s="39" t="s">
        <v>125</v>
      </c>
      <c r="F48" s="22" t="s">
        <v>292</v>
      </c>
      <c r="G48" s="10" t="str">
        <f t="shared" si="2"/>
        <v>8.27/km</v>
      </c>
      <c r="H48" s="9">
        <f t="shared" si="3"/>
        <v>0.021249999999999984</v>
      </c>
      <c r="I48" s="9">
        <f>F48-INDEX($F$5:$F$2978,MATCH(D48,$D$5:$D$2978,0))</f>
        <v>0.021249999999999984</v>
      </c>
    </row>
    <row r="49" spans="1:9" ht="12.75">
      <c r="A49" s="10">
        <v>45</v>
      </c>
      <c r="B49" s="39" t="s">
        <v>126</v>
      </c>
      <c r="C49" s="39" t="s">
        <v>127</v>
      </c>
      <c r="D49" s="40" t="s">
        <v>50</v>
      </c>
      <c r="E49" s="39" t="s">
        <v>128</v>
      </c>
      <c r="F49" s="22" t="s">
        <v>293</v>
      </c>
      <c r="G49" s="10" t="str">
        <f t="shared" si="2"/>
        <v>8.29/km</v>
      </c>
      <c r="H49" s="9">
        <f t="shared" si="3"/>
        <v>0.02158564814814814</v>
      </c>
      <c r="I49" s="9">
        <f>F49-INDEX($F$5:$F$2978,MATCH(D49,$D$5:$D$2978,0))</f>
        <v>0.012060185185185174</v>
      </c>
    </row>
    <row r="50" spans="1:9" ht="12.75">
      <c r="A50" s="10">
        <v>46</v>
      </c>
      <c r="B50" s="39" t="s">
        <v>129</v>
      </c>
      <c r="C50" s="39" t="s">
        <v>130</v>
      </c>
      <c r="D50" s="40" t="s">
        <v>38</v>
      </c>
      <c r="E50" s="39" t="s">
        <v>30</v>
      </c>
      <c r="F50" s="22" t="s">
        <v>294</v>
      </c>
      <c r="G50" s="10" t="str">
        <f t="shared" si="2"/>
        <v>8.33/km</v>
      </c>
      <c r="H50" s="9">
        <f t="shared" si="3"/>
        <v>0.022175925925925925</v>
      </c>
      <c r="I50" s="9">
        <f>F50-INDEX($F$5:$F$2978,MATCH(D50,$D$5:$D$2978,0))</f>
        <v>0.015127314814814816</v>
      </c>
    </row>
    <row r="51" spans="1:9" ht="12.75">
      <c r="A51" s="10">
        <v>47</v>
      </c>
      <c r="B51" s="39" t="s">
        <v>131</v>
      </c>
      <c r="C51" s="39" t="s">
        <v>132</v>
      </c>
      <c r="D51" s="40" t="s">
        <v>103</v>
      </c>
      <c r="E51" s="39" t="s">
        <v>45</v>
      </c>
      <c r="F51" s="22" t="s">
        <v>295</v>
      </c>
      <c r="G51" s="10" t="str">
        <f t="shared" si="2"/>
        <v>8.37/km</v>
      </c>
      <c r="H51" s="9">
        <f t="shared" si="3"/>
        <v>0.022673611111111096</v>
      </c>
      <c r="I51" s="9">
        <f>F51-INDEX($F$5:$F$2978,MATCH(D51,$D$5:$D$2978,0))</f>
        <v>0.007662037037037023</v>
      </c>
    </row>
    <row r="52" spans="1:9" ht="12.75">
      <c r="A52" s="10">
        <v>48</v>
      </c>
      <c r="B52" s="39" t="s">
        <v>133</v>
      </c>
      <c r="C52" s="39" t="s">
        <v>134</v>
      </c>
      <c r="D52" s="40" t="s">
        <v>50</v>
      </c>
      <c r="E52" s="39" t="s">
        <v>39</v>
      </c>
      <c r="F52" s="22" t="s">
        <v>296</v>
      </c>
      <c r="G52" s="10" t="str">
        <f t="shared" si="2"/>
        <v>8.37/km</v>
      </c>
      <c r="H52" s="9">
        <f t="shared" si="3"/>
        <v>0.022754629629629618</v>
      </c>
      <c r="I52" s="9">
        <f>F52-INDEX($F$5:$F$2978,MATCH(D52,$D$5:$D$2978,0))</f>
        <v>0.013229166666666653</v>
      </c>
    </row>
    <row r="53" spans="1:9" ht="12.75">
      <c r="A53" s="10">
        <v>49</v>
      </c>
      <c r="B53" s="39" t="s">
        <v>135</v>
      </c>
      <c r="C53" s="39" t="s">
        <v>136</v>
      </c>
      <c r="D53" s="40" t="s">
        <v>38</v>
      </c>
      <c r="E53" s="39" t="s">
        <v>45</v>
      </c>
      <c r="F53" s="22" t="s">
        <v>297</v>
      </c>
      <c r="G53" s="10" t="str">
        <f t="shared" si="2"/>
        <v>8.40/km</v>
      </c>
      <c r="H53" s="9">
        <f t="shared" si="3"/>
        <v>0.02318287037037036</v>
      </c>
      <c r="I53" s="9">
        <f>F53-INDEX($F$5:$F$2978,MATCH(D53,$D$5:$D$2978,0))</f>
        <v>0.01613425925925925</v>
      </c>
    </row>
    <row r="54" spans="1:9" ht="12.75">
      <c r="A54" s="10">
        <v>50</v>
      </c>
      <c r="B54" s="39" t="s">
        <v>137</v>
      </c>
      <c r="C54" s="39" t="s">
        <v>138</v>
      </c>
      <c r="D54" s="40" t="s">
        <v>50</v>
      </c>
      <c r="E54" s="39" t="s">
        <v>139</v>
      </c>
      <c r="F54" s="22" t="s">
        <v>298</v>
      </c>
      <c r="G54" s="10" t="str">
        <f t="shared" si="2"/>
        <v>8.47/km</v>
      </c>
      <c r="H54" s="9">
        <f t="shared" si="3"/>
        <v>0.024212962962962957</v>
      </c>
      <c r="I54" s="9">
        <f>F54-INDEX($F$5:$F$2978,MATCH(D54,$D$5:$D$2978,0))</f>
        <v>0.014687499999999992</v>
      </c>
    </row>
    <row r="55" spans="1:9" ht="12.75">
      <c r="A55" s="10">
        <v>51</v>
      </c>
      <c r="B55" s="39" t="s">
        <v>140</v>
      </c>
      <c r="C55" s="39" t="s">
        <v>141</v>
      </c>
      <c r="D55" s="40" t="s">
        <v>53</v>
      </c>
      <c r="E55" s="39" t="s">
        <v>86</v>
      </c>
      <c r="F55" s="22" t="s">
        <v>299</v>
      </c>
      <c r="G55" s="10" t="str">
        <f t="shared" si="2"/>
        <v>8.49/km</v>
      </c>
      <c r="H55" s="9">
        <f t="shared" si="3"/>
        <v>0.024513888888888884</v>
      </c>
      <c r="I55" s="9">
        <f>F55-INDEX($F$5:$F$2978,MATCH(D55,$D$5:$D$2978,0))</f>
        <v>0.014988425925925919</v>
      </c>
    </row>
    <row r="56" spans="1:9" ht="12.75">
      <c r="A56" s="10">
        <v>52</v>
      </c>
      <c r="B56" s="39" t="s">
        <v>142</v>
      </c>
      <c r="C56" s="39" t="s">
        <v>109</v>
      </c>
      <c r="D56" s="40" t="s">
        <v>53</v>
      </c>
      <c r="E56" s="39" t="s">
        <v>139</v>
      </c>
      <c r="F56" s="22" t="s">
        <v>300</v>
      </c>
      <c r="G56" s="10" t="str">
        <f t="shared" si="2"/>
        <v>8.57/km</v>
      </c>
      <c r="H56" s="9">
        <f t="shared" si="3"/>
        <v>0.025798611111111112</v>
      </c>
      <c r="I56" s="9">
        <f>F56-INDEX($F$5:$F$2978,MATCH(D56,$D$5:$D$2978,0))</f>
        <v>0.016273148148148148</v>
      </c>
    </row>
    <row r="57" spans="1:9" ht="12.75">
      <c r="A57" s="10">
        <v>53</v>
      </c>
      <c r="B57" s="39" t="s">
        <v>143</v>
      </c>
      <c r="C57" s="39" t="s">
        <v>106</v>
      </c>
      <c r="D57" s="40" t="s">
        <v>16</v>
      </c>
      <c r="E57" s="39" t="s">
        <v>112</v>
      </c>
      <c r="F57" s="22" t="s">
        <v>300</v>
      </c>
      <c r="G57" s="10" t="str">
        <f t="shared" si="2"/>
        <v>8.57/km</v>
      </c>
      <c r="H57" s="9">
        <f t="shared" si="3"/>
        <v>0.025798611111111112</v>
      </c>
      <c r="I57" s="9">
        <f>F57-INDEX($F$5:$F$2978,MATCH(D57,$D$5:$D$2978,0))</f>
        <v>0.025798611111111112</v>
      </c>
    </row>
    <row r="58" spans="1:9" ht="12.75">
      <c r="A58" s="10">
        <v>54</v>
      </c>
      <c r="B58" s="39" t="s">
        <v>144</v>
      </c>
      <c r="C58" s="39" t="s">
        <v>145</v>
      </c>
      <c r="D58" s="40" t="s">
        <v>20</v>
      </c>
      <c r="E58" s="39" t="s">
        <v>54</v>
      </c>
      <c r="F58" s="22" t="s">
        <v>301</v>
      </c>
      <c r="G58" s="10" t="str">
        <f t="shared" si="2"/>
        <v>9.09/km</v>
      </c>
      <c r="H58" s="9">
        <f t="shared" si="3"/>
        <v>0.02760416666666666</v>
      </c>
      <c r="I58" s="9">
        <f>F58-INDEX($F$5:$F$2978,MATCH(D58,$D$5:$D$2978,0))</f>
        <v>0.025405092592592597</v>
      </c>
    </row>
    <row r="59" spans="1:9" ht="12.75">
      <c r="A59" s="10">
        <v>55</v>
      </c>
      <c r="B59" s="39" t="s">
        <v>146</v>
      </c>
      <c r="C59" s="39" t="s">
        <v>147</v>
      </c>
      <c r="D59" s="40" t="s">
        <v>103</v>
      </c>
      <c r="E59" s="39" t="s">
        <v>66</v>
      </c>
      <c r="F59" s="22" t="s">
        <v>302</v>
      </c>
      <c r="G59" s="10" t="str">
        <f t="shared" si="2"/>
        <v>9.10/km</v>
      </c>
      <c r="H59" s="9">
        <f t="shared" si="3"/>
        <v>0.02776620370370369</v>
      </c>
      <c r="I59" s="9">
        <f>F59-INDEX($F$5:$F$2978,MATCH(D59,$D$5:$D$2978,0))</f>
        <v>0.012754629629629616</v>
      </c>
    </row>
    <row r="60" spans="1:9" ht="12.75">
      <c r="A60" s="6">
        <v>56</v>
      </c>
      <c r="B60" s="43" t="s">
        <v>148</v>
      </c>
      <c r="C60" s="43" t="s">
        <v>149</v>
      </c>
      <c r="D60" s="44" t="s">
        <v>116</v>
      </c>
      <c r="E60" s="43" t="s">
        <v>355</v>
      </c>
      <c r="F60" s="26" t="s">
        <v>303</v>
      </c>
      <c r="G60" s="6" t="str">
        <f t="shared" si="2"/>
        <v>9.11/km</v>
      </c>
      <c r="H60" s="13">
        <f t="shared" si="3"/>
        <v>0.027800925925925916</v>
      </c>
      <c r="I60" s="13">
        <f>F60-INDEX($F$5:$F$2978,MATCH(D60,$D$5:$D$2978,0))</f>
        <v>0.008240740740740729</v>
      </c>
    </row>
    <row r="61" spans="1:9" ht="12.75">
      <c r="A61" s="10">
        <v>57</v>
      </c>
      <c r="B61" s="39" t="s">
        <v>150</v>
      </c>
      <c r="C61" s="39" t="s">
        <v>149</v>
      </c>
      <c r="D61" s="40" t="s">
        <v>16</v>
      </c>
      <c r="E61" s="39" t="s">
        <v>151</v>
      </c>
      <c r="F61" s="22" t="s">
        <v>304</v>
      </c>
      <c r="G61" s="10" t="str">
        <f t="shared" si="2"/>
        <v>9.11/km</v>
      </c>
      <c r="H61" s="9">
        <f t="shared" si="3"/>
        <v>0.02785879629629629</v>
      </c>
      <c r="I61" s="9">
        <f>F61-INDEX($F$5:$F$2978,MATCH(D61,$D$5:$D$2978,0))</f>
        <v>0.02785879629629629</v>
      </c>
    </row>
    <row r="62" spans="1:9" ht="12.75">
      <c r="A62" s="10">
        <v>58</v>
      </c>
      <c r="B62" s="39" t="s">
        <v>152</v>
      </c>
      <c r="C62" s="39" t="s">
        <v>153</v>
      </c>
      <c r="D62" s="40" t="s">
        <v>50</v>
      </c>
      <c r="E62" s="39" t="s">
        <v>58</v>
      </c>
      <c r="F62" s="22" t="s">
        <v>305</v>
      </c>
      <c r="G62" s="10" t="str">
        <f t="shared" si="2"/>
        <v>9.11/km</v>
      </c>
      <c r="H62" s="9">
        <f t="shared" si="3"/>
        <v>0.027870370370370358</v>
      </c>
      <c r="I62" s="9">
        <f>F62-INDEX($F$5:$F$2978,MATCH(D62,$D$5:$D$2978,0))</f>
        <v>0.018344907407407393</v>
      </c>
    </row>
    <row r="63" spans="1:9" ht="12.75">
      <c r="A63" s="10">
        <v>59</v>
      </c>
      <c r="B63" s="39" t="s">
        <v>154</v>
      </c>
      <c r="C63" s="39" t="s">
        <v>155</v>
      </c>
      <c r="D63" s="40" t="s">
        <v>50</v>
      </c>
      <c r="E63" s="39" t="s">
        <v>42</v>
      </c>
      <c r="F63" s="22" t="s">
        <v>306</v>
      </c>
      <c r="G63" s="10" t="str">
        <f t="shared" si="2"/>
        <v>9.14/km</v>
      </c>
      <c r="H63" s="9">
        <f t="shared" si="3"/>
        <v>0.028287037037037034</v>
      </c>
      <c r="I63" s="9">
        <f>F63-INDEX($F$5:$F$2978,MATCH(D63,$D$5:$D$2978,0))</f>
        <v>0.01876157407407407</v>
      </c>
    </row>
    <row r="64" spans="1:9" ht="12.75">
      <c r="A64" s="10">
        <v>60</v>
      </c>
      <c r="B64" s="39" t="s">
        <v>156</v>
      </c>
      <c r="C64" s="39" t="s">
        <v>157</v>
      </c>
      <c r="D64" s="40" t="s">
        <v>158</v>
      </c>
      <c r="E64" s="39" t="s">
        <v>159</v>
      </c>
      <c r="F64" s="22" t="s">
        <v>307</v>
      </c>
      <c r="G64" s="10" t="str">
        <f t="shared" si="2"/>
        <v>9.14/km</v>
      </c>
      <c r="H64" s="9">
        <f t="shared" si="3"/>
        <v>0.028298611111111115</v>
      </c>
      <c r="I64" s="9">
        <f>F64-INDEX($F$5:$F$2978,MATCH(D64,$D$5:$D$2978,0))</f>
        <v>0</v>
      </c>
    </row>
    <row r="65" spans="1:9" ht="12.75">
      <c r="A65" s="10">
        <v>61</v>
      </c>
      <c r="B65" s="39" t="s">
        <v>160</v>
      </c>
      <c r="C65" s="39" t="s">
        <v>161</v>
      </c>
      <c r="D65" s="40" t="s">
        <v>29</v>
      </c>
      <c r="E65" s="39" t="s">
        <v>42</v>
      </c>
      <c r="F65" s="22" t="s">
        <v>308</v>
      </c>
      <c r="G65" s="10" t="str">
        <f t="shared" si="2"/>
        <v>9.17/km</v>
      </c>
      <c r="H65" s="9">
        <f t="shared" si="3"/>
        <v>0.028773148148148152</v>
      </c>
      <c r="I65" s="9">
        <f>F65-INDEX($F$5:$F$2978,MATCH(D65,$D$5:$D$2978,0))</f>
        <v>0.02386574074074075</v>
      </c>
    </row>
    <row r="66" spans="1:9" ht="12.75">
      <c r="A66" s="10">
        <v>62</v>
      </c>
      <c r="B66" s="39" t="s">
        <v>162</v>
      </c>
      <c r="C66" s="39" t="s">
        <v>163</v>
      </c>
      <c r="D66" s="40" t="s">
        <v>16</v>
      </c>
      <c r="E66" s="39" t="s">
        <v>164</v>
      </c>
      <c r="F66" s="22" t="s">
        <v>309</v>
      </c>
      <c r="G66" s="10" t="str">
        <f t="shared" si="2"/>
        <v>9.21/km</v>
      </c>
      <c r="H66" s="9">
        <f t="shared" si="3"/>
        <v>0.029363425925925925</v>
      </c>
      <c r="I66" s="9">
        <f>F66-INDEX($F$5:$F$2978,MATCH(D66,$D$5:$D$2978,0))</f>
        <v>0.029363425925925925</v>
      </c>
    </row>
    <row r="67" spans="1:9" ht="12.75">
      <c r="A67" s="10">
        <v>63</v>
      </c>
      <c r="B67" s="39" t="s">
        <v>165</v>
      </c>
      <c r="C67" s="39" t="s">
        <v>166</v>
      </c>
      <c r="D67" s="40" t="s">
        <v>167</v>
      </c>
      <c r="E67" s="39" t="s">
        <v>39</v>
      </c>
      <c r="F67" s="22" t="s">
        <v>310</v>
      </c>
      <c r="G67" s="10" t="str">
        <f t="shared" si="2"/>
        <v>9.25/km</v>
      </c>
      <c r="H67" s="9">
        <f t="shared" si="3"/>
        <v>0.02991898148148147</v>
      </c>
      <c r="I67" s="9">
        <f>F67-INDEX($F$5:$F$2978,MATCH(D67,$D$5:$D$2978,0))</f>
        <v>0</v>
      </c>
    </row>
    <row r="68" spans="1:9" ht="12.75">
      <c r="A68" s="10">
        <v>64</v>
      </c>
      <c r="B68" s="39" t="s">
        <v>168</v>
      </c>
      <c r="C68" s="39" t="s">
        <v>169</v>
      </c>
      <c r="D68" s="40" t="s">
        <v>38</v>
      </c>
      <c r="E68" s="39" t="s">
        <v>170</v>
      </c>
      <c r="F68" s="22" t="s">
        <v>310</v>
      </c>
      <c r="G68" s="10" t="str">
        <f t="shared" si="2"/>
        <v>9.25/km</v>
      </c>
      <c r="H68" s="9">
        <f t="shared" si="3"/>
        <v>0.02991898148148147</v>
      </c>
      <c r="I68" s="9">
        <f>F68-INDEX($F$5:$F$2978,MATCH(D68,$D$5:$D$2978,0))</f>
        <v>0.02287037037037036</v>
      </c>
    </row>
    <row r="69" spans="1:9" ht="12.75">
      <c r="A69" s="10">
        <v>65</v>
      </c>
      <c r="B69" s="39" t="s">
        <v>171</v>
      </c>
      <c r="C69" s="39" t="s">
        <v>172</v>
      </c>
      <c r="D69" s="40" t="s">
        <v>53</v>
      </c>
      <c r="E69" s="39" t="s">
        <v>80</v>
      </c>
      <c r="F69" s="22" t="s">
        <v>311</v>
      </c>
      <c r="G69" s="10" t="str">
        <f t="shared" si="2"/>
        <v>9.27/km</v>
      </c>
      <c r="H69" s="9">
        <f t="shared" si="3"/>
        <v>0.030231481481481463</v>
      </c>
      <c r="I69" s="9">
        <f>F69-INDEX($F$5:$F$2978,MATCH(D69,$D$5:$D$2978,0))</f>
        <v>0.0207060185185185</v>
      </c>
    </row>
    <row r="70" spans="1:9" ht="12.75">
      <c r="A70" s="6">
        <v>66</v>
      </c>
      <c r="B70" s="43" t="s">
        <v>173</v>
      </c>
      <c r="C70" s="43" t="s">
        <v>149</v>
      </c>
      <c r="D70" s="44" t="s">
        <v>38</v>
      </c>
      <c r="E70" s="43" t="s">
        <v>355</v>
      </c>
      <c r="F70" s="26" t="s">
        <v>312</v>
      </c>
      <c r="G70" s="6" t="str">
        <f t="shared" si="2"/>
        <v>9.27/km</v>
      </c>
      <c r="H70" s="13">
        <f t="shared" si="3"/>
        <v>0.030254629629629624</v>
      </c>
      <c r="I70" s="13">
        <f>F70-INDEX($F$5:$F$2978,MATCH(D70,$D$5:$D$2978,0))</f>
        <v>0.023206018518518515</v>
      </c>
    </row>
    <row r="71" spans="1:9" ht="12.75">
      <c r="A71" s="10">
        <v>67</v>
      </c>
      <c r="B71" s="39" t="s">
        <v>174</v>
      </c>
      <c r="C71" s="39" t="s">
        <v>60</v>
      </c>
      <c r="D71" s="40" t="s">
        <v>50</v>
      </c>
      <c r="E71" s="39" t="s">
        <v>48</v>
      </c>
      <c r="F71" s="22" t="s">
        <v>313</v>
      </c>
      <c r="G71" s="10" t="str">
        <f t="shared" si="2"/>
        <v>9.28/km</v>
      </c>
      <c r="H71" s="9">
        <f t="shared" si="3"/>
        <v>0.030416666666666668</v>
      </c>
      <c r="I71" s="9">
        <f>F71-INDEX($F$5:$F$2978,MATCH(D71,$D$5:$D$2978,0))</f>
        <v>0.020891203703703703</v>
      </c>
    </row>
    <row r="72" spans="1:9" ht="12.75">
      <c r="A72" s="10">
        <v>68</v>
      </c>
      <c r="B72" s="39" t="s">
        <v>175</v>
      </c>
      <c r="C72" s="39" t="s">
        <v>15</v>
      </c>
      <c r="D72" s="40" t="s">
        <v>53</v>
      </c>
      <c r="E72" s="39" t="s">
        <v>45</v>
      </c>
      <c r="F72" s="22" t="s">
        <v>314</v>
      </c>
      <c r="G72" s="10" t="str">
        <f t="shared" si="2"/>
        <v>9.30/km</v>
      </c>
      <c r="H72" s="9">
        <f t="shared" si="3"/>
        <v>0.03072916666666666</v>
      </c>
      <c r="I72" s="9">
        <f>F72-INDEX($F$5:$F$2978,MATCH(D72,$D$5:$D$2978,0))</f>
        <v>0.021203703703703697</v>
      </c>
    </row>
    <row r="73" spans="1:9" ht="12.75">
      <c r="A73" s="10">
        <v>69</v>
      </c>
      <c r="B73" s="39" t="s">
        <v>176</v>
      </c>
      <c r="C73" s="39" t="s">
        <v>106</v>
      </c>
      <c r="D73" s="40" t="s">
        <v>38</v>
      </c>
      <c r="E73" s="39" t="s">
        <v>139</v>
      </c>
      <c r="F73" s="22" t="s">
        <v>315</v>
      </c>
      <c r="G73" s="10" t="str">
        <f t="shared" si="2"/>
        <v>9.32/km</v>
      </c>
      <c r="H73" s="9">
        <f t="shared" si="3"/>
        <v>0.031064814814814802</v>
      </c>
      <c r="I73" s="9">
        <f>F73-INDEX($F$5:$F$2978,MATCH(D73,$D$5:$D$2978,0))</f>
        <v>0.024016203703703692</v>
      </c>
    </row>
    <row r="74" spans="1:9" ht="12.75">
      <c r="A74" s="6">
        <v>70</v>
      </c>
      <c r="B74" s="43" t="s">
        <v>82</v>
      </c>
      <c r="C74" s="43" t="s">
        <v>37</v>
      </c>
      <c r="D74" s="44" t="s">
        <v>29</v>
      </c>
      <c r="E74" s="43" t="s">
        <v>355</v>
      </c>
      <c r="F74" s="26" t="s">
        <v>316</v>
      </c>
      <c r="G74" s="6" t="str">
        <f t="shared" si="2"/>
        <v>9.37/km</v>
      </c>
      <c r="H74" s="13">
        <f t="shared" si="3"/>
        <v>0.03173611111111111</v>
      </c>
      <c r="I74" s="13">
        <f>F74-INDEX($F$5:$F$2978,MATCH(D74,$D$5:$D$2978,0))</f>
        <v>0.02682870370370371</v>
      </c>
    </row>
    <row r="75" spans="1:9" ht="12.75">
      <c r="A75" s="10">
        <v>71</v>
      </c>
      <c r="B75" s="39" t="s">
        <v>177</v>
      </c>
      <c r="C75" s="39" t="s">
        <v>178</v>
      </c>
      <c r="D75" s="40" t="s">
        <v>20</v>
      </c>
      <c r="E75" s="39" t="s">
        <v>179</v>
      </c>
      <c r="F75" s="22" t="s">
        <v>317</v>
      </c>
      <c r="G75" s="10" t="str">
        <f t="shared" si="2"/>
        <v>9.40/km</v>
      </c>
      <c r="H75" s="9">
        <f t="shared" si="3"/>
        <v>0.03215277777777777</v>
      </c>
      <c r="I75" s="9">
        <f>F75-INDEX($F$5:$F$2978,MATCH(D75,$D$5:$D$2978,0))</f>
        <v>0.02995370370370371</v>
      </c>
    </row>
    <row r="76" spans="1:9" ht="12.75">
      <c r="A76" s="10">
        <v>72</v>
      </c>
      <c r="B76" s="39" t="s">
        <v>180</v>
      </c>
      <c r="C76" s="39" t="s">
        <v>153</v>
      </c>
      <c r="D76" s="40" t="s">
        <v>29</v>
      </c>
      <c r="E76" s="39" t="s">
        <v>30</v>
      </c>
      <c r="F76" s="22" t="s">
        <v>318</v>
      </c>
      <c r="G76" s="10" t="str">
        <f t="shared" si="2"/>
        <v>9.46/km</v>
      </c>
      <c r="H76" s="9">
        <f t="shared" si="3"/>
        <v>0.03304398148148149</v>
      </c>
      <c r="I76" s="9">
        <f>F76-INDEX($F$5:$F$2978,MATCH(D76,$D$5:$D$2978,0))</f>
        <v>0.028136574074074085</v>
      </c>
    </row>
    <row r="77" spans="1:9" ht="12.75">
      <c r="A77" s="10">
        <v>73</v>
      </c>
      <c r="B77" s="39" t="s">
        <v>181</v>
      </c>
      <c r="C77" s="39" t="s">
        <v>52</v>
      </c>
      <c r="D77" s="40" t="s">
        <v>29</v>
      </c>
      <c r="E77" s="39" t="s">
        <v>39</v>
      </c>
      <c r="F77" s="22" t="s">
        <v>319</v>
      </c>
      <c r="G77" s="10" t="str">
        <f t="shared" si="2"/>
        <v>9.48/km</v>
      </c>
      <c r="H77" s="9">
        <f t="shared" si="3"/>
        <v>0.03335648148148148</v>
      </c>
      <c r="I77" s="9">
        <f>F77-INDEX($F$5:$F$2978,MATCH(D77,$D$5:$D$2978,0))</f>
        <v>0.028449074074074078</v>
      </c>
    </row>
    <row r="78" spans="1:9" ht="12.75">
      <c r="A78" s="6">
        <v>74</v>
      </c>
      <c r="B78" s="43" t="s">
        <v>82</v>
      </c>
      <c r="C78" s="43" t="s">
        <v>182</v>
      </c>
      <c r="D78" s="44" t="s">
        <v>20</v>
      </c>
      <c r="E78" s="43" t="s">
        <v>355</v>
      </c>
      <c r="F78" s="26" t="s">
        <v>320</v>
      </c>
      <c r="G78" s="6" t="str">
        <f t="shared" si="2"/>
        <v>9.56/km</v>
      </c>
      <c r="H78" s="13">
        <f t="shared" si="3"/>
        <v>0.034594907407407414</v>
      </c>
      <c r="I78" s="13">
        <f>F78-INDEX($F$5:$F$2978,MATCH(D78,$D$5:$D$2978,0))</f>
        <v>0.03239583333333335</v>
      </c>
    </row>
    <row r="79" spans="1:9" ht="12.75">
      <c r="A79" s="10">
        <v>75</v>
      </c>
      <c r="B79" s="39" t="s">
        <v>183</v>
      </c>
      <c r="C79" s="39" t="s">
        <v>184</v>
      </c>
      <c r="D79" s="40" t="s">
        <v>158</v>
      </c>
      <c r="E79" s="39" t="s">
        <v>159</v>
      </c>
      <c r="F79" s="22" t="s">
        <v>321</v>
      </c>
      <c r="G79" s="10" t="str">
        <f aca="true" t="shared" si="4" ref="G79:G116">TEXT(INT((HOUR(F79)*3600+MINUTE(F79)*60+SECOND(F79))/$I$3/60),"0")&amp;"."&amp;TEXT(MOD((HOUR(F79)*3600+MINUTE(F79)*60+SECOND(F79))/$I$3,60),"00")&amp;"/km"</f>
        <v>9.57/km</v>
      </c>
      <c r="H79" s="9">
        <f aca="true" t="shared" si="5" ref="H79:H116">F79-$F$5</f>
        <v>0.03481481481481482</v>
      </c>
      <c r="I79" s="9">
        <f>F79-INDEX($F$5:$F$2978,MATCH(D79,$D$5:$D$2978,0))</f>
        <v>0.006516203703703705</v>
      </c>
    </row>
    <row r="80" spans="1:9" ht="12.75">
      <c r="A80" s="6">
        <v>76</v>
      </c>
      <c r="B80" s="43" t="s">
        <v>148</v>
      </c>
      <c r="C80" s="43" t="s">
        <v>62</v>
      </c>
      <c r="D80" s="44" t="s">
        <v>53</v>
      </c>
      <c r="E80" s="43" t="s">
        <v>355</v>
      </c>
      <c r="F80" s="26" t="s">
        <v>322</v>
      </c>
      <c r="G80" s="6" t="str">
        <f t="shared" si="4"/>
        <v>9.58/km</v>
      </c>
      <c r="H80" s="13">
        <f t="shared" si="5"/>
        <v>0.03490740740740741</v>
      </c>
      <c r="I80" s="13">
        <f>F80-INDEX($F$5:$F$2978,MATCH(D80,$D$5:$D$2978,0))</f>
        <v>0.025381944444444443</v>
      </c>
    </row>
    <row r="81" spans="1:9" ht="12.75">
      <c r="A81" s="10">
        <v>77</v>
      </c>
      <c r="B81" s="39" t="s">
        <v>185</v>
      </c>
      <c r="C81" s="39" t="s">
        <v>186</v>
      </c>
      <c r="D81" s="40" t="s">
        <v>187</v>
      </c>
      <c r="E81" s="39" t="s">
        <v>80</v>
      </c>
      <c r="F81" s="22" t="s">
        <v>323</v>
      </c>
      <c r="G81" s="10" t="str">
        <f t="shared" si="4"/>
        <v>10.01/km</v>
      </c>
      <c r="H81" s="9">
        <f t="shared" si="5"/>
        <v>0.035439814814814806</v>
      </c>
      <c r="I81" s="9">
        <f>F81-INDEX($F$5:$F$2978,MATCH(D81,$D$5:$D$2978,0))</f>
        <v>0</v>
      </c>
    </row>
    <row r="82" spans="1:9" ht="12.75">
      <c r="A82" s="10">
        <v>78</v>
      </c>
      <c r="B82" s="39" t="s">
        <v>188</v>
      </c>
      <c r="C82" s="39" t="s">
        <v>149</v>
      </c>
      <c r="D82" s="40" t="s">
        <v>53</v>
      </c>
      <c r="E82" s="39" t="s">
        <v>45</v>
      </c>
      <c r="F82" s="22" t="s">
        <v>324</v>
      </c>
      <c r="G82" s="10" t="str">
        <f t="shared" si="4"/>
        <v>10.02/km</v>
      </c>
      <c r="H82" s="9">
        <f t="shared" si="5"/>
        <v>0.03546296296296295</v>
      </c>
      <c r="I82" s="9">
        <f>F82-INDEX($F$5:$F$2978,MATCH(D82,$D$5:$D$2978,0))</f>
        <v>0.02593749999999999</v>
      </c>
    </row>
    <row r="83" spans="1:9" ht="12.75">
      <c r="A83" s="10">
        <v>79</v>
      </c>
      <c r="B83" s="39" t="s">
        <v>189</v>
      </c>
      <c r="C83" s="39" t="s">
        <v>190</v>
      </c>
      <c r="D83" s="40" t="s">
        <v>103</v>
      </c>
      <c r="E83" s="39" t="s">
        <v>30</v>
      </c>
      <c r="F83" s="22" t="s">
        <v>325</v>
      </c>
      <c r="G83" s="10" t="str">
        <f t="shared" si="4"/>
        <v>10.04/km</v>
      </c>
      <c r="H83" s="9">
        <f t="shared" si="5"/>
        <v>0.035798611111111094</v>
      </c>
      <c r="I83" s="9">
        <f>F83-INDEX($F$5:$F$2978,MATCH(D83,$D$5:$D$2978,0))</f>
        <v>0.02078703703703702</v>
      </c>
    </row>
    <row r="84" spans="1:9" ht="12.75">
      <c r="A84" s="6">
        <v>80</v>
      </c>
      <c r="B84" s="43" t="s">
        <v>191</v>
      </c>
      <c r="C84" s="43" t="s">
        <v>192</v>
      </c>
      <c r="D84" s="44" t="s">
        <v>38</v>
      </c>
      <c r="E84" s="43" t="s">
        <v>355</v>
      </c>
      <c r="F84" s="26" t="s">
        <v>326</v>
      </c>
      <c r="G84" s="6" t="str">
        <f t="shared" si="4"/>
        <v>10.07/km</v>
      </c>
      <c r="H84" s="13">
        <f t="shared" si="5"/>
        <v>0.03627314814814813</v>
      </c>
      <c r="I84" s="13">
        <f>F84-INDEX($F$5:$F$2978,MATCH(D84,$D$5:$D$2978,0))</f>
        <v>0.02922453703703702</v>
      </c>
    </row>
    <row r="85" spans="1:9" ht="12.75">
      <c r="A85" s="6">
        <v>81</v>
      </c>
      <c r="B85" s="43" t="s">
        <v>193</v>
      </c>
      <c r="C85" s="43" t="s">
        <v>37</v>
      </c>
      <c r="D85" s="44" t="s">
        <v>116</v>
      </c>
      <c r="E85" s="43" t="s">
        <v>355</v>
      </c>
      <c r="F85" s="26" t="s">
        <v>327</v>
      </c>
      <c r="G85" s="6" t="str">
        <f t="shared" si="4"/>
        <v>10.18/km</v>
      </c>
      <c r="H85" s="13">
        <f t="shared" si="5"/>
        <v>0.037893518518518514</v>
      </c>
      <c r="I85" s="13">
        <f>F85-INDEX($F$5:$F$2978,MATCH(D85,$D$5:$D$2978,0))</f>
        <v>0.018333333333333326</v>
      </c>
    </row>
    <row r="86" spans="1:9" ht="12.75">
      <c r="A86" s="6">
        <v>82</v>
      </c>
      <c r="B86" s="43" t="s">
        <v>194</v>
      </c>
      <c r="C86" s="43" t="s">
        <v>195</v>
      </c>
      <c r="D86" s="44" t="s">
        <v>187</v>
      </c>
      <c r="E86" s="43" t="s">
        <v>355</v>
      </c>
      <c r="F86" s="26" t="s">
        <v>328</v>
      </c>
      <c r="G86" s="6" t="str">
        <f t="shared" si="4"/>
        <v>10.42/km</v>
      </c>
      <c r="H86" s="13">
        <f t="shared" si="5"/>
        <v>0.04146990740740739</v>
      </c>
      <c r="I86" s="13">
        <f>F86-INDEX($F$5:$F$2978,MATCH(D86,$D$5:$D$2978,0))</f>
        <v>0.006030092592592587</v>
      </c>
    </row>
    <row r="87" spans="1:9" ht="12.75">
      <c r="A87" s="10">
        <v>83</v>
      </c>
      <c r="B87" s="39" t="s">
        <v>196</v>
      </c>
      <c r="C87" s="39" t="s">
        <v>98</v>
      </c>
      <c r="D87" s="40" t="s">
        <v>16</v>
      </c>
      <c r="E87" s="39" t="s">
        <v>39</v>
      </c>
      <c r="F87" s="22" t="s">
        <v>329</v>
      </c>
      <c r="G87" s="10" t="str">
        <f t="shared" si="4"/>
        <v>10.46/km</v>
      </c>
      <c r="H87" s="9">
        <f t="shared" si="5"/>
        <v>0.04212962962962962</v>
      </c>
      <c r="I87" s="9">
        <f>F87-INDEX($F$5:$F$2978,MATCH(D87,$D$5:$D$2978,0))</f>
        <v>0.04212962962962962</v>
      </c>
    </row>
    <row r="88" spans="1:9" ht="12.75">
      <c r="A88" s="10">
        <v>84</v>
      </c>
      <c r="B88" s="39" t="s">
        <v>197</v>
      </c>
      <c r="C88" s="39" t="s">
        <v>198</v>
      </c>
      <c r="D88" s="40" t="s">
        <v>29</v>
      </c>
      <c r="E88" s="39" t="s">
        <v>164</v>
      </c>
      <c r="F88" s="22" t="s">
        <v>330</v>
      </c>
      <c r="G88" s="10" t="str">
        <f t="shared" si="4"/>
        <v>10.48/km</v>
      </c>
      <c r="H88" s="9">
        <f t="shared" si="5"/>
        <v>0.04241898148148147</v>
      </c>
      <c r="I88" s="9">
        <f>F88-INDEX($F$5:$F$2978,MATCH(D88,$D$5:$D$2978,0))</f>
        <v>0.037511574074074065</v>
      </c>
    </row>
    <row r="89" spans="1:9" ht="12.75">
      <c r="A89" s="10">
        <v>85</v>
      </c>
      <c r="B89" s="39" t="s">
        <v>199</v>
      </c>
      <c r="C89" s="39" t="s">
        <v>98</v>
      </c>
      <c r="D89" s="40" t="s">
        <v>200</v>
      </c>
      <c r="E89" s="39" t="s">
        <v>139</v>
      </c>
      <c r="F89" s="22" t="s">
        <v>331</v>
      </c>
      <c r="G89" s="10" t="str">
        <f t="shared" si="4"/>
        <v>10.54/km</v>
      </c>
      <c r="H89" s="9">
        <f t="shared" si="5"/>
        <v>0.04340277777777777</v>
      </c>
      <c r="I89" s="9">
        <f>F89-INDEX($F$5:$F$2978,MATCH(D89,$D$5:$D$2978,0))</f>
        <v>0</v>
      </c>
    </row>
    <row r="90" spans="1:9" ht="12.75">
      <c r="A90" s="10">
        <v>86</v>
      </c>
      <c r="B90" s="39" t="s">
        <v>201</v>
      </c>
      <c r="C90" s="39" t="s">
        <v>35</v>
      </c>
      <c r="D90" s="40" t="s">
        <v>50</v>
      </c>
      <c r="E90" s="39" t="s">
        <v>39</v>
      </c>
      <c r="F90" s="22" t="s">
        <v>332</v>
      </c>
      <c r="G90" s="10" t="str">
        <f t="shared" si="4"/>
        <v>11.07/km</v>
      </c>
      <c r="H90" s="9">
        <f t="shared" si="5"/>
        <v>0.0453125</v>
      </c>
      <c r="I90" s="9">
        <f>F90-INDEX($F$5:$F$2978,MATCH(D90,$D$5:$D$2978,0))</f>
        <v>0.035787037037037034</v>
      </c>
    </row>
    <row r="91" spans="1:9" ht="12.75">
      <c r="A91" s="10">
        <v>87</v>
      </c>
      <c r="B91" s="39" t="s">
        <v>202</v>
      </c>
      <c r="C91" s="39" t="s">
        <v>203</v>
      </c>
      <c r="D91" s="40" t="s">
        <v>50</v>
      </c>
      <c r="E91" s="39" t="s">
        <v>78</v>
      </c>
      <c r="F91" s="22" t="s">
        <v>333</v>
      </c>
      <c r="G91" s="10" t="str">
        <f t="shared" si="4"/>
        <v>11.07/km</v>
      </c>
      <c r="H91" s="9">
        <f t="shared" si="5"/>
        <v>0.045347222222222226</v>
      </c>
      <c r="I91" s="9">
        <f>F91-INDEX($F$5:$F$2978,MATCH(D91,$D$5:$D$2978,0))</f>
        <v>0.03582175925925926</v>
      </c>
    </row>
    <row r="92" spans="1:9" ht="12.75">
      <c r="A92" s="10">
        <v>88</v>
      </c>
      <c r="B92" s="39" t="s">
        <v>204</v>
      </c>
      <c r="C92" s="39" t="s">
        <v>172</v>
      </c>
      <c r="D92" s="40" t="s">
        <v>38</v>
      </c>
      <c r="E92" s="39" t="s">
        <v>205</v>
      </c>
      <c r="F92" s="22" t="s">
        <v>334</v>
      </c>
      <c r="G92" s="10" t="str">
        <f t="shared" si="4"/>
        <v>11.13/km</v>
      </c>
      <c r="H92" s="9">
        <f t="shared" si="5"/>
        <v>0.046226851851851845</v>
      </c>
      <c r="I92" s="9">
        <f>F92-INDEX($F$5:$F$2978,MATCH(D92,$D$5:$D$2978,0))</f>
        <v>0.039178240740740736</v>
      </c>
    </row>
    <row r="93" spans="1:9" ht="12.75">
      <c r="A93" s="10">
        <v>89</v>
      </c>
      <c r="B93" s="39" t="s">
        <v>206</v>
      </c>
      <c r="C93" s="39" t="s">
        <v>207</v>
      </c>
      <c r="D93" s="40" t="s">
        <v>158</v>
      </c>
      <c r="E93" s="39" t="s">
        <v>208</v>
      </c>
      <c r="F93" s="22" t="s">
        <v>335</v>
      </c>
      <c r="G93" s="10" t="str">
        <f t="shared" si="4"/>
        <v>11.23/km</v>
      </c>
      <c r="H93" s="9">
        <f t="shared" si="5"/>
        <v>0.04777777777777777</v>
      </c>
      <c r="I93" s="9">
        <f>F93-INDEX($F$5:$F$2978,MATCH(D93,$D$5:$D$2978,0))</f>
        <v>0.01947916666666666</v>
      </c>
    </row>
    <row r="94" spans="1:9" ht="12.75">
      <c r="A94" s="10">
        <v>90</v>
      </c>
      <c r="B94" s="39" t="s">
        <v>209</v>
      </c>
      <c r="C94" s="39" t="s">
        <v>210</v>
      </c>
      <c r="D94" s="40" t="s">
        <v>16</v>
      </c>
      <c r="E94" s="39" t="s">
        <v>42</v>
      </c>
      <c r="F94" s="22" t="s">
        <v>336</v>
      </c>
      <c r="G94" s="10" t="str">
        <f t="shared" si="4"/>
        <v>11.24/km</v>
      </c>
      <c r="H94" s="9">
        <f t="shared" si="5"/>
        <v>0.04784722222222223</v>
      </c>
      <c r="I94" s="9">
        <f>F94-INDEX($F$5:$F$2978,MATCH(D94,$D$5:$D$2978,0))</f>
        <v>0.04784722222222223</v>
      </c>
    </row>
    <row r="95" spans="1:9" ht="12.75">
      <c r="A95" s="10">
        <v>91</v>
      </c>
      <c r="B95" s="39" t="s">
        <v>211</v>
      </c>
      <c r="C95" s="39" t="s">
        <v>98</v>
      </c>
      <c r="D95" s="40" t="s">
        <v>50</v>
      </c>
      <c r="E95" s="39" t="s">
        <v>212</v>
      </c>
      <c r="F95" s="22" t="s">
        <v>337</v>
      </c>
      <c r="G95" s="10" t="str">
        <f t="shared" si="4"/>
        <v>11.27/km</v>
      </c>
      <c r="H95" s="9">
        <f t="shared" si="5"/>
        <v>0.048310185185185185</v>
      </c>
      <c r="I95" s="9">
        <f>F95-INDEX($F$5:$F$2978,MATCH(D95,$D$5:$D$2978,0))</f>
        <v>0.03878472222222222</v>
      </c>
    </row>
    <row r="96" spans="1:9" ht="12.75">
      <c r="A96" s="10">
        <v>92</v>
      </c>
      <c r="B96" s="39" t="s">
        <v>213</v>
      </c>
      <c r="C96" s="39" t="s">
        <v>214</v>
      </c>
      <c r="D96" s="40" t="s">
        <v>116</v>
      </c>
      <c r="E96" s="39" t="s">
        <v>164</v>
      </c>
      <c r="F96" s="22" t="s">
        <v>338</v>
      </c>
      <c r="G96" s="10" t="str">
        <f t="shared" si="4"/>
        <v>11.31/km</v>
      </c>
      <c r="H96" s="9">
        <f t="shared" si="5"/>
        <v>0.04891203703703704</v>
      </c>
      <c r="I96" s="9">
        <f>F96-INDEX($F$5:$F$2978,MATCH(D96,$D$5:$D$2978,0))</f>
        <v>0.02935185185185185</v>
      </c>
    </row>
    <row r="97" spans="1:9" ht="12.75">
      <c r="A97" s="10">
        <v>93</v>
      </c>
      <c r="B97" s="39" t="s">
        <v>215</v>
      </c>
      <c r="C97" s="39" t="s">
        <v>114</v>
      </c>
      <c r="D97" s="40" t="s">
        <v>38</v>
      </c>
      <c r="E97" s="39" t="s">
        <v>139</v>
      </c>
      <c r="F97" s="22" t="s">
        <v>339</v>
      </c>
      <c r="G97" s="10" t="str">
        <f t="shared" si="4"/>
        <v>11.36/km</v>
      </c>
      <c r="H97" s="9">
        <f t="shared" si="5"/>
        <v>0.04967592592592592</v>
      </c>
      <c r="I97" s="9">
        <f>F97-INDEX($F$5:$F$2978,MATCH(D97,$D$5:$D$2978,0))</f>
        <v>0.04262731481481481</v>
      </c>
    </row>
    <row r="98" spans="1:9" ht="12.75">
      <c r="A98" s="10">
        <v>94</v>
      </c>
      <c r="B98" s="39" t="s">
        <v>216</v>
      </c>
      <c r="C98" s="39" t="s">
        <v>217</v>
      </c>
      <c r="D98" s="40" t="s">
        <v>218</v>
      </c>
      <c r="E98" s="39" t="s">
        <v>39</v>
      </c>
      <c r="F98" s="22" t="s">
        <v>340</v>
      </c>
      <c r="G98" s="10" t="str">
        <f t="shared" si="4"/>
        <v>11.44/km</v>
      </c>
      <c r="H98" s="9">
        <f t="shared" si="5"/>
        <v>0.05086805555555555</v>
      </c>
      <c r="I98" s="9">
        <f>F98-INDEX($F$5:$F$2978,MATCH(D98,$D$5:$D$2978,0))</f>
        <v>0</v>
      </c>
    </row>
    <row r="99" spans="1:9" ht="12.75">
      <c r="A99" s="10">
        <v>95</v>
      </c>
      <c r="B99" s="39" t="s">
        <v>219</v>
      </c>
      <c r="C99" s="39" t="s">
        <v>220</v>
      </c>
      <c r="D99" s="40" t="s">
        <v>116</v>
      </c>
      <c r="E99" s="39" t="s">
        <v>221</v>
      </c>
      <c r="F99" s="22" t="s">
        <v>341</v>
      </c>
      <c r="G99" s="10" t="str">
        <f t="shared" si="4"/>
        <v>11.44/km</v>
      </c>
      <c r="H99" s="9">
        <f t="shared" si="5"/>
        <v>0.05087962962962963</v>
      </c>
      <c r="I99" s="9">
        <f>F99-INDEX($F$5:$F$2978,MATCH(D99,$D$5:$D$2978,0))</f>
        <v>0.03131944444444444</v>
      </c>
    </row>
    <row r="100" spans="1:9" ht="12.75">
      <c r="A100" s="10">
        <v>96</v>
      </c>
      <c r="B100" s="39" t="s">
        <v>165</v>
      </c>
      <c r="C100" s="39" t="s">
        <v>222</v>
      </c>
      <c r="D100" s="40" t="s">
        <v>167</v>
      </c>
      <c r="E100" s="39" t="s">
        <v>39</v>
      </c>
      <c r="F100" s="22" t="s">
        <v>342</v>
      </c>
      <c r="G100" s="10" t="str">
        <f t="shared" si="4"/>
        <v>11.45/km</v>
      </c>
      <c r="H100" s="9">
        <f t="shared" si="5"/>
        <v>0.05104166666666667</v>
      </c>
      <c r="I100" s="9">
        <f>F100-INDEX($F$5:$F$2978,MATCH(D100,$D$5:$D$2978,0))</f>
        <v>0.021122685185185203</v>
      </c>
    </row>
    <row r="101" spans="1:9" ht="12.75">
      <c r="A101" s="10">
        <v>97</v>
      </c>
      <c r="B101" s="39" t="s">
        <v>223</v>
      </c>
      <c r="C101" s="39" t="s">
        <v>224</v>
      </c>
      <c r="D101" s="40" t="s">
        <v>103</v>
      </c>
      <c r="E101" s="39" t="s">
        <v>139</v>
      </c>
      <c r="F101" s="22" t="s">
        <v>343</v>
      </c>
      <c r="G101" s="10" t="str">
        <f t="shared" si="4"/>
        <v>11.46/km</v>
      </c>
      <c r="H101" s="9">
        <f t="shared" si="5"/>
        <v>0.05115740740740741</v>
      </c>
      <c r="I101" s="9">
        <f>F101-INDEX($F$5:$F$2978,MATCH(D101,$D$5:$D$2978,0))</f>
        <v>0.036145833333333335</v>
      </c>
    </row>
    <row r="102" spans="1:9" ht="12.75">
      <c r="A102" s="6">
        <v>98</v>
      </c>
      <c r="B102" s="43" t="s">
        <v>225</v>
      </c>
      <c r="C102" s="43" t="s">
        <v>226</v>
      </c>
      <c r="D102" s="44" t="s">
        <v>218</v>
      </c>
      <c r="E102" s="43" t="s">
        <v>355</v>
      </c>
      <c r="F102" s="26" t="s">
        <v>344</v>
      </c>
      <c r="G102" s="6" t="str">
        <f t="shared" si="4"/>
        <v>12.35/km</v>
      </c>
      <c r="H102" s="13">
        <f t="shared" si="5"/>
        <v>0.05856481481481481</v>
      </c>
      <c r="I102" s="13">
        <f>F102-INDEX($F$5:$F$2978,MATCH(D102,$D$5:$D$2978,0))</f>
        <v>0.007696759259259264</v>
      </c>
    </row>
    <row r="103" spans="1:9" ht="12.75">
      <c r="A103" s="10">
        <v>99</v>
      </c>
      <c r="B103" s="39" t="s">
        <v>227</v>
      </c>
      <c r="C103" s="39" t="s">
        <v>88</v>
      </c>
      <c r="D103" s="40" t="s">
        <v>53</v>
      </c>
      <c r="E103" s="39" t="s">
        <v>221</v>
      </c>
      <c r="F103" s="22" t="s">
        <v>345</v>
      </c>
      <c r="G103" s="10" t="str">
        <f t="shared" si="4"/>
        <v>12.52/km</v>
      </c>
      <c r="H103" s="9">
        <f t="shared" si="5"/>
        <v>0.061111111111111095</v>
      </c>
      <c r="I103" s="9">
        <f>F103-INDEX($F$5:$F$2978,MATCH(D103,$D$5:$D$2978,0))</f>
        <v>0.05158564814814813</v>
      </c>
    </row>
    <row r="104" spans="1:9" ht="12.75">
      <c r="A104" s="10">
        <v>100</v>
      </c>
      <c r="B104" s="39" t="s">
        <v>228</v>
      </c>
      <c r="C104" s="39" t="s">
        <v>229</v>
      </c>
      <c r="D104" s="40" t="s">
        <v>167</v>
      </c>
      <c r="E104" s="39" t="s">
        <v>86</v>
      </c>
      <c r="F104" s="22" t="s">
        <v>346</v>
      </c>
      <c r="G104" s="10" t="str">
        <f t="shared" si="4"/>
        <v>12.55/km</v>
      </c>
      <c r="H104" s="9">
        <f t="shared" si="5"/>
        <v>0.06151620370370369</v>
      </c>
      <c r="I104" s="9">
        <f>F104-INDEX($F$5:$F$2978,MATCH(D104,$D$5:$D$2978,0))</f>
        <v>0.03159722222222222</v>
      </c>
    </row>
    <row r="105" spans="1:9" ht="12.75">
      <c r="A105" s="10">
        <v>101</v>
      </c>
      <c r="B105" s="39" t="s">
        <v>230</v>
      </c>
      <c r="C105" s="39" t="s">
        <v>231</v>
      </c>
      <c r="D105" s="40" t="s">
        <v>53</v>
      </c>
      <c r="E105" s="39" t="s">
        <v>232</v>
      </c>
      <c r="F105" s="22" t="s">
        <v>347</v>
      </c>
      <c r="G105" s="10" t="str">
        <f t="shared" si="4"/>
        <v>12.59/km</v>
      </c>
      <c r="H105" s="9">
        <f t="shared" si="5"/>
        <v>0.062129629629629625</v>
      </c>
      <c r="I105" s="9">
        <f>F105-INDEX($F$5:$F$2978,MATCH(D105,$D$5:$D$2978,0))</f>
        <v>0.05260416666666666</v>
      </c>
    </row>
    <row r="106" spans="1:9" ht="12.75">
      <c r="A106" s="10">
        <v>102</v>
      </c>
      <c r="B106" s="39" t="s">
        <v>233</v>
      </c>
      <c r="C106" s="39" t="s">
        <v>234</v>
      </c>
      <c r="D106" s="40" t="s">
        <v>167</v>
      </c>
      <c r="E106" s="39" t="s">
        <v>232</v>
      </c>
      <c r="F106" s="22" t="s">
        <v>347</v>
      </c>
      <c r="G106" s="10" t="str">
        <f t="shared" si="4"/>
        <v>12.59/km</v>
      </c>
      <c r="H106" s="9">
        <f t="shared" si="5"/>
        <v>0.062129629629629625</v>
      </c>
      <c r="I106" s="9">
        <f>F106-INDEX($F$5:$F$2978,MATCH(D106,$D$5:$D$2978,0))</f>
        <v>0.032210648148148155</v>
      </c>
    </row>
    <row r="107" spans="1:9" ht="12.75">
      <c r="A107" s="10">
        <v>103</v>
      </c>
      <c r="B107" s="39" t="s">
        <v>235</v>
      </c>
      <c r="C107" s="39" t="s">
        <v>28</v>
      </c>
      <c r="D107" s="40" t="s">
        <v>20</v>
      </c>
      <c r="E107" s="39" t="s">
        <v>236</v>
      </c>
      <c r="F107" s="22" t="s">
        <v>348</v>
      </c>
      <c r="G107" s="10" t="str">
        <f t="shared" si="4"/>
        <v>12.59/km</v>
      </c>
      <c r="H107" s="9">
        <f t="shared" si="5"/>
        <v>0.06215277777777777</v>
      </c>
      <c r="I107" s="9">
        <f>F107-INDEX($F$5:$F$2978,MATCH(D107,$D$5:$D$2978,0))</f>
        <v>0.05995370370370371</v>
      </c>
    </row>
    <row r="108" spans="1:9" ht="12.75">
      <c r="A108" s="6">
        <v>104</v>
      </c>
      <c r="B108" s="43" t="s">
        <v>237</v>
      </c>
      <c r="C108" s="43" t="s">
        <v>238</v>
      </c>
      <c r="D108" s="44" t="s">
        <v>16</v>
      </c>
      <c r="E108" s="43" t="s">
        <v>355</v>
      </c>
      <c r="F108" s="26" t="s">
        <v>349</v>
      </c>
      <c r="G108" s="6" t="str">
        <f t="shared" si="4"/>
        <v>13.02/km</v>
      </c>
      <c r="H108" s="13">
        <f t="shared" si="5"/>
        <v>0.06260416666666666</v>
      </c>
      <c r="I108" s="13">
        <f>F108-INDEX($F$5:$F$2978,MATCH(D108,$D$5:$D$2978,0))</f>
        <v>0.06260416666666666</v>
      </c>
    </row>
    <row r="109" spans="1:9" ht="12.75">
      <c r="A109" s="10">
        <v>105</v>
      </c>
      <c r="B109" s="39" t="s">
        <v>239</v>
      </c>
      <c r="C109" s="39" t="s">
        <v>240</v>
      </c>
      <c r="D109" s="40" t="s">
        <v>38</v>
      </c>
      <c r="E109" s="39" t="s">
        <v>78</v>
      </c>
      <c r="F109" s="22" t="s">
        <v>350</v>
      </c>
      <c r="G109" s="10" t="str">
        <f t="shared" si="4"/>
        <v>13.04/km</v>
      </c>
      <c r="H109" s="9">
        <f t="shared" si="5"/>
        <v>0.06288194444444445</v>
      </c>
      <c r="I109" s="9">
        <f>F109-INDEX($F$5:$F$2978,MATCH(D109,$D$5:$D$2978,0))</f>
        <v>0.05583333333333333</v>
      </c>
    </row>
    <row r="110" spans="1:9" ht="12.75">
      <c r="A110" s="10">
        <v>106</v>
      </c>
      <c r="B110" s="39" t="s">
        <v>241</v>
      </c>
      <c r="C110" s="39" t="s">
        <v>242</v>
      </c>
      <c r="D110" s="40" t="s">
        <v>38</v>
      </c>
      <c r="E110" s="39" t="s">
        <v>39</v>
      </c>
      <c r="F110" s="22" t="s">
        <v>351</v>
      </c>
      <c r="G110" s="10" t="str">
        <f t="shared" si="4"/>
        <v>14.22/km</v>
      </c>
      <c r="H110" s="9">
        <f t="shared" si="5"/>
        <v>0.07457175925925924</v>
      </c>
      <c r="I110" s="9">
        <f>F110-INDEX($F$5:$F$2978,MATCH(D110,$D$5:$D$2978,0))</f>
        <v>0.06752314814814814</v>
      </c>
    </row>
    <row r="111" spans="1:9" ht="12.75">
      <c r="A111" s="10">
        <v>107</v>
      </c>
      <c r="B111" s="39" t="s">
        <v>243</v>
      </c>
      <c r="C111" s="39" t="s">
        <v>102</v>
      </c>
      <c r="D111" s="40" t="s">
        <v>158</v>
      </c>
      <c r="E111" s="39" t="s">
        <v>104</v>
      </c>
      <c r="F111" s="22" t="s">
        <v>351</v>
      </c>
      <c r="G111" s="10" t="str">
        <f t="shared" si="4"/>
        <v>14.22/km</v>
      </c>
      <c r="H111" s="9">
        <f t="shared" si="5"/>
        <v>0.07457175925925924</v>
      </c>
      <c r="I111" s="9">
        <f>F111-INDEX($F$5:$F$2978,MATCH(D111,$D$5:$D$2978,0))</f>
        <v>0.04627314814814813</v>
      </c>
    </row>
    <row r="112" spans="1:9" ht="12.75">
      <c r="A112" s="10">
        <v>108</v>
      </c>
      <c r="B112" s="39" t="s">
        <v>244</v>
      </c>
      <c r="C112" s="39" t="s">
        <v>245</v>
      </c>
      <c r="D112" s="40" t="s">
        <v>38</v>
      </c>
      <c r="E112" s="39" t="s">
        <v>104</v>
      </c>
      <c r="F112" s="22" t="s">
        <v>351</v>
      </c>
      <c r="G112" s="10" t="str">
        <f t="shared" si="4"/>
        <v>14.22/km</v>
      </c>
      <c r="H112" s="9">
        <f t="shared" si="5"/>
        <v>0.07457175925925924</v>
      </c>
      <c r="I112" s="9">
        <f>F112-INDEX($F$5:$F$2978,MATCH(D112,$D$5:$D$2978,0))</f>
        <v>0.06752314814814814</v>
      </c>
    </row>
    <row r="113" spans="1:9" ht="12.75">
      <c r="A113" s="10">
        <v>109</v>
      </c>
      <c r="B113" s="39" t="s">
        <v>246</v>
      </c>
      <c r="C113" s="39" t="s">
        <v>247</v>
      </c>
      <c r="D113" s="40" t="s">
        <v>200</v>
      </c>
      <c r="E113" s="39" t="s">
        <v>80</v>
      </c>
      <c r="F113" s="22" t="s">
        <v>352</v>
      </c>
      <c r="G113" s="10" t="str">
        <f t="shared" si="4"/>
        <v>14.46/km</v>
      </c>
      <c r="H113" s="9">
        <f t="shared" si="5"/>
        <v>0.07832175925925924</v>
      </c>
      <c r="I113" s="9">
        <f>F113-INDEX($F$5:$F$2978,MATCH(D113,$D$5:$D$2978,0))</f>
        <v>0.03491898148148148</v>
      </c>
    </row>
    <row r="114" spans="1:9" ht="12.75">
      <c r="A114" s="10">
        <v>110</v>
      </c>
      <c r="B114" s="39" t="s">
        <v>248</v>
      </c>
      <c r="C114" s="39" t="s">
        <v>249</v>
      </c>
      <c r="D114" s="40" t="s">
        <v>50</v>
      </c>
      <c r="E114" s="39" t="s">
        <v>78</v>
      </c>
      <c r="F114" s="22" t="s">
        <v>353</v>
      </c>
      <c r="G114" s="10" t="str">
        <f t="shared" si="4"/>
        <v>14.55/km</v>
      </c>
      <c r="H114" s="9">
        <f t="shared" si="5"/>
        <v>0.07965277777777777</v>
      </c>
      <c r="I114" s="9">
        <f>F114-INDEX($F$5:$F$2978,MATCH(D114,$D$5:$D$2978,0))</f>
        <v>0.07012731481481481</v>
      </c>
    </row>
    <row r="115" spans="1:9" ht="12.75">
      <c r="A115" s="10">
        <v>111</v>
      </c>
      <c r="B115" s="39" t="s">
        <v>250</v>
      </c>
      <c r="C115" s="39" t="s">
        <v>251</v>
      </c>
      <c r="D115" s="40" t="s">
        <v>50</v>
      </c>
      <c r="E115" s="39" t="s">
        <v>78</v>
      </c>
      <c r="F115" s="22" t="s">
        <v>353</v>
      </c>
      <c r="G115" s="10" t="str">
        <f t="shared" si="4"/>
        <v>14.55/km</v>
      </c>
      <c r="H115" s="9">
        <f t="shared" si="5"/>
        <v>0.07965277777777777</v>
      </c>
      <c r="I115" s="9">
        <f>F115-INDEX($F$5:$F$2978,MATCH(D115,$D$5:$D$2978,0))</f>
        <v>0.07012731481481481</v>
      </c>
    </row>
    <row r="116" spans="1:9" ht="12.75">
      <c r="A116" s="8">
        <v>112</v>
      </c>
      <c r="B116" s="41" t="s">
        <v>252</v>
      </c>
      <c r="C116" s="41" t="s">
        <v>15</v>
      </c>
      <c r="D116" s="42" t="s">
        <v>187</v>
      </c>
      <c r="E116" s="41" t="s">
        <v>205</v>
      </c>
      <c r="F116" s="24" t="s">
        <v>354</v>
      </c>
      <c r="G116" s="8" t="str">
        <f t="shared" si="4"/>
        <v>21.18/km</v>
      </c>
      <c r="H116" s="7">
        <f t="shared" si="5"/>
        <v>0.13719907407407406</v>
      </c>
      <c r="I116" s="7">
        <f>F116-INDEX($F$5:$F$2978,MATCH(D116,$D$5:$D$2978,0))</f>
        <v>0.10175925925925926</v>
      </c>
    </row>
  </sheetData>
  <sheetProtection/>
  <autoFilter ref="A4:I11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5" t="str">
        <f>Individuale!A1</f>
        <v>Gran Premio Montagna di Roma</v>
      </c>
      <c r="B1" s="35"/>
      <c r="C1" s="35"/>
    </row>
    <row r="2" spans="1:3" ht="33" customHeight="1">
      <c r="A2" s="36" t="str">
        <f>Individuale!A3&amp;" km. "&amp;Individuale!I3</f>
        <v>Marcellina (RM) Italia - Domenica 21/10/2012  km. 13</v>
      </c>
      <c r="B2" s="36"/>
      <c r="C2" s="36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45">
        <v>1</v>
      </c>
      <c r="B4" s="46" t="s">
        <v>355</v>
      </c>
      <c r="C4" s="47">
        <v>14</v>
      </c>
    </row>
    <row r="5" spans="1:3" ht="15" customHeight="1">
      <c r="A5" s="10">
        <v>2</v>
      </c>
      <c r="B5" s="22" t="s">
        <v>39</v>
      </c>
      <c r="C5" s="23">
        <v>10</v>
      </c>
    </row>
    <row r="6" spans="1:3" ht="15" customHeight="1">
      <c r="A6" s="10">
        <v>3</v>
      </c>
      <c r="B6" s="22" t="s">
        <v>139</v>
      </c>
      <c r="C6" s="23">
        <v>6</v>
      </c>
    </row>
    <row r="7" spans="1:3" ht="15" customHeight="1">
      <c r="A7" s="10">
        <v>4</v>
      </c>
      <c r="B7" s="22" t="s">
        <v>78</v>
      </c>
      <c r="C7" s="23">
        <v>6</v>
      </c>
    </row>
    <row r="8" spans="1:3" ht="15" customHeight="1">
      <c r="A8" s="10">
        <v>5</v>
      </c>
      <c r="B8" s="22" t="s">
        <v>42</v>
      </c>
      <c r="C8" s="23">
        <v>6</v>
      </c>
    </row>
    <row r="9" spans="1:3" ht="15" customHeight="1">
      <c r="A9" s="10">
        <v>6</v>
      </c>
      <c r="B9" s="22" t="s">
        <v>30</v>
      </c>
      <c r="C9" s="23">
        <v>6</v>
      </c>
    </row>
    <row r="10" spans="1:3" ht="15" customHeight="1">
      <c r="A10" s="10">
        <v>7</v>
      </c>
      <c r="B10" s="22" t="s">
        <v>45</v>
      </c>
      <c r="C10" s="23">
        <v>5</v>
      </c>
    </row>
    <row r="11" spans="1:3" ht="15" customHeight="1">
      <c r="A11" s="10">
        <v>8</v>
      </c>
      <c r="B11" s="22" t="s">
        <v>54</v>
      </c>
      <c r="C11" s="23">
        <v>4</v>
      </c>
    </row>
    <row r="12" spans="1:3" ht="15" customHeight="1">
      <c r="A12" s="10">
        <v>9</v>
      </c>
      <c r="B12" s="22" t="s">
        <v>86</v>
      </c>
      <c r="C12" s="23">
        <v>4</v>
      </c>
    </row>
    <row r="13" spans="1:3" ht="15" customHeight="1">
      <c r="A13" s="10">
        <v>10</v>
      </c>
      <c r="B13" s="22" t="s">
        <v>80</v>
      </c>
      <c r="C13" s="23">
        <v>4</v>
      </c>
    </row>
    <row r="14" spans="1:3" ht="15" customHeight="1">
      <c r="A14" s="10">
        <v>11</v>
      </c>
      <c r="B14" s="22" t="s">
        <v>164</v>
      </c>
      <c r="C14" s="23">
        <v>3</v>
      </c>
    </row>
    <row r="15" spans="1:3" ht="15" customHeight="1">
      <c r="A15" s="10">
        <v>12</v>
      </c>
      <c r="B15" s="22" t="s">
        <v>104</v>
      </c>
      <c r="C15" s="23">
        <v>3</v>
      </c>
    </row>
    <row r="16" spans="1:3" ht="15" customHeight="1">
      <c r="A16" s="10">
        <v>13</v>
      </c>
      <c r="B16" s="22" t="s">
        <v>58</v>
      </c>
      <c r="C16" s="23">
        <v>3</v>
      </c>
    </row>
    <row r="17" spans="1:3" ht="15" customHeight="1">
      <c r="A17" s="10">
        <v>14</v>
      </c>
      <c r="B17" s="22" t="s">
        <v>21</v>
      </c>
      <c r="C17" s="23">
        <v>3</v>
      </c>
    </row>
    <row r="18" spans="1:3" ht="15" customHeight="1">
      <c r="A18" s="10">
        <v>15</v>
      </c>
      <c r="B18" s="22" t="s">
        <v>221</v>
      </c>
      <c r="C18" s="23">
        <v>2</v>
      </c>
    </row>
    <row r="19" spans="1:3" ht="15" customHeight="1">
      <c r="A19" s="10">
        <v>16</v>
      </c>
      <c r="B19" s="22" t="s">
        <v>83</v>
      </c>
      <c r="C19" s="23">
        <v>2</v>
      </c>
    </row>
    <row r="20" spans="1:3" ht="15" customHeight="1">
      <c r="A20" s="10">
        <v>17</v>
      </c>
      <c r="B20" s="22" t="s">
        <v>66</v>
      </c>
      <c r="C20" s="23">
        <v>2</v>
      </c>
    </row>
    <row r="21" spans="1:3" ht="15" customHeight="1">
      <c r="A21" s="10">
        <v>18</v>
      </c>
      <c r="B21" s="22" t="s">
        <v>48</v>
      </c>
      <c r="C21" s="23">
        <v>2</v>
      </c>
    </row>
    <row r="22" spans="1:3" ht="15" customHeight="1">
      <c r="A22" s="10">
        <v>19</v>
      </c>
      <c r="B22" s="22" t="s">
        <v>112</v>
      </c>
      <c r="C22" s="23">
        <v>2</v>
      </c>
    </row>
    <row r="23" spans="1:3" ht="15" customHeight="1">
      <c r="A23" s="10">
        <v>20</v>
      </c>
      <c r="B23" s="22" t="s">
        <v>205</v>
      </c>
      <c r="C23" s="23">
        <v>2</v>
      </c>
    </row>
    <row r="24" spans="1:3" ht="15" customHeight="1">
      <c r="A24" s="10">
        <v>21</v>
      </c>
      <c r="B24" s="22" t="s">
        <v>159</v>
      </c>
      <c r="C24" s="23">
        <v>2</v>
      </c>
    </row>
    <row r="25" spans="1:3" ht="15" customHeight="1">
      <c r="A25" s="10">
        <v>22</v>
      </c>
      <c r="B25" s="22" t="s">
        <v>232</v>
      </c>
      <c r="C25" s="23">
        <v>2</v>
      </c>
    </row>
    <row r="26" spans="1:3" ht="15" customHeight="1">
      <c r="A26" s="10">
        <v>23</v>
      </c>
      <c r="B26" s="22" t="s">
        <v>208</v>
      </c>
      <c r="C26" s="23">
        <v>1</v>
      </c>
    </row>
    <row r="27" spans="1:3" ht="15" customHeight="1">
      <c r="A27" s="10">
        <v>24</v>
      </c>
      <c r="B27" s="22" t="s">
        <v>123</v>
      </c>
      <c r="C27" s="23">
        <v>1</v>
      </c>
    </row>
    <row r="28" spans="1:3" ht="15" customHeight="1">
      <c r="A28" s="10">
        <v>25</v>
      </c>
      <c r="B28" s="22" t="s">
        <v>24</v>
      </c>
      <c r="C28" s="23">
        <v>1</v>
      </c>
    </row>
    <row r="29" spans="1:3" ht="15" customHeight="1">
      <c r="A29" s="10">
        <v>26</v>
      </c>
      <c r="B29" s="22" t="s">
        <v>63</v>
      </c>
      <c r="C29" s="23">
        <v>1</v>
      </c>
    </row>
    <row r="30" spans="1:3" ht="15" customHeight="1">
      <c r="A30" s="10">
        <v>27</v>
      </c>
      <c r="B30" s="22" t="s">
        <v>69</v>
      </c>
      <c r="C30" s="23">
        <v>1</v>
      </c>
    </row>
    <row r="31" spans="1:3" ht="15" customHeight="1">
      <c r="A31" s="10">
        <v>28</v>
      </c>
      <c r="B31" s="22" t="s">
        <v>212</v>
      </c>
      <c r="C31" s="23">
        <v>1</v>
      </c>
    </row>
    <row r="32" spans="1:3" ht="15" customHeight="1">
      <c r="A32" s="10">
        <v>29</v>
      </c>
      <c r="B32" s="22" t="s">
        <v>75</v>
      </c>
      <c r="C32" s="23">
        <v>1</v>
      </c>
    </row>
    <row r="33" spans="1:3" ht="15" customHeight="1">
      <c r="A33" s="10">
        <v>30</v>
      </c>
      <c r="B33" s="22" t="s">
        <v>128</v>
      </c>
      <c r="C33" s="23">
        <v>1</v>
      </c>
    </row>
    <row r="34" spans="1:3" ht="15" customHeight="1">
      <c r="A34" s="10">
        <v>31</v>
      </c>
      <c r="B34" s="22" t="s">
        <v>33</v>
      </c>
      <c r="C34" s="23">
        <v>1</v>
      </c>
    </row>
    <row r="35" spans="1:3" ht="15" customHeight="1">
      <c r="A35" s="10">
        <v>32</v>
      </c>
      <c r="B35" s="22" t="s">
        <v>179</v>
      </c>
      <c r="C35" s="23">
        <v>1</v>
      </c>
    </row>
    <row r="36" spans="1:3" ht="15" customHeight="1">
      <c r="A36" s="10">
        <v>33</v>
      </c>
      <c r="B36" s="22" t="s">
        <v>151</v>
      </c>
      <c r="C36" s="23">
        <v>1</v>
      </c>
    </row>
    <row r="37" spans="1:3" ht="15" customHeight="1">
      <c r="A37" s="10">
        <v>34</v>
      </c>
      <c r="B37" s="22" t="s">
        <v>125</v>
      </c>
      <c r="C37" s="23">
        <v>1</v>
      </c>
    </row>
    <row r="38" spans="1:3" ht="15" customHeight="1">
      <c r="A38" s="10">
        <v>35</v>
      </c>
      <c r="B38" s="22" t="s">
        <v>91</v>
      </c>
      <c r="C38" s="23">
        <v>1</v>
      </c>
    </row>
    <row r="39" spans="1:3" ht="15" customHeight="1">
      <c r="A39" s="10">
        <v>36</v>
      </c>
      <c r="B39" s="22" t="s">
        <v>118</v>
      </c>
      <c r="C39" s="23">
        <v>1</v>
      </c>
    </row>
    <row r="40" spans="1:3" ht="15" customHeight="1">
      <c r="A40" s="10">
        <v>37</v>
      </c>
      <c r="B40" s="22" t="s">
        <v>236</v>
      </c>
      <c r="C40" s="23">
        <v>1</v>
      </c>
    </row>
    <row r="41" spans="1:3" ht="15" customHeight="1">
      <c r="A41" s="10">
        <v>38</v>
      </c>
      <c r="B41" s="22" t="s">
        <v>73</v>
      </c>
      <c r="C41" s="23">
        <v>1</v>
      </c>
    </row>
    <row r="42" spans="1:3" ht="15" customHeight="1">
      <c r="A42" s="10">
        <v>39</v>
      </c>
      <c r="B42" s="22" t="s">
        <v>107</v>
      </c>
      <c r="C42" s="23">
        <v>1</v>
      </c>
    </row>
    <row r="43" spans="1:3" ht="15" customHeight="1">
      <c r="A43" s="10">
        <v>40</v>
      </c>
      <c r="B43" s="22" t="s">
        <v>170</v>
      </c>
      <c r="C43" s="23">
        <v>1</v>
      </c>
    </row>
    <row r="44" spans="1:3" ht="15" customHeight="1">
      <c r="A44" s="8">
        <v>41</v>
      </c>
      <c r="B44" s="24" t="s">
        <v>17</v>
      </c>
      <c r="C44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2012-10-24T14:34:16Z</dcterms:modified>
  <cp:category/>
  <cp:version/>
  <cp:contentType/>
  <cp:contentStatus/>
</cp:coreProperties>
</file>