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<sst xmlns="http://schemas.openxmlformats.org/spreadsheetml/2006/main" count="782" uniqueCount="365">
  <si>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</si>
  <si>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</si>
  <si>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</si>
  <si>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</si>
  <si>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</si>
  <si>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</si>
  <si>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</si>
  <si>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</si>
  <si>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</si>
  <si>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</si>
  <si>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</si>
  <si>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Petrei  </t>
  </si>
  <si>
    <t xml:space="preserve">Antonello  </t>
  </si>
  <si>
    <t xml:space="preserve">M35  </t>
  </si>
  <si>
    <t xml:space="preserve">Opoa Plus Ultra  </t>
  </si>
  <si>
    <t xml:space="preserve">Silvestri </t>
  </si>
  <si>
    <t xml:space="preserve">Simone </t>
  </si>
  <si>
    <t xml:space="preserve">Tm23 </t>
  </si>
  <si>
    <t xml:space="preserve">Runners Club Dei Marsi </t>
  </si>
  <si>
    <t xml:space="preserve">Bucci </t>
  </si>
  <si>
    <t xml:space="preserve">Antonio </t>
  </si>
  <si>
    <t xml:space="preserve">Trail Dei Due Laghi </t>
  </si>
  <si>
    <t xml:space="preserve">Di Croce </t>
  </si>
  <si>
    <t xml:space="preserve">Michele </t>
  </si>
  <si>
    <t xml:space="preserve">M35 </t>
  </si>
  <si>
    <t xml:space="preserve">Pod. Canusium 2004 </t>
  </si>
  <si>
    <t xml:space="preserve">Bentivoglio </t>
  </si>
  <si>
    <t xml:space="preserve">Enzo </t>
  </si>
  <si>
    <t xml:space="preserve">M40 </t>
  </si>
  <si>
    <t xml:space="preserve">Gp Monti Della Tolfa </t>
  </si>
  <si>
    <t xml:space="preserve">Campitelli </t>
  </si>
  <si>
    <t xml:space="preserve">Carmine </t>
  </si>
  <si>
    <t xml:space="preserve">M45 </t>
  </si>
  <si>
    <t xml:space="preserve">Atletica 2000 Pescara </t>
  </si>
  <si>
    <t xml:space="preserve">Liberatore </t>
  </si>
  <si>
    <t xml:space="preserve">Luigi </t>
  </si>
  <si>
    <t xml:space="preserve">Asd Gp Runners Sulmona </t>
  </si>
  <si>
    <t xml:space="preserve">Morisi </t>
  </si>
  <si>
    <t xml:space="preserve">Opoa Plus Ultra </t>
  </si>
  <si>
    <t xml:space="preserve">Tartaglia </t>
  </si>
  <si>
    <t xml:space="preserve">Vincenzo </t>
  </si>
  <si>
    <t xml:space="preserve">G.s. Marsica Avezzano </t>
  </si>
  <si>
    <t xml:space="preserve">Corrado </t>
  </si>
  <si>
    <t xml:space="preserve">Stefano </t>
  </si>
  <si>
    <t xml:space="preserve">Atina Trail Running </t>
  </si>
  <si>
    <t xml:space="preserve">Pagliari </t>
  </si>
  <si>
    <t xml:space="preserve">Fabio </t>
  </si>
  <si>
    <t xml:space="preserve">M55 </t>
  </si>
  <si>
    <t xml:space="preserve">Iori </t>
  </si>
  <si>
    <t xml:space="preserve">Paolo </t>
  </si>
  <si>
    <t xml:space="preserve">Tivoli Marathon </t>
  </si>
  <si>
    <t xml:space="preserve">Nuccitelli </t>
  </si>
  <si>
    <t xml:space="preserve">Gianluca </t>
  </si>
  <si>
    <t xml:space="preserve">Podistica Luco Dei Marsi </t>
  </si>
  <si>
    <t xml:space="preserve">Atterrato </t>
  </si>
  <si>
    <t xml:space="preserve">Massimiliano </t>
  </si>
  <si>
    <t xml:space="preserve">Runners Termoli </t>
  </si>
  <si>
    <t xml:space="preserve">Paone </t>
  </si>
  <si>
    <t xml:space="preserve">Antonello </t>
  </si>
  <si>
    <t xml:space="preserve">M50 </t>
  </si>
  <si>
    <t xml:space="preserve">Nuova Atletica Lanciano </t>
  </si>
  <si>
    <t xml:space="preserve">Iacobacci </t>
  </si>
  <si>
    <t xml:space="preserve">Mario </t>
  </si>
  <si>
    <t xml:space="preserve">Marrocco </t>
  </si>
  <si>
    <t xml:space="preserve">Giampiero </t>
  </si>
  <si>
    <t xml:space="preserve">Tomei </t>
  </si>
  <si>
    <t xml:space="preserve">Danilo </t>
  </si>
  <si>
    <t xml:space="preserve">Let's Run For Solidarity </t>
  </si>
  <si>
    <t xml:space="preserve">Macera </t>
  </si>
  <si>
    <t xml:space="preserve">Atletica San Giorgio A Lir.. </t>
  </si>
  <si>
    <t xml:space="preserve">Colipi </t>
  </si>
  <si>
    <t xml:space="preserve">Giovanni </t>
  </si>
  <si>
    <t xml:space="preserve">Tersigni </t>
  </si>
  <si>
    <t xml:space="preserve">Attilio </t>
  </si>
  <si>
    <t xml:space="preserve">Ss Lazio Atletica </t>
  </si>
  <si>
    <t xml:space="preserve">Oddi </t>
  </si>
  <si>
    <t xml:space="preserve">Giacomo </t>
  </si>
  <si>
    <t xml:space="preserve">Tantalo </t>
  </si>
  <si>
    <t xml:space="preserve">Domenico </t>
  </si>
  <si>
    <t xml:space="preserve">Ass. Ecomaratona Dei Marsi </t>
  </si>
  <si>
    <t xml:space="preserve">De Paulis </t>
  </si>
  <si>
    <t xml:space="preserve">Enea </t>
  </si>
  <si>
    <t xml:space="preserve">Atletica Abruzzo Aq </t>
  </si>
  <si>
    <t xml:space="preserve">Caranfa </t>
  </si>
  <si>
    <t xml:space="preserve">Cesidio </t>
  </si>
  <si>
    <t xml:space="preserve">Run For Fun - Scanno </t>
  </si>
  <si>
    <t xml:space="preserve">Di Giamberardino </t>
  </si>
  <si>
    <t xml:space="preserve">Tabacco </t>
  </si>
  <si>
    <t xml:space="preserve">Tullio </t>
  </si>
  <si>
    <t xml:space="preserve">Zimei </t>
  </si>
  <si>
    <t xml:space="preserve">Claudio </t>
  </si>
  <si>
    <t xml:space="preserve">Ciulli </t>
  </si>
  <si>
    <t xml:space="preserve">Loreto </t>
  </si>
  <si>
    <t xml:space="preserve">Fartlek Ostia </t>
  </si>
  <si>
    <t xml:space="preserve">Testa </t>
  </si>
  <si>
    <t xml:space="preserve">Nico </t>
  </si>
  <si>
    <t xml:space="preserve">Tarullo </t>
  </si>
  <si>
    <t xml:space="preserve">Daniele </t>
  </si>
  <si>
    <t xml:space="preserve">Taglieri </t>
  </si>
  <si>
    <t xml:space="preserve">Petrei </t>
  </si>
  <si>
    <t xml:space="preserve">Virginia </t>
  </si>
  <si>
    <t xml:space="preserve">F23 </t>
  </si>
  <si>
    <t xml:space="preserve">Libero </t>
  </si>
  <si>
    <t xml:space="preserve">Pierluigi </t>
  </si>
  <si>
    <t xml:space="preserve">Gianni </t>
  </si>
  <si>
    <t xml:space="preserve">Podisti Frentani </t>
  </si>
  <si>
    <t xml:space="preserve">Varrella </t>
  </si>
  <si>
    <t xml:space="preserve">Gennaro </t>
  </si>
  <si>
    <t xml:space="preserve">International Security Ser.. </t>
  </si>
  <si>
    <t xml:space="preserve">Di Fabio </t>
  </si>
  <si>
    <t xml:space="preserve">Nuova Atl. Montesilvano </t>
  </si>
  <si>
    <t xml:space="preserve">Ficorilli </t>
  </si>
  <si>
    <t xml:space="preserve">Diego </t>
  </si>
  <si>
    <t xml:space="preserve">Michelangeli </t>
  </si>
  <si>
    <t xml:space="preserve">Aurelio </t>
  </si>
  <si>
    <t xml:space="preserve">Parks Trail </t>
  </si>
  <si>
    <t xml:space="preserve">Di Staso </t>
  </si>
  <si>
    <t xml:space="preserve">Mirko </t>
  </si>
  <si>
    <t xml:space="preserve">Pinardi </t>
  </si>
  <si>
    <t xml:space="preserve">Walter </t>
  </si>
  <si>
    <t xml:space="preserve">Di Clemente </t>
  </si>
  <si>
    <t xml:space="preserve">Giuseppe </t>
  </si>
  <si>
    <t xml:space="preserve">Lisciani </t>
  </si>
  <si>
    <t xml:space="preserve">Gabriele </t>
  </si>
  <si>
    <t xml:space="preserve">Chiavaroli </t>
  </si>
  <si>
    <t xml:space="preserve">Coletti </t>
  </si>
  <si>
    <t xml:space="preserve">Monia </t>
  </si>
  <si>
    <t xml:space="preserve">F40 </t>
  </si>
  <si>
    <t xml:space="preserve">Atletica 2000 </t>
  </si>
  <si>
    <t xml:space="preserve">Franco </t>
  </si>
  <si>
    <t xml:space="preserve">Santoro </t>
  </si>
  <si>
    <t xml:space="preserve">Davide </t>
  </si>
  <si>
    <t xml:space="preserve">Beatrice </t>
  </si>
  <si>
    <t xml:space="preserve">Ettore </t>
  </si>
  <si>
    <t xml:space="preserve">Erco Sport </t>
  </si>
  <si>
    <t xml:space="preserve">Colizza </t>
  </si>
  <si>
    <t xml:space="preserve">Chicarella </t>
  </si>
  <si>
    <t xml:space="preserve">Fiorenzo </t>
  </si>
  <si>
    <t xml:space="preserve">Colicchia </t>
  </si>
  <si>
    <t xml:space="preserve">Gs Bersaglieri Pe </t>
  </si>
  <si>
    <t xml:space="preserve">Silvagni </t>
  </si>
  <si>
    <t xml:space="preserve">Cotturone </t>
  </si>
  <si>
    <t xml:space="preserve">Atletica Gran Sasso </t>
  </si>
  <si>
    <t xml:space="preserve">Trinchini </t>
  </si>
  <si>
    <t xml:space="preserve">Pietro </t>
  </si>
  <si>
    <t xml:space="preserve">Donzelli </t>
  </si>
  <si>
    <t xml:space="preserve">Francesco </t>
  </si>
  <si>
    <t xml:space="preserve">Massimiani </t>
  </si>
  <si>
    <t xml:space="preserve">Gaetano </t>
  </si>
  <si>
    <t xml:space="preserve">Torresi </t>
  </si>
  <si>
    <t xml:space="preserve">Lazio Runners </t>
  </si>
  <si>
    <t xml:space="preserve">Gabrielli </t>
  </si>
  <si>
    <t xml:space="preserve">Elisa </t>
  </si>
  <si>
    <t xml:space="preserve">F35 </t>
  </si>
  <si>
    <t xml:space="preserve">Atl. Val Tavo </t>
  </si>
  <si>
    <t xml:space="preserve">D'urso </t>
  </si>
  <si>
    <t xml:space="preserve">Augusto </t>
  </si>
  <si>
    <t xml:space="preserve">Fiorini </t>
  </si>
  <si>
    <t xml:space="preserve">Felice </t>
  </si>
  <si>
    <t xml:space="preserve">Antonelli </t>
  </si>
  <si>
    <t xml:space="preserve">Paola </t>
  </si>
  <si>
    <t xml:space="preserve">Bianchi </t>
  </si>
  <si>
    <t xml:space="preserve">Asd Romaecomaratona </t>
  </si>
  <si>
    <t xml:space="preserve">Chessa </t>
  </si>
  <si>
    <t xml:space="preserve">Atl. Centrale H2s </t>
  </si>
  <si>
    <t xml:space="preserve">Fasciani </t>
  </si>
  <si>
    <t xml:space="preserve">Emilio </t>
  </si>
  <si>
    <t xml:space="preserve">Salvi </t>
  </si>
  <si>
    <t xml:space="preserve">F45 </t>
  </si>
  <si>
    <t xml:space="preserve">Cappalonga </t>
  </si>
  <si>
    <t xml:space="preserve">Lillo Calogero </t>
  </si>
  <si>
    <t xml:space="preserve">Manes </t>
  </si>
  <si>
    <t xml:space="preserve">Adamo </t>
  </si>
  <si>
    <t xml:space="preserve">Ottaviani </t>
  </si>
  <si>
    <t xml:space="preserve">Liberato </t>
  </si>
  <si>
    <t xml:space="preserve">Dragone </t>
  </si>
  <si>
    <t xml:space="preserve">Consolati </t>
  </si>
  <si>
    <t xml:space="preserve">Albino </t>
  </si>
  <si>
    <t xml:space="preserve">Lancia </t>
  </si>
  <si>
    <t xml:space="preserve">Di Natale </t>
  </si>
  <si>
    <t xml:space="preserve">Simplicio </t>
  </si>
  <si>
    <t xml:space="preserve">Inglese </t>
  </si>
  <si>
    <t xml:space="preserve">Campanelli </t>
  </si>
  <si>
    <t xml:space="preserve">Natalino </t>
  </si>
  <si>
    <t xml:space="preserve">Bocci </t>
  </si>
  <si>
    <t xml:space="preserve">Enrico </t>
  </si>
  <si>
    <t xml:space="preserve">Atletica Tusculum Rs 001 </t>
  </si>
  <si>
    <t xml:space="preserve">Piras </t>
  </si>
  <si>
    <t xml:space="preserve">M60 </t>
  </si>
  <si>
    <t xml:space="preserve">Mediterraneo Eventi </t>
  </si>
  <si>
    <t xml:space="preserve">Sperandio </t>
  </si>
  <si>
    <t xml:space="preserve">Carlo </t>
  </si>
  <si>
    <t xml:space="preserve">Polisportiva Candia </t>
  </si>
  <si>
    <t xml:space="preserve">Boccia </t>
  </si>
  <si>
    <t xml:space="preserve">Marco </t>
  </si>
  <si>
    <t xml:space="preserve">Polisportiva Namaste' </t>
  </si>
  <si>
    <t xml:space="preserve">Pravettoni </t>
  </si>
  <si>
    <t xml:space="preserve">Lorenzo </t>
  </si>
  <si>
    <t xml:space="preserve">Settevendemmie </t>
  </si>
  <si>
    <t xml:space="preserve">Pierleoni </t>
  </si>
  <si>
    <t xml:space="preserve">Nicola </t>
  </si>
  <si>
    <t xml:space="preserve">Fionda </t>
  </si>
  <si>
    <t xml:space="preserve">Modesto </t>
  </si>
  <si>
    <t xml:space="preserve">Silvano </t>
  </si>
  <si>
    <t xml:space="preserve">Amatori Velletri </t>
  </si>
  <si>
    <t xml:space="preserve">Maioli </t>
  </si>
  <si>
    <t xml:space="preserve">Maurizio </t>
  </si>
  <si>
    <t xml:space="preserve">Podistica Pomezia </t>
  </si>
  <si>
    <t xml:space="preserve">Appugliese </t>
  </si>
  <si>
    <t xml:space="preserve">Elio </t>
  </si>
  <si>
    <t xml:space="preserve">Aratari </t>
  </si>
  <si>
    <t xml:space="preserve">La Mura </t>
  </si>
  <si>
    <t xml:space="preserve">Marathon Club Stabia </t>
  </si>
  <si>
    <t xml:space="preserve">Santalucia </t>
  </si>
  <si>
    <t xml:space="preserve">Livio </t>
  </si>
  <si>
    <t xml:space="preserve">Project Ultraman </t>
  </si>
  <si>
    <t xml:space="preserve">Grasso </t>
  </si>
  <si>
    <t xml:space="preserve">Ciofani </t>
  </si>
  <si>
    <t xml:space="preserve">Bruno </t>
  </si>
  <si>
    <t xml:space="preserve">Di Salvatore </t>
  </si>
  <si>
    <t xml:space="preserve">Battistelli </t>
  </si>
  <si>
    <t xml:space="preserve">Liviano </t>
  </si>
  <si>
    <t xml:space="preserve">M65 </t>
  </si>
  <si>
    <t xml:space="preserve">Silenzii </t>
  </si>
  <si>
    <t xml:space="preserve">Avis San Benedetto Del Tro.. </t>
  </si>
  <si>
    <t xml:space="preserve">Ricci </t>
  </si>
  <si>
    <t xml:space="preserve">Fit Program Pescara </t>
  </si>
  <si>
    <t xml:space="preserve">Caradonna </t>
  </si>
  <si>
    <t xml:space="preserve">Rocco </t>
  </si>
  <si>
    <t xml:space="preserve">Ricasoli </t>
  </si>
  <si>
    <t xml:space="preserve">Lippa </t>
  </si>
  <si>
    <t xml:space="preserve">Falcini </t>
  </si>
  <si>
    <t xml:space="preserve">Filippo </t>
  </si>
  <si>
    <t xml:space="preserve">A.s.d. Liberi Podisti </t>
  </si>
  <si>
    <t xml:space="preserve">Taccone </t>
  </si>
  <si>
    <t xml:space="preserve">Nino </t>
  </si>
  <si>
    <t xml:space="preserve">Rea </t>
  </si>
  <si>
    <t xml:space="preserve">Baldassarre </t>
  </si>
  <si>
    <t xml:space="preserve">Guido </t>
  </si>
  <si>
    <t xml:space="preserve">Di Nardo </t>
  </si>
  <si>
    <t xml:space="preserve">Costantino </t>
  </si>
  <si>
    <t xml:space="preserve">Pozzi </t>
  </si>
  <si>
    <t xml:space="preserve">Marco Valerio </t>
  </si>
  <si>
    <t xml:space="preserve">Rossi </t>
  </si>
  <si>
    <t xml:space="preserve">Lanni </t>
  </si>
  <si>
    <t xml:space="preserve">Am. Fiat Cassino </t>
  </si>
  <si>
    <t xml:space="preserve">D'ignazio </t>
  </si>
  <si>
    <t xml:space="preserve">Di Cicco </t>
  </si>
  <si>
    <t xml:space="preserve">Cristian </t>
  </si>
  <si>
    <t xml:space="preserve">Lombardi </t>
  </si>
  <si>
    <t xml:space="preserve">Leo </t>
  </si>
  <si>
    <t xml:space="preserve">Guglietti </t>
  </si>
  <si>
    <t xml:space="preserve">Colamartino </t>
  </si>
  <si>
    <t xml:space="preserve">Colangelo </t>
  </si>
  <si>
    <t xml:space="preserve">Pasqualino </t>
  </si>
  <si>
    <t xml:space="preserve">Fontana </t>
  </si>
  <si>
    <t xml:space="preserve">Fart Sport </t>
  </si>
  <si>
    <t xml:space="preserve">Scalisi </t>
  </si>
  <si>
    <t xml:space="preserve">Luciano </t>
  </si>
  <si>
    <t xml:space="preserve">Fatato </t>
  </si>
  <si>
    <t xml:space="preserve">Marrara </t>
  </si>
  <si>
    <t xml:space="preserve">Marsili </t>
  </si>
  <si>
    <t xml:space="preserve">Felicetto </t>
  </si>
  <si>
    <t xml:space="preserve">Road Runners Club Roma </t>
  </si>
  <si>
    <t xml:space="preserve">Lustri </t>
  </si>
  <si>
    <t xml:space="preserve">Gerri </t>
  </si>
  <si>
    <t xml:space="preserve">Di Maggio </t>
  </si>
  <si>
    <t xml:space="preserve">Benedetto </t>
  </si>
  <si>
    <t xml:space="preserve">Censorio </t>
  </si>
  <si>
    <t xml:space="preserve">Romina </t>
  </si>
  <si>
    <t xml:space="preserve">Marfisi </t>
  </si>
  <si>
    <t xml:space="preserve">Raffaele </t>
  </si>
  <si>
    <t xml:space="preserve">Il Quercione Lanciano </t>
  </si>
  <si>
    <t xml:space="preserve">Camertoni </t>
  </si>
  <si>
    <t xml:space="preserve">Paponetti </t>
  </si>
  <si>
    <t xml:space="preserve">Cesira </t>
  </si>
  <si>
    <t xml:space="preserve">Gaetani </t>
  </si>
  <si>
    <t xml:space="preserve">Subrani </t>
  </si>
  <si>
    <t xml:space="preserve">Barile </t>
  </si>
  <si>
    <t xml:space="preserve">Atletica Lagos Dei Marsi </t>
  </si>
  <si>
    <t xml:space="preserve">Di Pastena </t>
  </si>
  <si>
    <t xml:space="preserve">Roberto </t>
  </si>
  <si>
    <t xml:space="preserve">Podistica Tiburtina </t>
  </si>
  <si>
    <t xml:space="preserve">Monacelli </t>
  </si>
  <si>
    <t xml:space="preserve">Inix Sport </t>
  </si>
  <si>
    <t xml:space="preserve">Ferretti </t>
  </si>
  <si>
    <t xml:space="preserve">Cristini </t>
  </si>
  <si>
    <t xml:space="preserve">Emilia </t>
  </si>
  <si>
    <t xml:space="preserve">Promesse F </t>
  </si>
  <si>
    <t xml:space="preserve">Santilli </t>
  </si>
  <si>
    <t xml:space="preserve">Aldo </t>
  </si>
  <si>
    <t xml:space="preserve">Palatino Campidoglio </t>
  </si>
  <si>
    <t xml:space="preserve">Alvise </t>
  </si>
  <si>
    <t xml:space="preserve">Angelo </t>
  </si>
  <si>
    <t xml:space="preserve">Blom </t>
  </si>
  <si>
    <t xml:space="preserve">Majlis </t>
  </si>
  <si>
    <t xml:space="preserve">F60 </t>
  </si>
  <si>
    <t xml:space="preserve">Marozza </t>
  </si>
  <si>
    <t xml:space="preserve">Simmel Colleferro </t>
  </si>
  <si>
    <t xml:space="preserve">Franchini </t>
  </si>
  <si>
    <t xml:space="preserve">Cavallaro </t>
  </si>
  <si>
    <t xml:space="preserve">Anna </t>
  </si>
  <si>
    <t xml:space="preserve">Astra Roma </t>
  </si>
  <si>
    <t xml:space="preserve">Marinetti </t>
  </si>
  <si>
    <t xml:space="preserve">Benito </t>
  </si>
  <si>
    <t xml:space="preserve">Spaziani </t>
  </si>
  <si>
    <t xml:space="preserve">Imbriano </t>
  </si>
  <si>
    <t xml:space="preserve">Anna Maria </t>
  </si>
  <si>
    <t xml:space="preserve">Aminci Del Podismo Maddalo.. </t>
  </si>
  <si>
    <t xml:space="preserve">Li Pizzi </t>
  </si>
  <si>
    <t xml:space="preserve">Giaccio </t>
  </si>
  <si>
    <t xml:space="preserve">Napoli Nord Marathon </t>
  </si>
  <si>
    <t xml:space="preserve">Guarino </t>
  </si>
  <si>
    <t xml:space="preserve">Pod. Azzurra Napoli </t>
  </si>
  <si>
    <t xml:space="preserve">Zarini </t>
  </si>
  <si>
    <t xml:space="preserve">Ermanno </t>
  </si>
  <si>
    <t xml:space="preserve">Fazio </t>
  </si>
  <si>
    <t xml:space="preserve">Vero </t>
  </si>
  <si>
    <t xml:space="preserve">Critelli </t>
  </si>
  <si>
    <t xml:space="preserve">Alessandra </t>
  </si>
  <si>
    <t xml:space="preserve">Leprotti Villa Ada </t>
  </si>
  <si>
    <t xml:space="preserve">Guerrini </t>
  </si>
  <si>
    <t xml:space="preserve">Alessandro </t>
  </si>
  <si>
    <t xml:space="preserve">Asd Spirito Trail </t>
  </si>
  <si>
    <t xml:space="preserve">Agostino </t>
  </si>
  <si>
    <t xml:space="preserve">Podistica Caserta </t>
  </si>
  <si>
    <t xml:space="preserve">Giorgio </t>
  </si>
  <si>
    <t xml:space="preserve">Dominici </t>
  </si>
  <si>
    <t xml:space="preserve">M70 </t>
  </si>
  <si>
    <t xml:space="preserve">Giacco </t>
  </si>
  <si>
    <t xml:space="preserve">Cat Sport Roma </t>
  </si>
  <si>
    <t xml:space="preserve">Carpentieri </t>
  </si>
  <si>
    <t xml:space="preserve">Annunziata </t>
  </si>
  <si>
    <t xml:space="preserve">F55 </t>
  </si>
  <si>
    <t xml:space="preserve">Pelliccia </t>
  </si>
  <si>
    <t xml:space="preserve">Asd Mediterranea </t>
  </si>
  <si>
    <t xml:space="preserve">Pirozzi </t>
  </si>
  <si>
    <t xml:space="preserve">Gs Tavernanova </t>
  </si>
  <si>
    <t xml:space="preserve">Vigliotta </t>
  </si>
  <si>
    <t xml:space="preserve">Di Vita </t>
  </si>
  <si>
    <t xml:space="preserve">Marconi </t>
  </si>
  <si>
    <t xml:space="preserve">Polsinelli </t>
  </si>
  <si>
    <t xml:space="preserve">Anna Felicita </t>
  </si>
  <si>
    <t xml:space="preserve">Del Vecchio </t>
  </si>
  <si>
    <t xml:space="preserve">Romolo </t>
  </si>
  <si>
    <t xml:space="preserve">Di Palma </t>
  </si>
  <si>
    <t xml:space="preserve">Califano </t>
  </si>
  <si>
    <t xml:space="preserve">Annalisa </t>
  </si>
  <si>
    <t xml:space="preserve">Asd Runners Chieti </t>
  </si>
  <si>
    <t xml:space="preserve">Di Conza </t>
  </si>
  <si>
    <t xml:space="preserve">Marzano </t>
  </si>
  <si>
    <t xml:space="preserve">Maurizi </t>
  </si>
  <si>
    <t xml:space="preserve">Kurschinski </t>
  </si>
  <si>
    <t xml:space="preserve">Margherita </t>
  </si>
  <si>
    <t xml:space="preserve">Asd Orienting Roma </t>
  </si>
  <si>
    <t xml:space="preserve">Tommasi </t>
  </si>
  <si>
    <t xml:space="preserve">De Santis </t>
  </si>
  <si>
    <t xml:space="preserve">Maria Paola </t>
  </si>
  <si>
    <t xml:space="preserve">Pagnani </t>
  </si>
  <si>
    <t xml:space="preserve">Fernando </t>
  </si>
  <si>
    <t xml:space="preserve">Mincarelli </t>
  </si>
  <si>
    <t xml:space="preserve">D'ascenzo </t>
  </si>
  <si>
    <t>Winter Trail dei Marsi</t>
  </si>
  <si>
    <t xml:space="preserve">Collelongo (AQ) Italia - Domenica 30/01/2011 </t>
  </si>
  <si>
    <t>A.S.D. Podistica Solidarietà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</si>
</sst>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362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363</v>
      </c>
      <c r="B2" s="31"/>
      <c r="C2" s="31"/>
      <c r="D2" s="31"/>
      <c r="E2" s="31"/>
      <c r="F2" s="31"/>
      <c r="G2" s="31"/>
      <c r="H2" s="3" t="s">
        <v>0</v>
      </c>
      <c r="I2" s="4">
        <v>13.4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19" t="s">
        <v>11</v>
      </c>
      <c r="C4" s="19" t="s">
        <v>12</v>
      </c>
      <c r="D4" s="18" t="s">
        <v>13</v>
      </c>
      <c r="E4" s="19" t="s">
        <v>14</v>
      </c>
      <c r="F4" s="35">
        <v>0.042361111111111106</v>
      </c>
      <c r="G4" s="18" t="str">
        <f aca="true" t="shared" si="0" ref="G4:G67">TEXT(INT((HOUR(F4)*3600+MINUTE(F4)*60+SECOND(F4))/$I$2/60),"0")&amp;"."&amp;TEXT(MOD((HOUR(F4)*3600+MINUTE(F4)*60+SECOND(F4))/$I$2,60),"00")&amp;"/km"</f>
        <v>4.33/km</v>
      </c>
      <c r="H4" s="24">
        <f aca="true" t="shared" si="1" ref="H4:H31">F4-$F$4</f>
        <v>0</v>
      </c>
      <c r="I4" s="24">
        <f>F4-INDEX($F$4:$F$619,MATCH(D4,$D$4:$D$619,0))</f>
        <v>0</v>
      </c>
    </row>
    <row r="5" spans="1:9" s="11" customFormat="1" ht="15" customHeight="1">
      <c r="A5" s="20">
        <v>2</v>
      </c>
      <c r="B5" s="21" t="s">
        <v>15</v>
      </c>
      <c r="C5" s="21" t="s">
        <v>16</v>
      </c>
      <c r="D5" s="20" t="s">
        <v>17</v>
      </c>
      <c r="E5" s="21" t="s">
        <v>18</v>
      </c>
      <c r="F5" s="36">
        <v>0.04430555555555555</v>
      </c>
      <c r="G5" s="20" t="str">
        <f t="shared" si="0"/>
        <v>4.46/km</v>
      </c>
      <c r="H5" s="25">
        <f t="shared" si="1"/>
        <v>0.001944444444444443</v>
      </c>
      <c r="I5" s="25">
        <f>F5-INDEX($F$4:$F$619,MATCH(D5,$D$4:$D$619,0))</f>
        <v>0</v>
      </c>
    </row>
    <row r="6" spans="1:9" s="11" customFormat="1" ht="15" customHeight="1">
      <c r="A6" s="20">
        <v>3</v>
      </c>
      <c r="B6" s="21" t="s">
        <v>19</v>
      </c>
      <c r="C6" s="21" t="s">
        <v>20</v>
      </c>
      <c r="D6" s="20" t="s">
        <v>17</v>
      </c>
      <c r="E6" s="21" t="s">
        <v>21</v>
      </c>
      <c r="F6" s="36">
        <v>0.045428240740740734</v>
      </c>
      <c r="G6" s="20" t="str">
        <f t="shared" si="0"/>
        <v>4.53/km</v>
      </c>
      <c r="H6" s="25">
        <f t="shared" si="1"/>
        <v>0.003067129629629628</v>
      </c>
      <c r="I6" s="25">
        <f>F6-INDEX($F$4:$F$619,MATCH(D6,$D$4:$D$619,0))</f>
        <v>0.001122685185185185</v>
      </c>
    </row>
    <row r="7" spans="1:9" s="11" customFormat="1" ht="15" customHeight="1">
      <c r="A7" s="20">
        <v>4</v>
      </c>
      <c r="B7" s="21" t="s">
        <v>22</v>
      </c>
      <c r="C7" s="21" t="s">
        <v>23</v>
      </c>
      <c r="D7" s="20" t="s">
        <v>24</v>
      </c>
      <c r="E7" s="21" t="s">
        <v>25</v>
      </c>
      <c r="F7" s="36">
        <v>0.04640046296296296</v>
      </c>
      <c r="G7" s="20" t="str">
        <f t="shared" si="0"/>
        <v>4.59/km</v>
      </c>
      <c r="H7" s="25">
        <f t="shared" si="1"/>
        <v>0.0040393518518518565</v>
      </c>
      <c r="I7" s="25">
        <f>F7-INDEX($F$4:$F$619,MATCH(D7,$D$4:$D$619,0))</f>
        <v>0</v>
      </c>
    </row>
    <row r="8" spans="1:9" s="11" customFormat="1" ht="15" customHeight="1">
      <c r="A8" s="20">
        <v>5</v>
      </c>
      <c r="B8" s="21" t="s">
        <v>26</v>
      </c>
      <c r="C8" s="21" t="s">
        <v>27</v>
      </c>
      <c r="D8" s="20" t="s">
        <v>28</v>
      </c>
      <c r="E8" s="21" t="s">
        <v>29</v>
      </c>
      <c r="F8" s="36">
        <v>0.046435185185185184</v>
      </c>
      <c r="G8" s="20" t="str">
        <f t="shared" si="0"/>
        <v>4.59/km</v>
      </c>
      <c r="H8" s="25">
        <f t="shared" si="1"/>
        <v>0.004074074074074077</v>
      </c>
      <c r="I8" s="25">
        <f>F8-INDEX($F$4:$F$619,MATCH(D8,$D$4:$D$619,0))</f>
        <v>0</v>
      </c>
    </row>
    <row r="9" spans="1:9" s="11" customFormat="1" ht="15" customHeight="1">
      <c r="A9" s="20">
        <v>6</v>
      </c>
      <c r="B9" s="21" t="s">
        <v>30</v>
      </c>
      <c r="C9" s="21" t="s">
        <v>31</v>
      </c>
      <c r="D9" s="20" t="s">
        <v>32</v>
      </c>
      <c r="E9" s="21" t="s">
        <v>33</v>
      </c>
      <c r="F9" s="36">
        <v>0.04644675925925926</v>
      </c>
      <c r="G9" s="20" t="str">
        <f t="shared" si="0"/>
        <v>4.59/km</v>
      </c>
      <c r="H9" s="25">
        <f t="shared" si="1"/>
        <v>0.004085648148148151</v>
      </c>
      <c r="I9" s="25">
        <f>F9-INDEX($F$4:$F$619,MATCH(D9,$D$4:$D$619,0))</f>
        <v>0</v>
      </c>
    </row>
    <row r="10" spans="1:9" s="11" customFormat="1" ht="15" customHeight="1">
      <c r="A10" s="20">
        <v>7</v>
      </c>
      <c r="B10" s="21" t="s">
        <v>34</v>
      </c>
      <c r="C10" s="21" t="s">
        <v>35</v>
      </c>
      <c r="D10" s="20" t="s">
        <v>28</v>
      </c>
      <c r="E10" s="21" t="s">
        <v>36</v>
      </c>
      <c r="F10" s="36">
        <v>0.04784722222222223</v>
      </c>
      <c r="G10" s="20" t="str">
        <f t="shared" si="0"/>
        <v>5.09/km</v>
      </c>
      <c r="H10" s="25">
        <f t="shared" si="1"/>
        <v>0.005486111111111122</v>
      </c>
      <c r="I10" s="25">
        <f>F10-INDEX($F$4:$F$619,MATCH(D10,$D$4:$D$619,0))</f>
        <v>0.001412037037037045</v>
      </c>
    </row>
    <row r="11" spans="1:9" s="11" customFormat="1" ht="15" customHeight="1">
      <c r="A11" s="20">
        <v>8</v>
      </c>
      <c r="B11" s="21" t="s">
        <v>37</v>
      </c>
      <c r="C11" s="21" t="s">
        <v>20</v>
      </c>
      <c r="D11" s="20" t="s">
        <v>24</v>
      </c>
      <c r="E11" s="21" t="s">
        <v>38</v>
      </c>
      <c r="F11" s="36">
        <v>0.04807870370370371</v>
      </c>
      <c r="G11" s="20" t="str">
        <f t="shared" si="0"/>
        <v>5.10/km</v>
      </c>
      <c r="H11" s="25">
        <f t="shared" si="1"/>
        <v>0.0057175925925926005</v>
      </c>
      <c r="I11" s="25">
        <f>F11-INDEX($F$4:$F$619,MATCH(D11,$D$4:$D$619,0))</f>
        <v>0.001678240740740744</v>
      </c>
    </row>
    <row r="12" spans="1:9" s="11" customFormat="1" ht="15" customHeight="1">
      <c r="A12" s="20">
        <v>9</v>
      </c>
      <c r="B12" s="21" t="s">
        <v>39</v>
      </c>
      <c r="C12" s="21" t="s">
        <v>40</v>
      </c>
      <c r="D12" s="20" t="s">
        <v>28</v>
      </c>
      <c r="E12" s="21" t="s">
        <v>41</v>
      </c>
      <c r="F12" s="36">
        <v>0.04847222222222222</v>
      </c>
      <c r="G12" s="20" t="str">
        <f t="shared" si="0"/>
        <v>5.13/km</v>
      </c>
      <c r="H12" s="25">
        <f t="shared" si="1"/>
        <v>0.006111111111111116</v>
      </c>
      <c r="I12" s="25">
        <f>F12-INDEX($F$4:$F$619,MATCH(D12,$D$4:$D$619,0))</f>
        <v>0.0020370370370370386</v>
      </c>
    </row>
    <row r="13" spans="1:9" s="11" customFormat="1" ht="15" customHeight="1">
      <c r="A13" s="20">
        <v>10</v>
      </c>
      <c r="B13" s="21" t="s">
        <v>42</v>
      </c>
      <c r="C13" s="21" t="s">
        <v>43</v>
      </c>
      <c r="D13" s="20" t="s">
        <v>28</v>
      </c>
      <c r="E13" s="21" t="s">
        <v>44</v>
      </c>
      <c r="F13" s="36">
        <v>0.048923611111111105</v>
      </c>
      <c r="G13" s="20" t="str">
        <f t="shared" si="0"/>
        <v>5.15/km</v>
      </c>
      <c r="H13" s="25">
        <f t="shared" si="1"/>
        <v>0.006562499999999999</v>
      </c>
      <c r="I13" s="25">
        <f>F13-INDEX($F$4:$F$619,MATCH(D13,$D$4:$D$619,0))</f>
        <v>0.0024884259259259217</v>
      </c>
    </row>
    <row r="14" spans="1:9" s="11" customFormat="1" ht="15" customHeight="1">
      <c r="A14" s="20">
        <v>11</v>
      </c>
      <c r="B14" s="21" t="s">
        <v>45</v>
      </c>
      <c r="C14" s="21" t="s">
        <v>46</v>
      </c>
      <c r="D14" s="20" t="s">
        <v>47</v>
      </c>
      <c r="E14" s="21" t="s">
        <v>44</v>
      </c>
      <c r="F14" s="36">
        <v>0.048993055555555554</v>
      </c>
      <c r="G14" s="20" t="str">
        <f t="shared" si="0"/>
        <v>5.16/km</v>
      </c>
      <c r="H14" s="25">
        <f t="shared" si="1"/>
        <v>0.006631944444444447</v>
      </c>
      <c r="I14" s="25">
        <f>F14-INDEX($F$4:$F$619,MATCH(D14,$D$4:$D$619,0))</f>
        <v>0</v>
      </c>
    </row>
    <row r="15" spans="1:9" s="11" customFormat="1" ht="15" customHeight="1">
      <c r="A15" s="20">
        <v>12</v>
      </c>
      <c r="B15" s="21" t="s">
        <v>48</v>
      </c>
      <c r="C15" s="21" t="s">
        <v>49</v>
      </c>
      <c r="D15" s="20" t="s">
        <v>28</v>
      </c>
      <c r="E15" s="21" t="s">
        <v>50</v>
      </c>
      <c r="F15" s="36">
        <v>0.05004629629629629</v>
      </c>
      <c r="G15" s="20" t="str">
        <f t="shared" si="0"/>
        <v>5.23/km</v>
      </c>
      <c r="H15" s="25">
        <f t="shared" si="1"/>
        <v>0.007685185185185184</v>
      </c>
      <c r="I15" s="25">
        <f>F15-INDEX($F$4:$F$619,MATCH(D15,$D$4:$D$619,0))</f>
        <v>0.0036111111111111066</v>
      </c>
    </row>
    <row r="16" spans="1:9" s="11" customFormat="1" ht="15" customHeight="1">
      <c r="A16" s="20">
        <v>13</v>
      </c>
      <c r="B16" s="21" t="s">
        <v>51</v>
      </c>
      <c r="C16" s="21" t="s">
        <v>52</v>
      </c>
      <c r="D16" s="20" t="s">
        <v>28</v>
      </c>
      <c r="E16" s="21" t="s">
        <v>53</v>
      </c>
      <c r="F16" s="36">
        <v>0.05019675925925926</v>
      </c>
      <c r="G16" s="20" t="str">
        <f t="shared" si="0"/>
        <v>5.24/km</v>
      </c>
      <c r="H16" s="25">
        <f t="shared" si="1"/>
        <v>0.007835648148148154</v>
      </c>
      <c r="I16" s="25">
        <f>F16-INDEX($F$4:$F$619,MATCH(D16,$D$4:$D$619,0))</f>
        <v>0.003761574074074077</v>
      </c>
    </row>
    <row r="17" spans="1:9" s="11" customFormat="1" ht="15" customHeight="1">
      <c r="A17" s="20">
        <v>14</v>
      </c>
      <c r="B17" s="21" t="s">
        <v>54</v>
      </c>
      <c r="C17" s="21" t="s">
        <v>55</v>
      </c>
      <c r="D17" s="20" t="s">
        <v>28</v>
      </c>
      <c r="E17" s="21" t="s">
        <v>56</v>
      </c>
      <c r="F17" s="36">
        <v>0.05049768518518519</v>
      </c>
      <c r="G17" s="20" t="str">
        <f t="shared" si="0"/>
        <v>5.26/km</v>
      </c>
      <c r="H17" s="25">
        <f t="shared" si="1"/>
        <v>0.00813657407407408</v>
      </c>
      <c r="I17" s="25">
        <f>F17-INDEX($F$4:$F$619,MATCH(D17,$D$4:$D$619,0))</f>
        <v>0.004062500000000004</v>
      </c>
    </row>
    <row r="18" spans="1:9" s="11" customFormat="1" ht="15" customHeight="1">
      <c r="A18" s="20">
        <v>15</v>
      </c>
      <c r="B18" s="21" t="s">
        <v>57</v>
      </c>
      <c r="C18" s="21" t="s">
        <v>58</v>
      </c>
      <c r="D18" s="20" t="s">
        <v>59</v>
      </c>
      <c r="E18" s="21" t="s">
        <v>60</v>
      </c>
      <c r="F18" s="36">
        <v>0.05096064814814815</v>
      </c>
      <c r="G18" s="20" t="str">
        <f t="shared" si="0"/>
        <v>5.29/km</v>
      </c>
      <c r="H18" s="25">
        <f t="shared" si="1"/>
        <v>0.008599537037037044</v>
      </c>
      <c r="I18" s="25">
        <f>F18-INDEX($F$4:$F$619,MATCH(D18,$D$4:$D$619,0))</f>
        <v>0</v>
      </c>
    </row>
    <row r="19" spans="1:9" s="11" customFormat="1" ht="15" customHeight="1">
      <c r="A19" s="20">
        <v>16</v>
      </c>
      <c r="B19" s="21" t="s">
        <v>61</v>
      </c>
      <c r="C19" s="21" t="s">
        <v>62</v>
      </c>
      <c r="D19" s="20" t="s">
        <v>59</v>
      </c>
      <c r="E19" s="21" t="s">
        <v>18</v>
      </c>
      <c r="F19" s="36">
        <v>0.050972222222222224</v>
      </c>
      <c r="G19" s="20" t="str">
        <f t="shared" si="0"/>
        <v>5.29/km</v>
      </c>
      <c r="H19" s="25">
        <f t="shared" si="1"/>
        <v>0.008611111111111118</v>
      </c>
      <c r="I19" s="25">
        <f>F19-INDEX($F$4:$F$619,MATCH(D19,$D$4:$D$619,0))</f>
        <v>1.157407407407357E-05</v>
      </c>
    </row>
    <row r="20" spans="1:9" s="11" customFormat="1" ht="15" customHeight="1">
      <c r="A20" s="20">
        <v>17</v>
      </c>
      <c r="B20" s="21" t="s">
        <v>63</v>
      </c>
      <c r="C20" s="21" t="s">
        <v>64</v>
      </c>
      <c r="D20" s="20" t="s">
        <v>28</v>
      </c>
      <c r="E20" s="21" t="s">
        <v>44</v>
      </c>
      <c r="F20" s="36">
        <v>0.0514699074074074</v>
      </c>
      <c r="G20" s="20" t="str">
        <f t="shared" si="0"/>
        <v>5.32/km</v>
      </c>
      <c r="H20" s="25">
        <f t="shared" si="1"/>
        <v>0.009108796296296295</v>
      </c>
      <c r="I20" s="25">
        <f>F20-INDEX($F$4:$F$619,MATCH(D20,$D$4:$D$619,0))</f>
        <v>0.005034722222222218</v>
      </c>
    </row>
    <row r="21" spans="1:9" s="11" customFormat="1" ht="15" customHeight="1">
      <c r="A21" s="20">
        <v>18</v>
      </c>
      <c r="B21" s="21" t="s">
        <v>65</v>
      </c>
      <c r="C21" s="21" t="s">
        <v>66</v>
      </c>
      <c r="D21" s="20" t="s">
        <v>24</v>
      </c>
      <c r="E21" s="21" t="s">
        <v>67</v>
      </c>
      <c r="F21" s="36">
        <v>0.051493055555555556</v>
      </c>
      <c r="G21" s="20" t="str">
        <f t="shared" si="0"/>
        <v>5.32/km</v>
      </c>
      <c r="H21" s="25">
        <f t="shared" si="1"/>
        <v>0.00913194444444445</v>
      </c>
      <c r="I21" s="25">
        <f>F21-INDEX($F$4:$F$619,MATCH(D21,$D$4:$D$619,0))</f>
        <v>0.005092592592592593</v>
      </c>
    </row>
    <row r="22" spans="1:9" s="11" customFormat="1" ht="15" customHeight="1">
      <c r="A22" s="20">
        <v>19</v>
      </c>
      <c r="B22" s="21" t="s">
        <v>68</v>
      </c>
      <c r="C22" s="21" t="s">
        <v>23</v>
      </c>
      <c r="D22" s="20" t="s">
        <v>17</v>
      </c>
      <c r="E22" s="21" t="s">
        <v>69</v>
      </c>
      <c r="F22" s="36">
        <v>0.05159722222222222</v>
      </c>
      <c r="G22" s="20" t="str">
        <f t="shared" si="0"/>
        <v>5.33/km</v>
      </c>
      <c r="H22" s="25">
        <f t="shared" si="1"/>
        <v>0.009236111111111112</v>
      </c>
      <c r="I22" s="25">
        <f>F22-INDEX($F$4:$F$619,MATCH(D22,$D$4:$D$619,0))</f>
        <v>0.0072916666666666685</v>
      </c>
    </row>
    <row r="23" spans="1:9" s="11" customFormat="1" ht="15" customHeight="1">
      <c r="A23" s="20">
        <v>20</v>
      </c>
      <c r="B23" s="21" t="s">
        <v>70</v>
      </c>
      <c r="C23" s="21" t="s">
        <v>71</v>
      </c>
      <c r="D23" s="20" t="s">
        <v>28</v>
      </c>
      <c r="E23" s="21" t="s">
        <v>44</v>
      </c>
      <c r="F23" s="36">
        <v>0.0516087962962963</v>
      </c>
      <c r="G23" s="20" t="str">
        <f t="shared" si="0"/>
        <v>5.33/km</v>
      </c>
      <c r="H23" s="25">
        <f t="shared" si="1"/>
        <v>0.009247685185185192</v>
      </c>
      <c r="I23" s="25">
        <f>F23-INDEX($F$4:$F$619,MATCH(D23,$D$4:$D$619,0))</f>
        <v>0.005173611111111115</v>
      </c>
    </row>
    <row r="24" spans="1:9" s="11" customFormat="1" ht="15" customHeight="1">
      <c r="A24" s="20">
        <v>21</v>
      </c>
      <c r="B24" s="21" t="s">
        <v>72</v>
      </c>
      <c r="C24" s="21" t="s">
        <v>73</v>
      </c>
      <c r="D24" s="20" t="s">
        <v>32</v>
      </c>
      <c r="E24" s="21" t="s">
        <v>74</v>
      </c>
      <c r="F24" s="36">
        <v>0.05170138888888889</v>
      </c>
      <c r="G24" s="20" t="str">
        <f t="shared" si="0"/>
        <v>5.33/km</v>
      </c>
      <c r="H24" s="25">
        <f t="shared" si="1"/>
        <v>0.00934027777777778</v>
      </c>
      <c r="I24" s="25">
        <f>F24-INDEX($F$4:$F$619,MATCH(D24,$D$4:$D$619,0))</f>
        <v>0.00525462962962963</v>
      </c>
    </row>
    <row r="25" spans="1:9" s="11" customFormat="1" ht="15" customHeight="1">
      <c r="A25" s="20">
        <v>22</v>
      </c>
      <c r="B25" s="21" t="s">
        <v>75</v>
      </c>
      <c r="C25" s="21" t="s">
        <v>76</v>
      </c>
      <c r="D25" s="20" t="s">
        <v>59</v>
      </c>
      <c r="E25" s="21" t="s">
        <v>38</v>
      </c>
      <c r="F25" s="36">
        <v>0.051805555555555556</v>
      </c>
      <c r="G25" s="20" t="str">
        <f t="shared" si="0"/>
        <v>5.34/km</v>
      </c>
      <c r="H25" s="25">
        <f t="shared" si="1"/>
        <v>0.00944444444444445</v>
      </c>
      <c r="I25" s="25">
        <f>F25-INDEX($F$4:$F$619,MATCH(D25,$D$4:$D$619,0))</f>
        <v>0.0008449074074074053</v>
      </c>
    </row>
    <row r="26" spans="1:9" s="11" customFormat="1" ht="15" customHeight="1">
      <c r="A26" s="20">
        <v>23</v>
      </c>
      <c r="B26" s="21" t="s">
        <v>77</v>
      </c>
      <c r="C26" s="21" t="s">
        <v>78</v>
      </c>
      <c r="D26" s="20" t="s">
        <v>24</v>
      </c>
      <c r="E26" s="21" t="s">
        <v>79</v>
      </c>
      <c r="F26" s="36">
        <v>0.051932870370370365</v>
      </c>
      <c r="G26" s="20" t="str">
        <f t="shared" si="0"/>
        <v>5.35/km</v>
      </c>
      <c r="H26" s="25">
        <f t="shared" si="1"/>
        <v>0.009571759259259259</v>
      </c>
      <c r="I26" s="25">
        <f>F26-INDEX($F$4:$F$619,MATCH(D26,$D$4:$D$619,0))</f>
        <v>0.0055324074074074026</v>
      </c>
    </row>
    <row r="27" spans="1:9" s="12" customFormat="1" ht="15" customHeight="1">
      <c r="A27" s="20">
        <v>24</v>
      </c>
      <c r="B27" s="21" t="s">
        <v>80</v>
      </c>
      <c r="C27" s="21" t="s">
        <v>81</v>
      </c>
      <c r="D27" s="20" t="s">
        <v>59</v>
      </c>
      <c r="E27" s="21" t="s">
        <v>82</v>
      </c>
      <c r="F27" s="36">
        <v>0.05195601851851852</v>
      </c>
      <c r="G27" s="20" t="str">
        <f t="shared" si="0"/>
        <v>5.35/km</v>
      </c>
      <c r="H27" s="25">
        <f t="shared" si="1"/>
        <v>0.009594907407407413</v>
      </c>
      <c r="I27" s="25">
        <f>F27-INDEX($F$4:$F$619,MATCH(D27,$D$4:$D$619,0))</f>
        <v>0.0009953703703703687</v>
      </c>
    </row>
    <row r="28" spans="1:9" s="11" customFormat="1" ht="15" customHeight="1">
      <c r="A28" s="20">
        <v>25</v>
      </c>
      <c r="B28" s="21" t="s">
        <v>83</v>
      </c>
      <c r="C28" s="21" t="s">
        <v>84</v>
      </c>
      <c r="D28" s="20" t="s">
        <v>32</v>
      </c>
      <c r="E28" s="21" t="s">
        <v>85</v>
      </c>
      <c r="F28" s="36">
        <v>0.05204861111111111</v>
      </c>
      <c r="G28" s="20" t="str">
        <f t="shared" si="0"/>
        <v>5.36/km</v>
      </c>
      <c r="H28" s="25">
        <f t="shared" si="1"/>
        <v>0.009687500000000002</v>
      </c>
      <c r="I28" s="25">
        <f>F28-INDEX($F$4:$F$619,MATCH(D28,$D$4:$D$619,0))</f>
        <v>0.005601851851851851</v>
      </c>
    </row>
    <row r="29" spans="1:9" s="11" customFormat="1" ht="15" customHeight="1">
      <c r="A29" s="20">
        <v>26</v>
      </c>
      <c r="B29" s="21" t="s">
        <v>86</v>
      </c>
      <c r="C29" s="21" t="s">
        <v>78</v>
      </c>
      <c r="D29" s="20" t="s">
        <v>28</v>
      </c>
      <c r="E29" s="21" t="s">
        <v>53</v>
      </c>
      <c r="F29" s="36">
        <v>0.05209490740740741</v>
      </c>
      <c r="G29" s="20" t="str">
        <f t="shared" si="0"/>
        <v>5.36/km</v>
      </c>
      <c r="H29" s="25">
        <f t="shared" si="1"/>
        <v>0.009733796296296303</v>
      </c>
      <c r="I29" s="25">
        <f>F29-INDEX($F$4:$F$619,MATCH(D29,$D$4:$D$619,0))</f>
        <v>0.005659722222222226</v>
      </c>
    </row>
    <row r="30" spans="1:9" s="11" customFormat="1" ht="15" customHeight="1">
      <c r="A30" s="20">
        <v>27</v>
      </c>
      <c r="B30" s="21" t="s">
        <v>87</v>
      </c>
      <c r="C30" s="21" t="s">
        <v>88</v>
      </c>
      <c r="D30" s="20" t="s">
        <v>47</v>
      </c>
      <c r="E30" s="21" t="s">
        <v>38</v>
      </c>
      <c r="F30" s="36">
        <v>0.05216435185185186</v>
      </c>
      <c r="G30" s="20" t="str">
        <f t="shared" si="0"/>
        <v>5.36/km</v>
      </c>
      <c r="H30" s="25">
        <f t="shared" si="1"/>
        <v>0.009803240740740751</v>
      </c>
      <c r="I30" s="25">
        <f>F30-INDEX($F$4:$F$619,MATCH(D30,$D$4:$D$619,0))</f>
        <v>0.003171296296296304</v>
      </c>
    </row>
    <row r="31" spans="1:9" s="11" customFormat="1" ht="15" customHeight="1">
      <c r="A31" s="20">
        <v>28</v>
      </c>
      <c r="B31" s="21" t="s">
        <v>89</v>
      </c>
      <c r="C31" s="21" t="s">
        <v>90</v>
      </c>
      <c r="D31" s="20" t="s">
        <v>28</v>
      </c>
      <c r="E31" s="21" t="s">
        <v>36</v>
      </c>
      <c r="F31" s="36">
        <v>0.05219907407407407</v>
      </c>
      <c r="G31" s="20" t="str">
        <f t="shared" si="0"/>
        <v>5.37/km</v>
      </c>
      <c r="H31" s="25">
        <f t="shared" si="1"/>
        <v>0.009837962962962965</v>
      </c>
      <c r="I31" s="25">
        <f>F31-INDEX($F$4:$F$619,MATCH(D31,$D$4:$D$619,0))</f>
        <v>0.005763888888888888</v>
      </c>
    </row>
    <row r="32" spans="1:9" s="11" customFormat="1" ht="15" customHeight="1">
      <c r="A32" s="20">
        <v>29</v>
      </c>
      <c r="B32" s="21" t="s">
        <v>91</v>
      </c>
      <c r="C32" s="21" t="s">
        <v>92</v>
      </c>
      <c r="D32" s="20" t="s">
        <v>59</v>
      </c>
      <c r="E32" s="21" t="s">
        <v>93</v>
      </c>
      <c r="F32" s="36">
        <v>0.05228009259259259</v>
      </c>
      <c r="G32" s="20" t="str">
        <f t="shared" si="0"/>
        <v>5.37/km</v>
      </c>
      <c r="H32" s="25">
        <f aca="true" t="shared" si="2" ref="H32:H95">F32-$F$4</f>
        <v>0.009918981481481487</v>
      </c>
      <c r="I32" s="25">
        <f>F32-INDEX($F$4:$F$619,MATCH(D32,$D$4:$D$619,0))</f>
        <v>0.0013194444444444425</v>
      </c>
    </row>
    <row r="33" spans="1:9" s="11" customFormat="1" ht="15" customHeight="1">
      <c r="A33" s="20">
        <v>30</v>
      </c>
      <c r="B33" s="21" t="s">
        <v>94</v>
      </c>
      <c r="C33" s="21" t="s">
        <v>95</v>
      </c>
      <c r="D33" s="20" t="s">
        <v>17</v>
      </c>
      <c r="E33" s="21" t="s">
        <v>56</v>
      </c>
      <c r="F33" s="36">
        <v>0.052314814814814814</v>
      </c>
      <c r="G33" s="20" t="str">
        <f t="shared" si="0"/>
        <v>5.37/km</v>
      </c>
      <c r="H33" s="25">
        <f t="shared" si="2"/>
        <v>0.009953703703703708</v>
      </c>
      <c r="I33" s="25">
        <f>F33-INDEX($F$4:$F$619,MATCH(D33,$D$4:$D$619,0))</f>
        <v>0.008009259259259265</v>
      </c>
    </row>
    <row r="34" spans="1:9" s="11" customFormat="1" ht="15" customHeight="1">
      <c r="A34" s="20">
        <v>31</v>
      </c>
      <c r="B34" s="21" t="s">
        <v>96</v>
      </c>
      <c r="C34" s="21" t="s">
        <v>97</v>
      </c>
      <c r="D34" s="20" t="s">
        <v>47</v>
      </c>
      <c r="E34" s="21" t="s">
        <v>85</v>
      </c>
      <c r="F34" s="36">
        <v>0.05243055555555556</v>
      </c>
      <c r="G34" s="20" t="str">
        <f t="shared" si="0"/>
        <v>5.38/km</v>
      </c>
      <c r="H34" s="25">
        <f t="shared" si="2"/>
        <v>0.01006944444444445</v>
      </c>
      <c r="I34" s="25">
        <f>F34-INDEX($F$4:$F$619,MATCH(D34,$D$4:$D$619,0))</f>
        <v>0.003437500000000003</v>
      </c>
    </row>
    <row r="35" spans="1:9" s="11" customFormat="1" ht="15" customHeight="1">
      <c r="A35" s="20">
        <v>32</v>
      </c>
      <c r="B35" s="21" t="s">
        <v>98</v>
      </c>
      <c r="C35" s="21" t="s">
        <v>27</v>
      </c>
      <c r="D35" s="20" t="s">
        <v>47</v>
      </c>
      <c r="E35" s="21" t="s">
        <v>38</v>
      </c>
      <c r="F35" s="36">
        <v>0.052465277777777784</v>
      </c>
      <c r="G35" s="20" t="str">
        <f t="shared" si="0"/>
        <v>5.38/km</v>
      </c>
      <c r="H35" s="25">
        <f t="shared" si="2"/>
        <v>0.010104166666666678</v>
      </c>
      <c r="I35" s="25">
        <f>F35-INDEX($F$4:$F$619,MATCH(D35,$D$4:$D$619,0))</f>
        <v>0.0034722222222222307</v>
      </c>
    </row>
    <row r="36" spans="1:9" s="11" customFormat="1" ht="15" customHeight="1">
      <c r="A36" s="20">
        <v>33</v>
      </c>
      <c r="B36" s="21" t="s">
        <v>99</v>
      </c>
      <c r="C36" s="21" t="s">
        <v>100</v>
      </c>
      <c r="D36" s="20" t="s">
        <v>101</v>
      </c>
      <c r="E36" s="21" t="s">
        <v>102</v>
      </c>
      <c r="F36" s="36">
        <v>0.052488425925925924</v>
      </c>
      <c r="G36" s="20" t="str">
        <f t="shared" si="0"/>
        <v>5.38/km</v>
      </c>
      <c r="H36" s="25">
        <f t="shared" si="2"/>
        <v>0.010127314814814818</v>
      </c>
      <c r="I36" s="25">
        <f>F36-INDEX($F$4:$F$619,MATCH(D36,$D$4:$D$619,0))</f>
        <v>0</v>
      </c>
    </row>
    <row r="37" spans="1:9" s="11" customFormat="1" ht="15" customHeight="1">
      <c r="A37" s="20">
        <v>34</v>
      </c>
      <c r="B37" s="21" t="s">
        <v>103</v>
      </c>
      <c r="C37" s="21" t="s">
        <v>104</v>
      </c>
      <c r="D37" s="20" t="s">
        <v>28</v>
      </c>
      <c r="E37" s="21" t="s">
        <v>105</v>
      </c>
      <c r="F37" s="36">
        <v>0.05260416666666667</v>
      </c>
      <c r="G37" s="20" t="str">
        <f t="shared" si="0"/>
        <v>5.39/km</v>
      </c>
      <c r="H37" s="25">
        <f t="shared" si="2"/>
        <v>0.01024305555555556</v>
      </c>
      <c r="I37" s="25">
        <f>F37-INDEX($F$4:$F$619,MATCH(D37,$D$4:$D$619,0))</f>
        <v>0.006168981481481484</v>
      </c>
    </row>
    <row r="38" spans="1:9" s="11" customFormat="1" ht="15" customHeight="1">
      <c r="A38" s="20">
        <v>35</v>
      </c>
      <c r="B38" s="21" t="s">
        <v>106</v>
      </c>
      <c r="C38" s="21" t="s">
        <v>107</v>
      </c>
      <c r="D38" s="20" t="s">
        <v>24</v>
      </c>
      <c r="E38" s="21" t="s">
        <v>108</v>
      </c>
      <c r="F38" s="36">
        <v>0.05295138888888889</v>
      </c>
      <c r="G38" s="20" t="str">
        <f t="shared" si="0"/>
        <v>5.41/km</v>
      </c>
      <c r="H38" s="25">
        <f t="shared" si="2"/>
        <v>0.010590277777777782</v>
      </c>
      <c r="I38" s="25">
        <f>F38-INDEX($F$4:$F$619,MATCH(D38,$D$4:$D$619,0))</f>
        <v>0.006550925925925925</v>
      </c>
    </row>
    <row r="39" spans="1:9" s="11" customFormat="1" ht="15" customHeight="1">
      <c r="A39" s="20">
        <v>36</v>
      </c>
      <c r="B39" s="21" t="s">
        <v>109</v>
      </c>
      <c r="C39" s="21" t="s">
        <v>52</v>
      </c>
      <c r="D39" s="20" t="s">
        <v>24</v>
      </c>
      <c r="E39" s="21" t="s">
        <v>110</v>
      </c>
      <c r="F39" s="36">
        <v>0.053043981481481484</v>
      </c>
      <c r="G39" s="20" t="str">
        <f t="shared" si="0"/>
        <v>5.42/km</v>
      </c>
      <c r="H39" s="25">
        <f t="shared" si="2"/>
        <v>0.010682870370370377</v>
      </c>
      <c r="I39" s="25">
        <f>F39-INDEX($F$4:$F$619,MATCH(D39,$D$4:$D$619,0))</f>
        <v>0.006643518518518521</v>
      </c>
    </row>
    <row r="40" spans="1:9" s="11" customFormat="1" ht="15" customHeight="1">
      <c r="A40" s="20">
        <v>37</v>
      </c>
      <c r="B40" s="21" t="s">
        <v>111</v>
      </c>
      <c r="C40" s="21" t="s">
        <v>112</v>
      </c>
      <c r="D40" s="20" t="s">
        <v>17</v>
      </c>
      <c r="E40" s="21" t="s">
        <v>102</v>
      </c>
      <c r="F40" s="36">
        <v>0.0531712962962963</v>
      </c>
      <c r="G40" s="20" t="str">
        <f t="shared" si="0"/>
        <v>5.43/km</v>
      </c>
      <c r="H40" s="25">
        <f t="shared" si="2"/>
        <v>0.010810185185185194</v>
      </c>
      <c r="I40" s="25">
        <f>F40-INDEX($F$4:$F$619,MATCH(D40,$D$4:$D$619,0))</f>
        <v>0.00886574074074075</v>
      </c>
    </row>
    <row r="41" spans="1:9" s="11" customFormat="1" ht="15" customHeight="1">
      <c r="A41" s="20">
        <v>38</v>
      </c>
      <c r="B41" s="21" t="s">
        <v>113</v>
      </c>
      <c r="C41" s="21" t="s">
        <v>114</v>
      </c>
      <c r="D41" s="20" t="s">
        <v>59</v>
      </c>
      <c r="E41" s="21" t="s">
        <v>115</v>
      </c>
      <c r="F41" s="36">
        <v>0.05333333333333334</v>
      </c>
      <c r="G41" s="20" t="str">
        <f t="shared" si="0"/>
        <v>5.44/km</v>
      </c>
      <c r="H41" s="25">
        <f t="shared" si="2"/>
        <v>0.01097222222222223</v>
      </c>
      <c r="I41" s="25">
        <f>F41-INDEX($F$4:$F$619,MATCH(D41,$D$4:$D$619,0))</f>
        <v>0.002372685185185186</v>
      </c>
    </row>
    <row r="42" spans="1:9" s="11" customFormat="1" ht="15" customHeight="1">
      <c r="A42" s="20">
        <v>39</v>
      </c>
      <c r="B42" s="21" t="s">
        <v>116</v>
      </c>
      <c r="C42" s="21" t="s">
        <v>117</v>
      </c>
      <c r="D42" s="20" t="s">
        <v>24</v>
      </c>
      <c r="E42" s="21" t="s">
        <v>33</v>
      </c>
      <c r="F42" s="36">
        <v>0.053657407407407404</v>
      </c>
      <c r="G42" s="20" t="str">
        <f t="shared" si="0"/>
        <v>5.46/km</v>
      </c>
      <c r="H42" s="25">
        <f t="shared" si="2"/>
        <v>0.011296296296296297</v>
      </c>
      <c r="I42" s="25">
        <f>F42-INDEX($F$4:$F$619,MATCH(D42,$D$4:$D$619,0))</f>
        <v>0.007256944444444441</v>
      </c>
    </row>
    <row r="43" spans="1:9" s="11" customFormat="1" ht="15" customHeight="1">
      <c r="A43" s="20">
        <v>40</v>
      </c>
      <c r="B43" s="21" t="s">
        <v>118</v>
      </c>
      <c r="C43" s="21" t="s">
        <v>119</v>
      </c>
      <c r="D43" s="20" t="s">
        <v>28</v>
      </c>
      <c r="E43" s="21" t="s">
        <v>41</v>
      </c>
      <c r="F43" s="36">
        <v>0.05394675925925926</v>
      </c>
      <c r="G43" s="20" t="str">
        <f t="shared" si="0"/>
        <v>5.48/km</v>
      </c>
      <c r="H43" s="25">
        <f t="shared" si="2"/>
        <v>0.01158564814814815</v>
      </c>
      <c r="I43" s="25">
        <f>F43-INDEX($F$4:$F$619,MATCH(D43,$D$4:$D$619,0))</f>
        <v>0.007511574074074073</v>
      </c>
    </row>
    <row r="44" spans="1:9" s="11" customFormat="1" ht="15" customHeight="1">
      <c r="A44" s="20">
        <v>41</v>
      </c>
      <c r="B44" s="21" t="s">
        <v>120</v>
      </c>
      <c r="C44" s="21" t="s">
        <v>121</v>
      </c>
      <c r="D44" s="20" t="s">
        <v>24</v>
      </c>
      <c r="E44" s="21" t="s">
        <v>36</v>
      </c>
      <c r="F44" s="36">
        <v>0.054143518518518514</v>
      </c>
      <c r="G44" s="20" t="str">
        <f t="shared" si="0"/>
        <v>5.49/km</v>
      </c>
      <c r="H44" s="25">
        <f t="shared" si="2"/>
        <v>0.011782407407407408</v>
      </c>
      <c r="I44" s="25">
        <f>F44-INDEX($F$4:$F$619,MATCH(D44,$D$4:$D$619,0))</f>
        <v>0.007743055555555552</v>
      </c>
    </row>
    <row r="45" spans="1:9" s="11" customFormat="1" ht="15" customHeight="1">
      <c r="A45" s="20">
        <v>42</v>
      </c>
      <c r="B45" s="21" t="s">
        <v>122</v>
      </c>
      <c r="C45" s="21" t="s">
        <v>123</v>
      </c>
      <c r="D45" s="20" t="s">
        <v>59</v>
      </c>
      <c r="E45" s="21" t="s">
        <v>41</v>
      </c>
      <c r="F45" s="36">
        <v>0.05418981481481481</v>
      </c>
      <c r="G45" s="20" t="str">
        <f t="shared" si="0"/>
        <v>5.49/km</v>
      </c>
      <c r="H45" s="25">
        <f t="shared" si="2"/>
        <v>0.011828703703703702</v>
      </c>
      <c r="I45" s="25">
        <f>F45-INDEX($F$4:$F$619,MATCH(D45,$D$4:$D$619,0))</f>
        <v>0.003229166666666658</v>
      </c>
    </row>
    <row r="46" spans="1:9" s="11" customFormat="1" ht="15" customHeight="1">
      <c r="A46" s="20">
        <v>43</v>
      </c>
      <c r="B46" s="21" t="s">
        <v>124</v>
      </c>
      <c r="C46" s="21" t="s">
        <v>46</v>
      </c>
      <c r="D46" s="20" t="s">
        <v>24</v>
      </c>
      <c r="E46" s="21" t="s">
        <v>105</v>
      </c>
      <c r="F46" s="36">
        <v>0.05430555555555555</v>
      </c>
      <c r="G46" s="20" t="str">
        <f t="shared" si="0"/>
        <v>5.50/km</v>
      </c>
      <c r="H46" s="25">
        <f t="shared" si="2"/>
        <v>0.011944444444444445</v>
      </c>
      <c r="I46" s="25">
        <f>F46-INDEX($F$4:$F$619,MATCH(D46,$D$4:$D$619,0))</f>
        <v>0.007905092592592589</v>
      </c>
    </row>
    <row r="47" spans="1:9" s="11" customFormat="1" ht="15" customHeight="1">
      <c r="A47" s="20">
        <v>44</v>
      </c>
      <c r="B47" s="21" t="s">
        <v>125</v>
      </c>
      <c r="C47" s="21" t="s">
        <v>126</v>
      </c>
      <c r="D47" s="20" t="s">
        <v>127</v>
      </c>
      <c r="E47" s="21" t="s">
        <v>128</v>
      </c>
      <c r="F47" s="36">
        <v>0.05434027777777778</v>
      </c>
      <c r="G47" s="20" t="str">
        <f t="shared" si="0"/>
        <v>5.50/km</v>
      </c>
      <c r="H47" s="25">
        <f t="shared" si="2"/>
        <v>0.011979166666666673</v>
      </c>
      <c r="I47" s="25">
        <f>F47-INDEX($F$4:$F$619,MATCH(D47,$D$4:$D$619,0))</f>
        <v>0</v>
      </c>
    </row>
    <row r="48" spans="1:9" s="11" customFormat="1" ht="15" customHeight="1">
      <c r="A48" s="20">
        <v>45</v>
      </c>
      <c r="B48" s="21" t="s">
        <v>129</v>
      </c>
      <c r="C48" s="21" t="s">
        <v>78</v>
      </c>
      <c r="D48" s="20" t="s">
        <v>24</v>
      </c>
      <c r="E48" s="21" t="s">
        <v>69</v>
      </c>
      <c r="F48" s="36">
        <v>0.05436342592592593</v>
      </c>
      <c r="G48" s="20" t="str">
        <f t="shared" si="0"/>
        <v>5.51/km</v>
      </c>
      <c r="H48" s="25">
        <f t="shared" si="2"/>
        <v>0.012002314814814827</v>
      </c>
      <c r="I48" s="25">
        <f>F48-INDEX($F$4:$F$619,MATCH(D48,$D$4:$D$619,0))</f>
        <v>0.00796296296296297</v>
      </c>
    </row>
    <row r="49" spans="1:9" s="11" customFormat="1" ht="15" customHeight="1">
      <c r="A49" s="20">
        <v>46</v>
      </c>
      <c r="B49" s="21" t="s">
        <v>130</v>
      </c>
      <c r="C49" s="21" t="s">
        <v>131</v>
      </c>
      <c r="D49" s="20" t="s">
        <v>17</v>
      </c>
      <c r="E49" s="21" t="s">
        <v>44</v>
      </c>
      <c r="F49" s="36">
        <v>0.05457175925925926</v>
      </c>
      <c r="G49" s="20" t="str">
        <f t="shared" si="0"/>
        <v>5.52/km</v>
      </c>
      <c r="H49" s="25">
        <f t="shared" si="2"/>
        <v>0.012210648148148151</v>
      </c>
      <c r="I49" s="25">
        <f>F49-INDEX($F$4:$F$619,MATCH(D49,$D$4:$D$619,0))</f>
        <v>0.010266203703703708</v>
      </c>
    </row>
    <row r="50" spans="1:9" s="11" customFormat="1" ht="15" customHeight="1">
      <c r="A50" s="20">
        <v>47</v>
      </c>
      <c r="B50" s="21" t="s">
        <v>132</v>
      </c>
      <c r="C50" s="21" t="s">
        <v>133</v>
      </c>
      <c r="D50" s="20" t="s">
        <v>47</v>
      </c>
      <c r="E50" s="21" t="s">
        <v>134</v>
      </c>
      <c r="F50" s="36">
        <v>0.054710648148148154</v>
      </c>
      <c r="G50" s="20" t="str">
        <f t="shared" si="0"/>
        <v>5.53/km</v>
      </c>
      <c r="H50" s="25">
        <f t="shared" si="2"/>
        <v>0.012349537037037048</v>
      </c>
      <c r="I50" s="25">
        <f>F50-INDEX($F$4:$F$619,MATCH(D50,$D$4:$D$619,0))</f>
        <v>0.0057175925925926005</v>
      </c>
    </row>
    <row r="51" spans="1:9" s="11" customFormat="1" ht="15" customHeight="1">
      <c r="A51" s="20">
        <v>48</v>
      </c>
      <c r="B51" s="21" t="s">
        <v>135</v>
      </c>
      <c r="C51" s="21" t="s">
        <v>52</v>
      </c>
      <c r="D51" s="20" t="s">
        <v>17</v>
      </c>
      <c r="E51" s="21" t="s">
        <v>79</v>
      </c>
      <c r="F51" s="36">
        <v>0.05474537037037037</v>
      </c>
      <c r="G51" s="20" t="str">
        <f t="shared" si="0"/>
        <v>5.53/km</v>
      </c>
      <c r="H51" s="25">
        <f t="shared" si="2"/>
        <v>0.012384259259259262</v>
      </c>
      <c r="I51" s="25">
        <f>F51-INDEX($F$4:$F$619,MATCH(D51,$D$4:$D$619,0))</f>
        <v>0.010439814814814818</v>
      </c>
    </row>
    <row r="52" spans="1:9" s="11" customFormat="1" ht="15" customHeight="1">
      <c r="A52" s="20">
        <v>49</v>
      </c>
      <c r="B52" s="21" t="s">
        <v>136</v>
      </c>
      <c r="C52" s="21" t="s">
        <v>137</v>
      </c>
      <c r="D52" s="20" t="s">
        <v>59</v>
      </c>
      <c r="E52" s="21" t="s">
        <v>38</v>
      </c>
      <c r="F52" s="36">
        <v>0.05479166666666666</v>
      </c>
      <c r="G52" s="20" t="str">
        <f t="shared" si="0"/>
        <v>5.53/km</v>
      </c>
      <c r="H52" s="25">
        <f t="shared" si="2"/>
        <v>0.012430555555555556</v>
      </c>
      <c r="I52" s="25">
        <f>F52-INDEX($F$4:$F$619,MATCH(D52,$D$4:$D$619,0))</f>
        <v>0.0038310185185185114</v>
      </c>
    </row>
    <row r="53" spans="1:9" s="13" customFormat="1" ht="15" customHeight="1">
      <c r="A53" s="20">
        <v>50</v>
      </c>
      <c r="B53" s="21" t="s">
        <v>138</v>
      </c>
      <c r="C53" s="21" t="s">
        <v>43</v>
      </c>
      <c r="D53" s="20" t="s">
        <v>17</v>
      </c>
      <c r="E53" s="21" t="s">
        <v>139</v>
      </c>
      <c r="F53" s="36">
        <v>0.05486111111111111</v>
      </c>
      <c r="G53" s="20" t="str">
        <f t="shared" si="0"/>
        <v>5.54/km</v>
      </c>
      <c r="H53" s="25">
        <f t="shared" si="2"/>
        <v>0.012500000000000004</v>
      </c>
      <c r="I53" s="25">
        <f>F53-INDEX($F$4:$F$619,MATCH(D53,$D$4:$D$619,0))</f>
        <v>0.010555555555555561</v>
      </c>
    </row>
    <row r="54" spans="1:9" s="11" customFormat="1" ht="15" customHeight="1">
      <c r="A54" s="20">
        <v>51</v>
      </c>
      <c r="B54" s="21" t="s">
        <v>140</v>
      </c>
      <c r="C54" s="21" t="s">
        <v>31</v>
      </c>
      <c r="D54" s="20" t="s">
        <v>32</v>
      </c>
      <c r="E54" s="21" t="s">
        <v>38</v>
      </c>
      <c r="F54" s="36">
        <v>0.055</v>
      </c>
      <c r="G54" s="20" t="str">
        <f t="shared" si="0"/>
        <v>5.55/km</v>
      </c>
      <c r="H54" s="25">
        <f t="shared" si="2"/>
        <v>0.012638888888888894</v>
      </c>
      <c r="I54" s="25">
        <f>F54-INDEX($F$4:$F$619,MATCH(D54,$D$4:$D$619,0))</f>
        <v>0.008553240740740743</v>
      </c>
    </row>
    <row r="55" spans="1:9" s="11" customFormat="1" ht="15" customHeight="1">
      <c r="A55" s="20">
        <v>52</v>
      </c>
      <c r="B55" s="21" t="s">
        <v>141</v>
      </c>
      <c r="C55" s="21" t="s">
        <v>121</v>
      </c>
      <c r="D55" s="20" t="s">
        <v>17</v>
      </c>
      <c r="E55" s="21" t="s">
        <v>142</v>
      </c>
      <c r="F55" s="36">
        <v>0.05512731481481481</v>
      </c>
      <c r="G55" s="20" t="str">
        <f t="shared" si="0"/>
        <v>5.55/km</v>
      </c>
      <c r="H55" s="25">
        <f t="shared" si="2"/>
        <v>0.012766203703703703</v>
      </c>
      <c r="I55" s="25">
        <f>F55-INDEX($F$4:$F$619,MATCH(D55,$D$4:$D$619,0))</f>
        <v>0.01082175925925926</v>
      </c>
    </row>
    <row r="56" spans="1:9" s="11" customFormat="1" ht="15" customHeight="1">
      <c r="A56" s="20">
        <v>53</v>
      </c>
      <c r="B56" s="21" t="s">
        <v>143</v>
      </c>
      <c r="C56" s="21" t="s">
        <v>144</v>
      </c>
      <c r="D56" s="20" t="s">
        <v>24</v>
      </c>
      <c r="E56" s="21" t="s">
        <v>38</v>
      </c>
      <c r="F56" s="36">
        <v>0.05524305555555556</v>
      </c>
      <c r="G56" s="20" t="str">
        <f t="shared" si="0"/>
        <v>5.56/km</v>
      </c>
      <c r="H56" s="25">
        <f t="shared" si="2"/>
        <v>0.012881944444444453</v>
      </c>
      <c r="I56" s="25">
        <f>F56-INDEX($F$4:$F$619,MATCH(D56,$D$4:$D$619,0))</f>
        <v>0.008842592592592596</v>
      </c>
    </row>
    <row r="57" spans="1:9" s="11" customFormat="1" ht="15" customHeight="1">
      <c r="A57" s="20">
        <v>54</v>
      </c>
      <c r="B57" s="21" t="s">
        <v>145</v>
      </c>
      <c r="C57" s="21" t="s">
        <v>146</v>
      </c>
      <c r="D57" s="20" t="s">
        <v>28</v>
      </c>
      <c r="E57" s="21" t="s">
        <v>41</v>
      </c>
      <c r="F57" s="36">
        <v>0.05527777777777778</v>
      </c>
      <c r="G57" s="20" t="str">
        <f t="shared" si="0"/>
        <v>5.56/km</v>
      </c>
      <c r="H57" s="25">
        <f t="shared" si="2"/>
        <v>0.012916666666666674</v>
      </c>
      <c r="I57" s="25">
        <f>F57-INDEX($F$4:$F$619,MATCH(D57,$D$4:$D$619,0))</f>
        <v>0.008842592592592596</v>
      </c>
    </row>
    <row r="58" spans="1:9" s="11" customFormat="1" ht="15" customHeight="1">
      <c r="A58" s="20">
        <v>55</v>
      </c>
      <c r="B58" s="21" t="s">
        <v>147</v>
      </c>
      <c r="C58" s="21" t="s">
        <v>148</v>
      </c>
      <c r="D58" s="20" t="s">
        <v>32</v>
      </c>
      <c r="E58" s="21" t="s">
        <v>38</v>
      </c>
      <c r="F58" s="36">
        <v>0.055497685185185185</v>
      </c>
      <c r="G58" s="20" t="str">
        <f t="shared" si="0"/>
        <v>5.58/km</v>
      </c>
      <c r="H58" s="25">
        <f t="shared" si="2"/>
        <v>0.013136574074074078</v>
      </c>
      <c r="I58" s="25">
        <f>F58-INDEX($F$4:$F$619,MATCH(D58,$D$4:$D$619,0))</f>
        <v>0.009050925925925928</v>
      </c>
    </row>
    <row r="59" spans="1:9" s="11" customFormat="1" ht="15" customHeight="1">
      <c r="A59" s="20">
        <v>56</v>
      </c>
      <c r="B59" s="21" t="s">
        <v>149</v>
      </c>
      <c r="C59" s="21" t="s">
        <v>35</v>
      </c>
      <c r="D59" s="20" t="s">
        <v>59</v>
      </c>
      <c r="E59" s="21" t="s">
        <v>150</v>
      </c>
      <c r="F59" s="36">
        <v>0.05611111111111111</v>
      </c>
      <c r="G59" s="20" t="str">
        <f t="shared" si="0"/>
        <v>6.02/km</v>
      </c>
      <c r="H59" s="25">
        <f t="shared" si="2"/>
        <v>0.013750000000000005</v>
      </c>
      <c r="I59" s="25">
        <f>F59-INDEX($F$4:$F$619,MATCH(D59,$D$4:$D$619,0))</f>
        <v>0.005150462962962961</v>
      </c>
    </row>
    <row r="60" spans="1:9" s="11" customFormat="1" ht="15" customHeight="1">
      <c r="A60" s="20">
        <v>57</v>
      </c>
      <c r="B60" s="21" t="s">
        <v>151</v>
      </c>
      <c r="C60" s="21" t="s">
        <v>152</v>
      </c>
      <c r="D60" s="20" t="s">
        <v>153</v>
      </c>
      <c r="E60" s="21" t="s">
        <v>154</v>
      </c>
      <c r="F60" s="36">
        <v>0.05668981481481481</v>
      </c>
      <c r="G60" s="20" t="str">
        <f t="shared" si="0"/>
        <v>6.06/km</v>
      </c>
      <c r="H60" s="25">
        <f t="shared" si="2"/>
        <v>0.014328703703703705</v>
      </c>
      <c r="I60" s="25">
        <f>F60-INDEX($F$4:$F$619,MATCH(D60,$D$4:$D$619,0))</f>
        <v>0</v>
      </c>
    </row>
    <row r="61" spans="1:9" s="11" customFormat="1" ht="15" customHeight="1">
      <c r="A61" s="20">
        <v>58</v>
      </c>
      <c r="B61" s="21" t="s">
        <v>155</v>
      </c>
      <c r="C61" s="21" t="s">
        <v>156</v>
      </c>
      <c r="D61" s="20" t="s">
        <v>17</v>
      </c>
      <c r="E61" s="21" t="s">
        <v>69</v>
      </c>
      <c r="F61" s="36">
        <v>0.05670138888888889</v>
      </c>
      <c r="G61" s="20" t="str">
        <f t="shared" si="0"/>
        <v>6.06/km</v>
      </c>
      <c r="H61" s="25">
        <f t="shared" si="2"/>
        <v>0.014340277777777785</v>
      </c>
      <c r="I61" s="25">
        <f>F61-INDEX($F$4:$F$619,MATCH(D61,$D$4:$D$619,0))</f>
        <v>0.012395833333333342</v>
      </c>
    </row>
    <row r="62" spans="1:9" s="11" customFormat="1" ht="15" customHeight="1">
      <c r="A62" s="20">
        <v>59</v>
      </c>
      <c r="B62" s="21" t="s">
        <v>157</v>
      </c>
      <c r="C62" s="21" t="s">
        <v>158</v>
      </c>
      <c r="D62" s="20" t="s">
        <v>59</v>
      </c>
      <c r="E62" s="21" t="s">
        <v>38</v>
      </c>
      <c r="F62" s="36">
        <v>0.057060185185185186</v>
      </c>
      <c r="G62" s="20" t="str">
        <f t="shared" si="0"/>
        <v>6.08/km</v>
      </c>
      <c r="H62" s="25">
        <f t="shared" si="2"/>
        <v>0.01469907407407408</v>
      </c>
      <c r="I62" s="25">
        <f>F62-INDEX($F$4:$F$619,MATCH(D62,$D$4:$D$619,0))</f>
        <v>0.006099537037037035</v>
      </c>
    </row>
    <row r="63" spans="1:9" s="11" customFormat="1" ht="15" customHeight="1">
      <c r="A63" s="20">
        <v>60</v>
      </c>
      <c r="B63" s="21" t="s">
        <v>159</v>
      </c>
      <c r="C63" s="21" t="s">
        <v>160</v>
      </c>
      <c r="D63" s="20" t="s">
        <v>153</v>
      </c>
      <c r="E63" s="21" t="s">
        <v>38</v>
      </c>
      <c r="F63" s="36">
        <v>0.05731481481481482</v>
      </c>
      <c r="G63" s="20" t="str">
        <f t="shared" si="0"/>
        <v>6.10/km</v>
      </c>
      <c r="H63" s="25">
        <f t="shared" si="2"/>
        <v>0.014953703703703712</v>
      </c>
      <c r="I63" s="25">
        <f>F63-INDEX($F$4:$F$619,MATCH(D63,$D$4:$D$619,0))</f>
        <v>0.0006250000000000075</v>
      </c>
    </row>
    <row r="64" spans="1:9" s="11" customFormat="1" ht="15" customHeight="1">
      <c r="A64" s="20">
        <v>61</v>
      </c>
      <c r="B64" s="21" t="s">
        <v>161</v>
      </c>
      <c r="C64" s="21" t="s">
        <v>20</v>
      </c>
      <c r="D64" s="20" t="s">
        <v>17</v>
      </c>
      <c r="E64" s="21" t="s">
        <v>162</v>
      </c>
      <c r="F64" s="36">
        <v>0.057372685185185186</v>
      </c>
      <c r="G64" s="20" t="str">
        <f t="shared" si="0"/>
        <v>6.10/km</v>
      </c>
      <c r="H64" s="25">
        <f t="shared" si="2"/>
        <v>0.01501157407407408</v>
      </c>
      <c r="I64" s="25">
        <f>F64-INDEX($F$4:$F$619,MATCH(D64,$D$4:$D$619,0))</f>
        <v>0.013067129629629637</v>
      </c>
    </row>
    <row r="65" spans="1:9" s="11" customFormat="1" ht="15" customHeight="1">
      <c r="A65" s="20">
        <v>62</v>
      </c>
      <c r="B65" s="21" t="s">
        <v>163</v>
      </c>
      <c r="C65" s="21" t="s">
        <v>49</v>
      </c>
      <c r="D65" s="20" t="s">
        <v>28</v>
      </c>
      <c r="E65" s="21" t="s">
        <v>164</v>
      </c>
      <c r="F65" s="36">
        <v>0.05740740740740741</v>
      </c>
      <c r="G65" s="20" t="str">
        <f t="shared" si="0"/>
        <v>6.10/km</v>
      </c>
      <c r="H65" s="25">
        <f t="shared" si="2"/>
        <v>0.0150462962962963</v>
      </c>
      <c r="I65" s="25">
        <f>F65-INDEX($F$4:$F$619,MATCH(D65,$D$4:$D$619,0))</f>
        <v>0.010972222222222223</v>
      </c>
    </row>
    <row r="66" spans="1:9" s="11" customFormat="1" ht="15" customHeight="1">
      <c r="A66" s="20">
        <v>63</v>
      </c>
      <c r="B66" s="21" t="s">
        <v>165</v>
      </c>
      <c r="C66" s="21" t="s">
        <v>166</v>
      </c>
      <c r="D66" s="20" t="s">
        <v>47</v>
      </c>
      <c r="E66" s="21" t="s">
        <v>38</v>
      </c>
      <c r="F66" s="36">
        <v>0.05744212962962963</v>
      </c>
      <c r="G66" s="20" t="str">
        <f t="shared" si="0"/>
        <v>6.10/km</v>
      </c>
      <c r="H66" s="25">
        <f t="shared" si="2"/>
        <v>0.015081018518518521</v>
      </c>
      <c r="I66" s="25">
        <f>F66-INDEX($F$4:$F$619,MATCH(D66,$D$4:$D$619,0))</f>
        <v>0.008449074074074074</v>
      </c>
    </row>
    <row r="67" spans="1:9" s="11" customFormat="1" ht="15" customHeight="1">
      <c r="A67" s="20">
        <v>64</v>
      </c>
      <c r="B67" s="21" t="s">
        <v>167</v>
      </c>
      <c r="C67" s="21" t="s">
        <v>160</v>
      </c>
      <c r="D67" s="20" t="s">
        <v>168</v>
      </c>
      <c r="E67" s="21" t="s">
        <v>38</v>
      </c>
      <c r="F67" s="36">
        <v>0.0577662037037037</v>
      </c>
      <c r="G67" s="20" t="str">
        <f t="shared" si="0"/>
        <v>6.12/km</v>
      </c>
      <c r="H67" s="25">
        <f t="shared" si="2"/>
        <v>0.015405092592592595</v>
      </c>
      <c r="I67" s="25">
        <f>F67-INDEX($F$4:$F$619,MATCH(D67,$D$4:$D$619,0))</f>
        <v>0</v>
      </c>
    </row>
    <row r="68" spans="1:9" s="11" customFormat="1" ht="15" customHeight="1">
      <c r="A68" s="20">
        <v>65</v>
      </c>
      <c r="B68" s="21" t="s">
        <v>169</v>
      </c>
      <c r="C68" s="21" t="s">
        <v>170</v>
      </c>
      <c r="D68" s="20" t="s">
        <v>32</v>
      </c>
      <c r="E68" s="21" t="s">
        <v>29</v>
      </c>
      <c r="F68" s="36">
        <v>0.057789351851851856</v>
      </c>
      <c r="G68" s="20" t="str">
        <f aca="true" t="shared" si="3" ref="G68:G131">TEXT(INT((HOUR(F68)*3600+MINUTE(F68)*60+SECOND(F68))/$I$2/60),"0")&amp;"."&amp;TEXT(MOD((HOUR(F68)*3600+MINUTE(F68)*60+SECOND(F68))/$I$2,60),"00")&amp;"/km"</f>
        <v>6.13/km</v>
      </c>
      <c r="H68" s="25">
        <f t="shared" si="2"/>
        <v>0.01542824074074075</v>
      </c>
      <c r="I68" s="25">
        <f>F68-INDEX($F$4:$F$619,MATCH(D68,$D$4:$D$619,0))</f>
        <v>0.011342592592592599</v>
      </c>
    </row>
    <row r="69" spans="1:9" s="11" customFormat="1" ht="15" customHeight="1">
      <c r="A69" s="20">
        <v>66</v>
      </c>
      <c r="B69" s="21" t="s">
        <v>171</v>
      </c>
      <c r="C69" s="21" t="s">
        <v>172</v>
      </c>
      <c r="D69" s="20" t="s">
        <v>24</v>
      </c>
      <c r="E69" s="21" t="s">
        <v>56</v>
      </c>
      <c r="F69" s="36">
        <v>0.05789351851851852</v>
      </c>
      <c r="G69" s="20" t="str">
        <f t="shared" si="3"/>
        <v>6.13/km</v>
      </c>
      <c r="H69" s="25">
        <f t="shared" si="2"/>
        <v>0.015532407407407411</v>
      </c>
      <c r="I69" s="25">
        <f>F69-INDEX($F$4:$F$619,MATCH(D69,$D$4:$D$619,0))</f>
        <v>0.011493055555555555</v>
      </c>
    </row>
    <row r="70" spans="1:9" s="11" customFormat="1" ht="15" customHeight="1">
      <c r="A70" s="20">
        <v>67</v>
      </c>
      <c r="B70" s="21" t="s">
        <v>173</v>
      </c>
      <c r="C70" s="21" t="s">
        <v>174</v>
      </c>
      <c r="D70" s="20" t="s">
        <v>59</v>
      </c>
      <c r="E70" s="21" t="s">
        <v>38</v>
      </c>
      <c r="F70" s="36">
        <v>0.057986111111111106</v>
      </c>
      <c r="G70" s="20" t="str">
        <f t="shared" si="3"/>
        <v>6.14/km</v>
      </c>
      <c r="H70" s="25">
        <f t="shared" si="2"/>
        <v>0.015625</v>
      </c>
      <c r="I70" s="25">
        <f>F70-INDEX($F$4:$F$619,MATCH(D70,$D$4:$D$619,0))</f>
        <v>0.007025462962962956</v>
      </c>
    </row>
    <row r="71" spans="1:9" s="11" customFormat="1" ht="15" customHeight="1">
      <c r="A71" s="20">
        <v>68</v>
      </c>
      <c r="B71" s="21" t="s">
        <v>175</v>
      </c>
      <c r="C71" s="21" t="s">
        <v>62</v>
      </c>
      <c r="D71" s="20" t="s">
        <v>28</v>
      </c>
      <c r="E71" s="21" t="s">
        <v>69</v>
      </c>
      <c r="F71" s="36">
        <v>0.05799768518518519</v>
      </c>
      <c r="G71" s="20" t="str">
        <f t="shared" si="3"/>
        <v>6.14/km</v>
      </c>
      <c r="H71" s="25">
        <f t="shared" si="2"/>
        <v>0.01563657407407408</v>
      </c>
      <c r="I71" s="25">
        <f>F71-INDEX($F$4:$F$619,MATCH(D71,$D$4:$D$619,0))</f>
        <v>0.011562500000000003</v>
      </c>
    </row>
    <row r="72" spans="1:9" s="11" customFormat="1" ht="15" customHeight="1">
      <c r="A72" s="20">
        <v>69</v>
      </c>
      <c r="B72" s="21" t="s">
        <v>176</v>
      </c>
      <c r="C72" s="21" t="s">
        <v>177</v>
      </c>
      <c r="D72" s="20" t="s">
        <v>32</v>
      </c>
      <c r="E72" s="21" t="s">
        <v>38</v>
      </c>
      <c r="F72" s="36">
        <v>0.05813657407407408</v>
      </c>
      <c r="G72" s="20" t="str">
        <f t="shared" si="3"/>
        <v>6.15/km</v>
      </c>
      <c r="H72" s="25">
        <f t="shared" si="2"/>
        <v>0.01577546296296297</v>
      </c>
      <c r="I72" s="25">
        <f>F72-INDEX($F$4:$F$619,MATCH(D72,$D$4:$D$619,0))</f>
        <v>0.01168981481481482</v>
      </c>
    </row>
    <row r="73" spans="1:9" s="11" customFormat="1" ht="15" customHeight="1">
      <c r="A73" s="20">
        <v>70</v>
      </c>
      <c r="B73" s="21" t="s">
        <v>178</v>
      </c>
      <c r="C73" s="21" t="s">
        <v>40</v>
      </c>
      <c r="D73" s="20" t="s">
        <v>59</v>
      </c>
      <c r="E73" s="21" t="s">
        <v>38</v>
      </c>
      <c r="F73" s="36">
        <v>0.058229166666666665</v>
      </c>
      <c r="G73" s="20" t="str">
        <f t="shared" si="3"/>
        <v>6.15/km</v>
      </c>
      <c r="H73" s="25">
        <f t="shared" si="2"/>
        <v>0.01586805555555556</v>
      </c>
      <c r="I73" s="25">
        <f>F73-INDEX($F$4:$F$619,MATCH(D73,$D$4:$D$619,0))</f>
        <v>0.0072685185185185144</v>
      </c>
    </row>
    <row r="74" spans="1:9" s="11" customFormat="1" ht="15" customHeight="1">
      <c r="A74" s="20">
        <v>71</v>
      </c>
      <c r="B74" s="21" t="s">
        <v>179</v>
      </c>
      <c r="C74" s="21" t="s">
        <v>180</v>
      </c>
      <c r="D74" s="20" t="s">
        <v>47</v>
      </c>
      <c r="E74" s="21" t="s">
        <v>38</v>
      </c>
      <c r="F74" s="36">
        <v>0.05862268518518519</v>
      </c>
      <c r="G74" s="20" t="str">
        <f t="shared" si="3"/>
        <v>6.18/km</v>
      </c>
      <c r="H74" s="25">
        <f t="shared" si="2"/>
        <v>0.01626157407407408</v>
      </c>
      <c r="I74" s="25">
        <f>F74-INDEX($F$4:$F$619,MATCH(D74,$D$4:$D$619,0))</f>
        <v>0.009629629629629634</v>
      </c>
    </row>
    <row r="75" spans="1:9" s="11" customFormat="1" ht="15" customHeight="1">
      <c r="A75" s="20">
        <v>72</v>
      </c>
      <c r="B75" s="21" t="s">
        <v>181</v>
      </c>
      <c r="C75" s="21" t="s">
        <v>40</v>
      </c>
      <c r="D75" s="20" t="s">
        <v>47</v>
      </c>
      <c r="E75" s="21" t="s">
        <v>38</v>
      </c>
      <c r="F75" s="36">
        <v>0.058645833333333335</v>
      </c>
      <c r="G75" s="20" t="str">
        <f t="shared" si="3"/>
        <v>6.18/km</v>
      </c>
      <c r="H75" s="25">
        <f t="shared" si="2"/>
        <v>0.016284722222222228</v>
      </c>
      <c r="I75" s="25">
        <f>F75-INDEX($F$4:$F$619,MATCH(D75,$D$4:$D$619,0))</f>
        <v>0.009652777777777781</v>
      </c>
    </row>
    <row r="76" spans="1:9" s="11" customFormat="1" ht="15" customHeight="1">
      <c r="A76" s="20">
        <v>73</v>
      </c>
      <c r="B76" s="21" t="s">
        <v>182</v>
      </c>
      <c r="C76" s="21" t="s">
        <v>20</v>
      </c>
      <c r="D76" s="20" t="s">
        <v>32</v>
      </c>
      <c r="E76" s="21" t="s">
        <v>38</v>
      </c>
      <c r="F76" s="36">
        <v>0.058715277777777776</v>
      </c>
      <c r="G76" s="20" t="str">
        <f t="shared" si="3"/>
        <v>6.19/km</v>
      </c>
      <c r="H76" s="25">
        <f t="shared" si="2"/>
        <v>0.01635416666666667</v>
      </c>
      <c r="I76" s="25">
        <f>F76-INDEX($F$4:$F$619,MATCH(D76,$D$4:$D$619,0))</f>
        <v>0.012268518518518519</v>
      </c>
    </row>
    <row r="77" spans="1:9" s="11" customFormat="1" ht="15" customHeight="1">
      <c r="A77" s="20">
        <v>74</v>
      </c>
      <c r="B77" s="21" t="s">
        <v>143</v>
      </c>
      <c r="C77" s="21" t="s">
        <v>183</v>
      </c>
      <c r="D77" s="20" t="s">
        <v>32</v>
      </c>
      <c r="E77" s="21" t="s">
        <v>53</v>
      </c>
      <c r="F77" s="36">
        <v>0.05873842592592593</v>
      </c>
      <c r="G77" s="20" t="str">
        <f t="shared" si="3"/>
        <v>6.19/km</v>
      </c>
      <c r="H77" s="25">
        <f t="shared" si="2"/>
        <v>0.016377314814814824</v>
      </c>
      <c r="I77" s="25">
        <f>F77-INDEX($F$4:$F$619,MATCH(D77,$D$4:$D$619,0))</f>
        <v>0.012291666666666673</v>
      </c>
    </row>
    <row r="78" spans="1:9" s="11" customFormat="1" ht="15" customHeight="1">
      <c r="A78" s="20">
        <v>75</v>
      </c>
      <c r="B78" s="21" t="s">
        <v>184</v>
      </c>
      <c r="C78" s="21" t="s">
        <v>185</v>
      </c>
      <c r="D78" s="20" t="s">
        <v>32</v>
      </c>
      <c r="E78" s="21" t="s">
        <v>186</v>
      </c>
      <c r="F78" s="36">
        <v>0.05886574074074074</v>
      </c>
      <c r="G78" s="20" t="str">
        <f t="shared" si="3"/>
        <v>6.20/km</v>
      </c>
      <c r="H78" s="25">
        <f t="shared" si="2"/>
        <v>0.016504629629629633</v>
      </c>
      <c r="I78" s="25">
        <f>F78-INDEX($F$4:$F$619,MATCH(D78,$D$4:$D$619,0))</f>
        <v>0.012418981481481482</v>
      </c>
    </row>
    <row r="79" spans="1:9" s="11" customFormat="1" ht="15" customHeight="1">
      <c r="A79" s="20">
        <v>76</v>
      </c>
      <c r="B79" s="21" t="s">
        <v>187</v>
      </c>
      <c r="C79" s="21" t="s">
        <v>20</v>
      </c>
      <c r="D79" s="20" t="s">
        <v>188</v>
      </c>
      <c r="E79" s="21" t="s">
        <v>189</v>
      </c>
      <c r="F79" s="36">
        <v>0.058912037037037034</v>
      </c>
      <c r="G79" s="20" t="str">
        <f t="shared" si="3"/>
        <v>6.20/km</v>
      </c>
      <c r="H79" s="25">
        <f t="shared" si="2"/>
        <v>0.016550925925925927</v>
      </c>
      <c r="I79" s="25">
        <f>F79-INDEX($F$4:$F$619,MATCH(D79,$D$4:$D$619,0))</f>
        <v>0</v>
      </c>
    </row>
    <row r="80" spans="1:9" s="13" customFormat="1" ht="15" customHeight="1">
      <c r="A80" s="20">
        <v>77</v>
      </c>
      <c r="B80" s="21" t="s">
        <v>190</v>
      </c>
      <c r="C80" s="21" t="s">
        <v>191</v>
      </c>
      <c r="D80" s="20" t="s">
        <v>188</v>
      </c>
      <c r="E80" s="21" t="s">
        <v>192</v>
      </c>
      <c r="F80" s="36">
        <v>0.05893518518518518</v>
      </c>
      <c r="G80" s="20" t="str">
        <f t="shared" si="3"/>
        <v>6.20/km</v>
      </c>
      <c r="H80" s="25">
        <f t="shared" si="2"/>
        <v>0.016574074074074074</v>
      </c>
      <c r="I80" s="25">
        <f>F80-INDEX($F$4:$F$619,MATCH(D80,$D$4:$D$619,0))</f>
        <v>2.314814814814714E-05</v>
      </c>
    </row>
    <row r="81" spans="1:9" s="11" customFormat="1" ht="15" customHeight="1">
      <c r="A81" s="20">
        <v>78</v>
      </c>
      <c r="B81" s="21" t="s">
        <v>193</v>
      </c>
      <c r="C81" s="21" t="s">
        <v>194</v>
      </c>
      <c r="D81" s="20" t="s">
        <v>17</v>
      </c>
      <c r="E81" s="21" t="s">
        <v>195</v>
      </c>
      <c r="F81" s="36">
        <v>0.05903935185185185</v>
      </c>
      <c r="G81" s="20" t="str">
        <f t="shared" si="3"/>
        <v>6.21/km</v>
      </c>
      <c r="H81" s="25">
        <f t="shared" si="2"/>
        <v>0.016678240740740743</v>
      </c>
      <c r="I81" s="25">
        <f>F81-INDEX($F$4:$F$619,MATCH(D81,$D$4:$D$619,0))</f>
        <v>0.0147337962962963</v>
      </c>
    </row>
    <row r="82" spans="1:9" s="11" customFormat="1" ht="15" customHeight="1">
      <c r="A82" s="20">
        <v>79</v>
      </c>
      <c r="B82" s="21" t="s">
        <v>196</v>
      </c>
      <c r="C82" s="21" t="s">
        <v>197</v>
      </c>
      <c r="D82" s="20" t="s">
        <v>17</v>
      </c>
      <c r="E82" s="21" t="s">
        <v>195</v>
      </c>
      <c r="F82" s="36">
        <v>0.05907407407407408</v>
      </c>
      <c r="G82" s="20" t="str">
        <f t="shared" si="3"/>
        <v>6.21/km</v>
      </c>
      <c r="H82" s="25">
        <f t="shared" si="2"/>
        <v>0.01671296296296297</v>
      </c>
      <c r="I82" s="25">
        <f>F82-INDEX($F$4:$F$619,MATCH(D82,$D$4:$D$619,0))</f>
        <v>0.014768518518518528</v>
      </c>
    </row>
    <row r="83" spans="1:9" s="11" customFormat="1" ht="15" customHeight="1">
      <c r="A83" s="20">
        <v>80</v>
      </c>
      <c r="B83" s="21" t="s">
        <v>198</v>
      </c>
      <c r="C83" s="21" t="s">
        <v>148</v>
      </c>
      <c r="D83" s="20" t="s">
        <v>188</v>
      </c>
      <c r="E83" s="21" t="s">
        <v>53</v>
      </c>
      <c r="F83" s="36">
        <v>0.05912037037037037</v>
      </c>
      <c r="G83" s="20" t="str">
        <f t="shared" si="3"/>
        <v>6.21/km</v>
      </c>
      <c r="H83" s="25">
        <f t="shared" si="2"/>
        <v>0.016759259259259265</v>
      </c>
      <c r="I83" s="25">
        <f>F83-INDEX($F$4:$F$619,MATCH(D83,$D$4:$D$619,0))</f>
        <v>0.00020833333333333814</v>
      </c>
    </row>
    <row r="84" spans="1:9" ht="15" customHeight="1">
      <c r="A84" s="20">
        <v>81</v>
      </c>
      <c r="B84" s="21" t="s">
        <v>199</v>
      </c>
      <c r="C84" s="21" t="s">
        <v>200</v>
      </c>
      <c r="D84" s="20" t="s">
        <v>32</v>
      </c>
      <c r="E84" s="21" t="s">
        <v>79</v>
      </c>
      <c r="F84" s="36">
        <v>0.05922453703703704</v>
      </c>
      <c r="G84" s="20" t="str">
        <f t="shared" si="3"/>
        <v>6.22/km</v>
      </c>
      <c r="H84" s="25">
        <f t="shared" si="2"/>
        <v>0.016863425925925934</v>
      </c>
      <c r="I84" s="25">
        <f>F84-INDEX($F$4:$F$619,MATCH(D84,$D$4:$D$619,0))</f>
        <v>0.012777777777777784</v>
      </c>
    </row>
    <row r="85" spans="1:9" ht="15" customHeight="1">
      <c r="A85" s="20">
        <v>82</v>
      </c>
      <c r="B85" s="21" t="s">
        <v>201</v>
      </c>
      <c r="C85" s="21" t="s">
        <v>121</v>
      </c>
      <c r="D85" s="20" t="s">
        <v>188</v>
      </c>
      <c r="E85" s="21" t="s">
        <v>44</v>
      </c>
      <c r="F85" s="36">
        <v>0.0592824074074074</v>
      </c>
      <c r="G85" s="20" t="str">
        <f t="shared" si="3"/>
        <v>6.22/km</v>
      </c>
      <c r="H85" s="25">
        <f t="shared" si="2"/>
        <v>0.016921296296296295</v>
      </c>
      <c r="I85" s="25">
        <f>F85-INDEX($F$4:$F$619,MATCH(D85,$D$4:$D$619,0))</f>
        <v>0.00037037037037036813</v>
      </c>
    </row>
    <row r="86" spans="1:9" ht="15" customHeight="1">
      <c r="A86" s="20">
        <v>83</v>
      </c>
      <c r="B86" s="21" t="s">
        <v>202</v>
      </c>
      <c r="C86" s="21" t="s">
        <v>203</v>
      </c>
      <c r="D86" s="20" t="s">
        <v>47</v>
      </c>
      <c r="E86" s="21" t="s">
        <v>204</v>
      </c>
      <c r="F86" s="36">
        <v>0.059398148148148144</v>
      </c>
      <c r="G86" s="20" t="str">
        <f t="shared" si="3"/>
        <v>6.23/km</v>
      </c>
      <c r="H86" s="25">
        <f t="shared" si="2"/>
        <v>0.017037037037037038</v>
      </c>
      <c r="I86" s="25">
        <f>F86-INDEX($F$4:$F$619,MATCH(D86,$D$4:$D$619,0))</f>
        <v>0.01040509259259259</v>
      </c>
    </row>
    <row r="87" spans="1:9" ht="15" customHeight="1">
      <c r="A87" s="20">
        <v>84</v>
      </c>
      <c r="B87" s="21" t="s">
        <v>205</v>
      </c>
      <c r="C87" s="21" t="s">
        <v>206</v>
      </c>
      <c r="D87" s="20" t="s">
        <v>59</v>
      </c>
      <c r="E87" s="21" t="s">
        <v>207</v>
      </c>
      <c r="F87" s="36">
        <v>0.05965277777777778</v>
      </c>
      <c r="G87" s="20" t="str">
        <f t="shared" si="3"/>
        <v>6.25/km</v>
      </c>
      <c r="H87" s="25">
        <f t="shared" si="2"/>
        <v>0.01729166666666667</v>
      </c>
      <c r="I87" s="25">
        <f>F87-INDEX($F$4:$F$619,MATCH(D87,$D$4:$D$619,0))</f>
        <v>0.008692129629629626</v>
      </c>
    </row>
    <row r="88" spans="1:9" ht="15" customHeight="1">
      <c r="A88" s="20">
        <v>85</v>
      </c>
      <c r="B88" s="21" t="s">
        <v>208</v>
      </c>
      <c r="C88" s="21" t="s">
        <v>209</v>
      </c>
      <c r="D88" s="20" t="s">
        <v>28</v>
      </c>
      <c r="E88" s="21" t="s">
        <v>102</v>
      </c>
      <c r="F88" s="36">
        <v>0.05978009259259259</v>
      </c>
      <c r="G88" s="20" t="str">
        <f t="shared" si="3"/>
        <v>6.25/km</v>
      </c>
      <c r="H88" s="25">
        <f t="shared" si="2"/>
        <v>0.017418981481481487</v>
      </c>
      <c r="I88" s="25">
        <f>F88-INDEX($F$4:$F$619,MATCH(D88,$D$4:$D$619,0))</f>
        <v>0.01334490740740741</v>
      </c>
    </row>
    <row r="89" spans="1:9" ht="15" customHeight="1">
      <c r="A89" s="20">
        <v>86</v>
      </c>
      <c r="B89" s="21" t="s">
        <v>210</v>
      </c>
      <c r="C89" s="21" t="s">
        <v>71</v>
      </c>
      <c r="D89" s="20" t="s">
        <v>32</v>
      </c>
      <c r="E89" s="21" t="s">
        <v>41</v>
      </c>
      <c r="F89" s="36">
        <v>0.06018518518518518</v>
      </c>
      <c r="G89" s="20" t="str">
        <f t="shared" si="3"/>
        <v>6.28/km</v>
      </c>
      <c r="H89" s="25">
        <f t="shared" si="2"/>
        <v>0.017824074074074076</v>
      </c>
      <c r="I89" s="25">
        <f>F89-INDEX($F$4:$F$619,MATCH(D89,$D$4:$D$619,0))</f>
        <v>0.013738425925925925</v>
      </c>
    </row>
    <row r="90" spans="1:9" ht="15" customHeight="1">
      <c r="A90" s="20">
        <v>87</v>
      </c>
      <c r="B90" s="21" t="s">
        <v>211</v>
      </c>
      <c r="C90" s="21" t="s">
        <v>40</v>
      </c>
      <c r="D90" s="20" t="s">
        <v>59</v>
      </c>
      <c r="E90" s="21" t="s">
        <v>212</v>
      </c>
      <c r="F90" s="36">
        <v>0.060474537037037035</v>
      </c>
      <c r="G90" s="20" t="str">
        <f t="shared" si="3"/>
        <v>6.30/km</v>
      </c>
      <c r="H90" s="25">
        <f t="shared" si="2"/>
        <v>0.01811342592592593</v>
      </c>
      <c r="I90" s="25">
        <f>F90-INDEX($F$4:$F$619,MATCH(D90,$D$4:$D$619,0))</f>
        <v>0.009513888888888884</v>
      </c>
    </row>
    <row r="91" spans="1:9" ht="15" customHeight="1">
      <c r="A91" s="20">
        <v>88</v>
      </c>
      <c r="B91" s="21" t="s">
        <v>213</v>
      </c>
      <c r="C91" s="21" t="s">
        <v>214</v>
      </c>
      <c r="D91" s="20" t="s">
        <v>59</v>
      </c>
      <c r="E91" s="21" t="s">
        <v>215</v>
      </c>
      <c r="F91" s="36">
        <v>0.06054398148148148</v>
      </c>
      <c r="G91" s="20" t="str">
        <f t="shared" si="3"/>
        <v>6.30/km</v>
      </c>
      <c r="H91" s="25">
        <f t="shared" si="2"/>
        <v>0.018182870370370377</v>
      </c>
      <c r="I91" s="25">
        <f>F91-INDEX($F$4:$F$619,MATCH(D91,$D$4:$D$619,0))</f>
        <v>0.009583333333333333</v>
      </c>
    </row>
    <row r="92" spans="1:9" ht="15" customHeight="1">
      <c r="A92" s="20">
        <v>89</v>
      </c>
      <c r="B92" s="21" t="s">
        <v>216</v>
      </c>
      <c r="C92" s="21" t="s">
        <v>40</v>
      </c>
      <c r="D92" s="20" t="s">
        <v>59</v>
      </c>
      <c r="E92" s="21" t="s">
        <v>38</v>
      </c>
      <c r="F92" s="36">
        <v>0.06060185185185185</v>
      </c>
      <c r="G92" s="20" t="str">
        <f t="shared" si="3"/>
        <v>6.31/km</v>
      </c>
      <c r="H92" s="25">
        <f t="shared" si="2"/>
        <v>0.018240740740740745</v>
      </c>
      <c r="I92" s="25">
        <f>F92-INDEX($F$4:$F$619,MATCH(D92,$D$4:$D$619,0))</f>
        <v>0.0096412037037037</v>
      </c>
    </row>
    <row r="93" spans="1:9" ht="15" customHeight="1">
      <c r="A93" s="20">
        <v>90</v>
      </c>
      <c r="B93" s="21" t="s">
        <v>217</v>
      </c>
      <c r="C93" s="21" t="s">
        <v>218</v>
      </c>
      <c r="D93" s="20" t="s">
        <v>59</v>
      </c>
      <c r="E93" s="21" t="s">
        <v>38</v>
      </c>
      <c r="F93" s="36">
        <v>0.06072916666666667</v>
      </c>
      <c r="G93" s="20" t="str">
        <f t="shared" si="3"/>
        <v>6.32/km</v>
      </c>
      <c r="H93" s="25">
        <f t="shared" si="2"/>
        <v>0.01836805555555556</v>
      </c>
      <c r="I93" s="25">
        <f>F93-INDEX($F$4:$F$619,MATCH(D93,$D$4:$D$619,0))</f>
        <v>0.009768518518518517</v>
      </c>
    </row>
    <row r="94" spans="1:9" ht="15" customHeight="1">
      <c r="A94" s="20">
        <v>91</v>
      </c>
      <c r="B94" s="21" t="s">
        <v>219</v>
      </c>
      <c r="C94" s="21" t="s">
        <v>42</v>
      </c>
      <c r="D94" s="20" t="s">
        <v>32</v>
      </c>
      <c r="E94" s="21" t="s">
        <v>38</v>
      </c>
      <c r="F94" s="36">
        <v>0.06074074074074074</v>
      </c>
      <c r="G94" s="20" t="str">
        <f t="shared" si="3"/>
        <v>6.32/km</v>
      </c>
      <c r="H94" s="25">
        <f t="shared" si="2"/>
        <v>0.018379629629629635</v>
      </c>
      <c r="I94" s="25">
        <f>F94-INDEX($F$4:$F$619,MATCH(D94,$D$4:$D$619,0))</f>
        <v>0.014293981481481484</v>
      </c>
    </row>
    <row r="95" spans="1:9" ht="15" customHeight="1">
      <c r="A95" s="20">
        <v>92</v>
      </c>
      <c r="B95" s="21" t="s">
        <v>122</v>
      </c>
      <c r="C95" s="21" t="s">
        <v>20</v>
      </c>
      <c r="D95" s="20" t="s">
        <v>32</v>
      </c>
      <c r="E95" s="21" t="s">
        <v>41</v>
      </c>
      <c r="F95" s="36">
        <v>0.060856481481481484</v>
      </c>
      <c r="G95" s="20" t="str">
        <f t="shared" si="3"/>
        <v>6.32/km</v>
      </c>
      <c r="H95" s="25">
        <f t="shared" si="2"/>
        <v>0.018495370370370377</v>
      </c>
      <c r="I95" s="25">
        <f>F95-INDEX($F$4:$F$619,MATCH(D95,$D$4:$D$619,0))</f>
        <v>0.014409722222222227</v>
      </c>
    </row>
    <row r="96" spans="1:9" ht="15" customHeight="1">
      <c r="A96" s="20">
        <v>93</v>
      </c>
      <c r="B96" s="21" t="s">
        <v>220</v>
      </c>
      <c r="C96" s="21" t="s">
        <v>221</v>
      </c>
      <c r="D96" s="20" t="s">
        <v>222</v>
      </c>
      <c r="E96" s="21" t="s">
        <v>162</v>
      </c>
      <c r="F96" s="36">
        <v>0.06092592592592593</v>
      </c>
      <c r="G96" s="20" t="str">
        <f t="shared" si="3"/>
        <v>6.33/km</v>
      </c>
      <c r="H96" s="25">
        <f aca="true" t="shared" si="4" ref="H96:H109">F96-$F$4</f>
        <v>0.018564814814814826</v>
      </c>
      <c r="I96" s="25">
        <f>F96-INDEX($F$4:$F$619,MATCH(D96,$D$4:$D$619,0))</f>
        <v>0</v>
      </c>
    </row>
    <row r="97" spans="1:9" ht="15" customHeight="1">
      <c r="A97" s="20">
        <v>94</v>
      </c>
      <c r="B97" s="21" t="s">
        <v>223</v>
      </c>
      <c r="C97" s="21" t="s">
        <v>123</v>
      </c>
      <c r="D97" s="20" t="s">
        <v>28</v>
      </c>
      <c r="E97" s="21" t="s">
        <v>224</v>
      </c>
      <c r="F97" s="36">
        <v>0.060972222222222226</v>
      </c>
      <c r="G97" s="20" t="str">
        <f t="shared" si="3"/>
        <v>6.33/km</v>
      </c>
      <c r="H97" s="25">
        <f t="shared" si="4"/>
        <v>0.01861111111111112</v>
      </c>
      <c r="I97" s="25">
        <f>F97-INDEX($F$4:$F$619,MATCH(D97,$D$4:$D$619,0))</f>
        <v>0.014537037037037043</v>
      </c>
    </row>
    <row r="98" spans="1:9" ht="15" customHeight="1">
      <c r="A98" s="20">
        <v>95</v>
      </c>
      <c r="B98" s="21" t="s">
        <v>225</v>
      </c>
      <c r="C98" s="21" t="s">
        <v>62</v>
      </c>
      <c r="D98" s="20" t="s">
        <v>59</v>
      </c>
      <c r="E98" s="21" t="s">
        <v>226</v>
      </c>
      <c r="F98" s="36">
        <v>0.06118055555555555</v>
      </c>
      <c r="G98" s="20" t="str">
        <f t="shared" si="3"/>
        <v>6.34/km</v>
      </c>
      <c r="H98" s="25">
        <f t="shared" si="4"/>
        <v>0.018819444444444444</v>
      </c>
      <c r="I98" s="25">
        <f>F98-INDEX($F$4:$F$619,MATCH(D98,$D$4:$D$619,0))</f>
        <v>0.0102199074074074</v>
      </c>
    </row>
    <row r="99" spans="1:9" ht="15" customHeight="1">
      <c r="A99" s="20">
        <v>96</v>
      </c>
      <c r="B99" s="21" t="s">
        <v>227</v>
      </c>
      <c r="C99" s="21" t="s">
        <v>228</v>
      </c>
      <c r="D99" s="20" t="s">
        <v>17</v>
      </c>
      <c r="E99" s="21" t="s">
        <v>67</v>
      </c>
      <c r="F99" s="36">
        <v>0.06144675925925926</v>
      </c>
      <c r="G99" s="20" t="str">
        <f t="shared" si="3"/>
        <v>6.36/km</v>
      </c>
      <c r="H99" s="25">
        <f t="shared" si="4"/>
        <v>0.019085648148148157</v>
      </c>
      <c r="I99" s="25">
        <f>F99-INDEX($F$4:$F$619,MATCH(D99,$D$4:$D$619,0))</f>
        <v>0.017141203703703714</v>
      </c>
    </row>
    <row r="100" spans="1:9" ht="15" customHeight="1">
      <c r="A100" s="20">
        <v>97</v>
      </c>
      <c r="B100" s="21" t="s">
        <v>229</v>
      </c>
      <c r="C100" s="21" t="s">
        <v>194</v>
      </c>
      <c r="D100" s="20" t="s">
        <v>24</v>
      </c>
      <c r="E100" s="21" t="s">
        <v>102</v>
      </c>
      <c r="F100" s="36">
        <v>0.0615625</v>
      </c>
      <c r="G100" s="20" t="str">
        <f t="shared" si="3"/>
        <v>6.37/km</v>
      </c>
      <c r="H100" s="25">
        <f t="shared" si="4"/>
        <v>0.019201388888888893</v>
      </c>
      <c r="I100" s="25">
        <f>F100-INDEX($F$4:$F$619,MATCH(D100,$D$4:$D$619,0))</f>
        <v>0.015162037037037036</v>
      </c>
    </row>
    <row r="101" spans="1:9" ht="15" customHeight="1">
      <c r="A101" s="20">
        <v>98</v>
      </c>
      <c r="B101" s="21" t="s">
        <v>230</v>
      </c>
      <c r="C101" s="21" t="s">
        <v>146</v>
      </c>
      <c r="D101" s="20" t="s">
        <v>17</v>
      </c>
      <c r="E101" s="21" t="s">
        <v>79</v>
      </c>
      <c r="F101" s="36">
        <v>0.06188657407407407</v>
      </c>
      <c r="G101" s="20" t="str">
        <f t="shared" si="3"/>
        <v>6.39/km</v>
      </c>
      <c r="H101" s="25">
        <f t="shared" si="4"/>
        <v>0.019525462962962967</v>
      </c>
      <c r="I101" s="25">
        <f>F101-INDEX($F$4:$F$619,MATCH(D101,$D$4:$D$619,0))</f>
        <v>0.017581018518518524</v>
      </c>
    </row>
    <row r="102" spans="1:9" ht="15" customHeight="1">
      <c r="A102" s="20">
        <v>99</v>
      </c>
      <c r="B102" s="21" t="s">
        <v>231</v>
      </c>
      <c r="C102" s="21" t="s">
        <v>232</v>
      </c>
      <c r="D102" s="20" t="s">
        <v>32</v>
      </c>
      <c r="E102" s="21" t="s">
        <v>233</v>
      </c>
      <c r="F102" s="36">
        <v>0.0619212962962963</v>
      </c>
      <c r="G102" s="20" t="str">
        <f t="shared" si="3"/>
        <v>6.39/km</v>
      </c>
      <c r="H102" s="25">
        <f t="shared" si="4"/>
        <v>0.019560185185185194</v>
      </c>
      <c r="I102" s="25">
        <f>F102-INDEX($F$4:$F$619,MATCH(D102,$D$4:$D$619,0))</f>
        <v>0.015474537037037044</v>
      </c>
    </row>
    <row r="103" spans="1:9" ht="15" customHeight="1">
      <c r="A103" s="20">
        <v>100</v>
      </c>
      <c r="B103" s="21" t="s">
        <v>234</v>
      </c>
      <c r="C103" s="21" t="s">
        <v>235</v>
      </c>
      <c r="D103" s="20" t="s">
        <v>28</v>
      </c>
      <c r="E103" s="21" t="s">
        <v>38</v>
      </c>
      <c r="F103" s="36">
        <v>0.061990740740740735</v>
      </c>
      <c r="G103" s="20" t="str">
        <f t="shared" si="3"/>
        <v>6.40/km</v>
      </c>
      <c r="H103" s="25">
        <f t="shared" si="4"/>
        <v>0.01962962962962963</v>
      </c>
      <c r="I103" s="25">
        <f>F103-INDEX($F$4:$F$619,MATCH(D103,$D$4:$D$619,0))</f>
        <v>0.015555555555555552</v>
      </c>
    </row>
    <row r="104" spans="1:9" ht="15" customHeight="1">
      <c r="A104" s="20">
        <v>101</v>
      </c>
      <c r="B104" s="21" t="s">
        <v>236</v>
      </c>
      <c r="C104" s="21" t="s">
        <v>191</v>
      </c>
      <c r="D104" s="20" t="s">
        <v>24</v>
      </c>
      <c r="E104" s="21" t="s">
        <v>44</v>
      </c>
      <c r="F104" s="36">
        <v>0.06215277777777778</v>
      </c>
      <c r="G104" s="20" t="str">
        <f t="shared" si="3"/>
        <v>6.41/km</v>
      </c>
      <c r="H104" s="25">
        <f t="shared" si="4"/>
        <v>0.019791666666666673</v>
      </c>
      <c r="I104" s="25">
        <f>F104-INDEX($F$4:$F$619,MATCH(D104,$D$4:$D$619,0))</f>
        <v>0.015752314814814816</v>
      </c>
    </row>
    <row r="105" spans="1:9" ht="15" customHeight="1">
      <c r="A105" s="20">
        <v>102</v>
      </c>
      <c r="B105" s="21" t="s">
        <v>237</v>
      </c>
      <c r="C105" s="21" t="s">
        <v>238</v>
      </c>
      <c r="D105" s="20" t="s">
        <v>32</v>
      </c>
      <c r="E105" s="21" t="s">
        <v>53</v>
      </c>
      <c r="F105" s="36">
        <v>0.06217592592592593</v>
      </c>
      <c r="G105" s="20" t="str">
        <f t="shared" si="3"/>
        <v>6.41/km</v>
      </c>
      <c r="H105" s="25">
        <f t="shared" si="4"/>
        <v>0.019814814814814827</v>
      </c>
      <c r="I105" s="25">
        <f>F105-INDEX($F$4:$F$619,MATCH(D105,$D$4:$D$619,0))</f>
        <v>0.015729166666666676</v>
      </c>
    </row>
    <row r="106" spans="1:9" ht="15" customHeight="1">
      <c r="A106" s="20">
        <v>103</v>
      </c>
      <c r="B106" s="21" t="s">
        <v>239</v>
      </c>
      <c r="C106" s="21" t="s">
        <v>240</v>
      </c>
      <c r="D106" s="20" t="s">
        <v>28</v>
      </c>
      <c r="E106" s="21" t="s">
        <v>53</v>
      </c>
      <c r="F106" s="36">
        <v>0.06229166666666667</v>
      </c>
      <c r="G106" s="20" t="str">
        <f t="shared" si="3"/>
        <v>6.42/km</v>
      </c>
      <c r="H106" s="25">
        <f t="shared" si="4"/>
        <v>0.019930555555555562</v>
      </c>
      <c r="I106" s="25">
        <f>F106-INDEX($F$4:$F$619,MATCH(D106,$D$4:$D$619,0))</f>
        <v>0.015856481481481485</v>
      </c>
    </row>
    <row r="107" spans="1:9" ht="15" customHeight="1">
      <c r="A107" s="20">
        <v>104</v>
      </c>
      <c r="B107" s="21" t="s">
        <v>241</v>
      </c>
      <c r="C107" s="21" t="s">
        <v>242</v>
      </c>
      <c r="D107" s="20" t="s">
        <v>59</v>
      </c>
      <c r="E107" s="21" t="s">
        <v>115</v>
      </c>
      <c r="F107" s="36">
        <v>0.062476851851851846</v>
      </c>
      <c r="G107" s="20" t="str">
        <f t="shared" si="3"/>
        <v>6.43/km</v>
      </c>
      <c r="H107" s="25">
        <f t="shared" si="4"/>
        <v>0.02011574074074074</v>
      </c>
      <c r="I107" s="25">
        <f>F107-INDEX($F$4:$F$619,MATCH(D107,$D$4:$D$619,0))</f>
        <v>0.011516203703703695</v>
      </c>
    </row>
    <row r="108" spans="1:9" ht="15" customHeight="1">
      <c r="A108" s="20">
        <v>105</v>
      </c>
      <c r="B108" s="21" t="s">
        <v>143</v>
      </c>
      <c r="C108" s="21" t="s">
        <v>20</v>
      </c>
      <c r="D108" s="20" t="s">
        <v>47</v>
      </c>
      <c r="E108" s="21" t="s">
        <v>53</v>
      </c>
      <c r="F108" s="36">
        <v>0.0625</v>
      </c>
      <c r="G108" s="20" t="str">
        <f t="shared" si="3"/>
        <v>6.43/km</v>
      </c>
      <c r="H108" s="25">
        <f t="shared" si="4"/>
        <v>0.020138888888888894</v>
      </c>
      <c r="I108" s="25">
        <f>F108-INDEX($F$4:$F$619,MATCH(D108,$D$4:$D$619,0))</f>
        <v>0.013506944444444446</v>
      </c>
    </row>
    <row r="109" spans="1:9" ht="15" customHeight="1">
      <c r="A109" s="20">
        <v>106</v>
      </c>
      <c r="B109" s="21" t="s">
        <v>243</v>
      </c>
      <c r="C109" s="21" t="s">
        <v>191</v>
      </c>
      <c r="D109" s="20" t="s">
        <v>59</v>
      </c>
      <c r="E109" s="21" t="s">
        <v>79</v>
      </c>
      <c r="F109" s="36">
        <v>0.06270833333333332</v>
      </c>
      <c r="G109" s="20" t="str">
        <f t="shared" si="3"/>
        <v>6.44/km</v>
      </c>
      <c r="H109" s="25">
        <f t="shared" si="4"/>
        <v>0.020347222222222218</v>
      </c>
      <c r="I109" s="25">
        <f>F109-INDEX($F$4:$F$619,MATCH(D109,$D$4:$D$619,0))</f>
        <v>0.011747685185185174</v>
      </c>
    </row>
    <row r="110" spans="1:9" ht="15" customHeight="1">
      <c r="A110" s="20">
        <v>107</v>
      </c>
      <c r="B110" s="21" t="s">
        <v>244</v>
      </c>
      <c r="C110" s="21" t="s">
        <v>31</v>
      </c>
      <c r="D110" s="20" t="s">
        <v>32</v>
      </c>
      <c r="E110" s="21" t="s">
        <v>245</v>
      </c>
      <c r="F110" s="36">
        <v>0.06277777777777778</v>
      </c>
      <c r="G110" s="20" t="str">
        <f t="shared" si="3"/>
        <v>6.45/km</v>
      </c>
      <c r="H110" s="25">
        <f aca="true" t="shared" si="5" ref="H110:H147">F110-$F$4</f>
        <v>0.020416666666666673</v>
      </c>
      <c r="I110" s="25">
        <f>F110-INDEX($F$4:$F$619,MATCH(D110,$D$4:$D$619,0))</f>
        <v>0.016331018518518522</v>
      </c>
    </row>
    <row r="111" spans="1:9" ht="15" customHeight="1">
      <c r="A111" s="20">
        <v>108</v>
      </c>
      <c r="B111" s="21" t="s">
        <v>246</v>
      </c>
      <c r="C111" s="21" t="s">
        <v>194</v>
      </c>
      <c r="D111" s="20" t="s">
        <v>24</v>
      </c>
      <c r="E111" s="21" t="s">
        <v>41</v>
      </c>
      <c r="F111" s="36">
        <v>0.06300925925925926</v>
      </c>
      <c r="G111" s="20" t="str">
        <f t="shared" si="3"/>
        <v>6.46/km</v>
      </c>
      <c r="H111" s="25">
        <f t="shared" si="5"/>
        <v>0.02064814814814816</v>
      </c>
      <c r="I111" s="25">
        <f>F111-INDEX($F$4:$F$619,MATCH(D111,$D$4:$D$619,0))</f>
        <v>0.016608796296296302</v>
      </c>
    </row>
    <row r="112" spans="1:9" ht="15" customHeight="1">
      <c r="A112" s="20">
        <v>109</v>
      </c>
      <c r="B112" s="21" t="s">
        <v>247</v>
      </c>
      <c r="C112" s="21" t="s">
        <v>248</v>
      </c>
      <c r="D112" s="20" t="s">
        <v>28</v>
      </c>
      <c r="E112" s="21" t="s">
        <v>38</v>
      </c>
      <c r="F112" s="36">
        <v>0.06309027777777777</v>
      </c>
      <c r="G112" s="20" t="str">
        <f t="shared" si="3"/>
        <v>6.47/km</v>
      </c>
      <c r="H112" s="25">
        <f t="shared" si="5"/>
        <v>0.020729166666666667</v>
      </c>
      <c r="I112" s="25">
        <f>F112-INDEX($F$4:$F$619,MATCH(D112,$D$4:$D$619,0))</f>
        <v>0.01665509259259259</v>
      </c>
    </row>
    <row r="113" spans="1:9" ht="15" customHeight="1">
      <c r="A113" s="20">
        <v>110</v>
      </c>
      <c r="B113" s="21" t="s">
        <v>249</v>
      </c>
      <c r="C113" s="21" t="s">
        <v>250</v>
      </c>
      <c r="D113" s="20" t="s">
        <v>59</v>
      </c>
      <c r="E113" s="21" t="s">
        <v>38</v>
      </c>
      <c r="F113" s="36">
        <v>0.0631712962962963</v>
      </c>
      <c r="G113" s="20" t="str">
        <f t="shared" si="3"/>
        <v>6.47/km</v>
      </c>
      <c r="H113" s="25">
        <f t="shared" si="5"/>
        <v>0.02081018518518519</v>
      </c>
      <c r="I113" s="25">
        <f>F113-INDEX($F$4:$F$619,MATCH(D113,$D$4:$D$619,0))</f>
        <v>0.012210648148148144</v>
      </c>
    </row>
    <row r="114" spans="1:9" ht="15" customHeight="1">
      <c r="A114" s="20">
        <v>111</v>
      </c>
      <c r="B114" s="21" t="s">
        <v>251</v>
      </c>
      <c r="C114" s="21" t="s">
        <v>16</v>
      </c>
      <c r="D114" s="20" t="s">
        <v>24</v>
      </c>
      <c r="E114" s="21" t="s">
        <v>79</v>
      </c>
      <c r="F114" s="36">
        <v>0.06320601851851852</v>
      </c>
      <c r="G114" s="20" t="str">
        <f t="shared" si="3"/>
        <v>6.48/km</v>
      </c>
      <c r="H114" s="25">
        <f t="shared" si="5"/>
        <v>0.020844907407407416</v>
      </c>
      <c r="I114" s="25">
        <f>F114-INDEX($F$4:$F$619,MATCH(D114,$D$4:$D$619,0))</f>
        <v>0.01680555555555556</v>
      </c>
    </row>
    <row r="115" spans="1:9" ht="15" customHeight="1">
      <c r="A115" s="20">
        <v>112</v>
      </c>
      <c r="B115" s="21" t="s">
        <v>252</v>
      </c>
      <c r="C115" s="21" t="s">
        <v>144</v>
      </c>
      <c r="D115" s="20" t="s">
        <v>32</v>
      </c>
      <c r="E115" s="21" t="s">
        <v>79</v>
      </c>
      <c r="F115" s="36">
        <v>0.06331018518518518</v>
      </c>
      <c r="G115" s="20" t="str">
        <f t="shared" si="3"/>
        <v>6.48/km</v>
      </c>
      <c r="H115" s="25">
        <f t="shared" si="5"/>
        <v>0.02094907407407407</v>
      </c>
      <c r="I115" s="25">
        <f>F115-INDEX($F$4:$F$619,MATCH(D115,$D$4:$D$619,0))</f>
        <v>0.01686342592592592</v>
      </c>
    </row>
    <row r="116" spans="1:9" ht="15" customHeight="1">
      <c r="A116" s="20">
        <v>113</v>
      </c>
      <c r="B116" s="21" t="s">
        <v>253</v>
      </c>
      <c r="C116" s="21" t="s">
        <v>240</v>
      </c>
      <c r="D116" s="20" t="s">
        <v>32</v>
      </c>
      <c r="E116" s="21" t="s">
        <v>38</v>
      </c>
      <c r="F116" s="36">
        <v>0.06337962962962963</v>
      </c>
      <c r="G116" s="20" t="str">
        <f t="shared" si="3"/>
        <v>6.49/km</v>
      </c>
      <c r="H116" s="25">
        <f t="shared" si="5"/>
        <v>0.021018518518518527</v>
      </c>
      <c r="I116" s="25">
        <f>F116-INDEX($F$4:$F$619,MATCH(D116,$D$4:$D$619,0))</f>
        <v>0.016932870370370376</v>
      </c>
    </row>
    <row r="117" spans="1:9" ht="15" customHeight="1">
      <c r="A117" s="20">
        <v>114</v>
      </c>
      <c r="B117" s="21" t="s">
        <v>99</v>
      </c>
      <c r="C117" s="21" t="s">
        <v>254</v>
      </c>
      <c r="D117" s="20" t="s">
        <v>24</v>
      </c>
      <c r="E117" s="21" t="s">
        <v>38</v>
      </c>
      <c r="F117" s="36">
        <v>0.0633912037037037</v>
      </c>
      <c r="G117" s="20" t="str">
        <f t="shared" si="3"/>
        <v>6.49/km</v>
      </c>
      <c r="H117" s="25">
        <f t="shared" si="5"/>
        <v>0.021030092592592593</v>
      </c>
      <c r="I117" s="25">
        <f>F117-INDEX($F$4:$F$619,MATCH(D117,$D$4:$D$619,0))</f>
        <v>0.016990740740740737</v>
      </c>
    </row>
    <row r="118" spans="1:9" ht="15" customHeight="1">
      <c r="A118" s="20">
        <v>115</v>
      </c>
      <c r="B118" s="21" t="s">
        <v>255</v>
      </c>
      <c r="C118" s="21" t="s">
        <v>206</v>
      </c>
      <c r="D118" s="20" t="s">
        <v>24</v>
      </c>
      <c r="E118" s="21" t="s">
        <v>256</v>
      </c>
      <c r="F118" s="36">
        <v>0.06372685185185185</v>
      </c>
      <c r="G118" s="20" t="str">
        <f t="shared" si="3"/>
        <v>6.51/km</v>
      </c>
      <c r="H118" s="25">
        <f t="shared" si="5"/>
        <v>0.021365740740740748</v>
      </c>
      <c r="I118" s="25">
        <f>F118-INDEX($F$4:$F$619,MATCH(D118,$D$4:$D$619,0))</f>
        <v>0.01732638888888889</v>
      </c>
    </row>
    <row r="119" spans="1:9" ht="15" customHeight="1">
      <c r="A119" s="20">
        <v>116</v>
      </c>
      <c r="B119" s="21" t="s">
        <v>257</v>
      </c>
      <c r="C119" s="21" t="s">
        <v>258</v>
      </c>
      <c r="D119" s="20" t="s">
        <v>32</v>
      </c>
      <c r="E119" s="21" t="s">
        <v>38</v>
      </c>
      <c r="F119" s="36">
        <v>0.06416666666666666</v>
      </c>
      <c r="G119" s="20" t="str">
        <f t="shared" si="3"/>
        <v>6.54/km</v>
      </c>
      <c r="H119" s="25">
        <f t="shared" si="5"/>
        <v>0.021805555555555557</v>
      </c>
      <c r="I119" s="25">
        <f>F119-INDEX($F$4:$F$619,MATCH(D119,$D$4:$D$619,0))</f>
        <v>0.017719907407407406</v>
      </c>
    </row>
    <row r="120" spans="1:9" ht="15" customHeight="1">
      <c r="A120" s="20">
        <v>117</v>
      </c>
      <c r="B120" s="21" t="s">
        <v>259</v>
      </c>
      <c r="C120" s="21" t="s">
        <v>31</v>
      </c>
      <c r="D120" s="20" t="s">
        <v>32</v>
      </c>
      <c r="E120" s="21" t="s">
        <v>38</v>
      </c>
      <c r="F120" s="36">
        <v>0.06418981481481481</v>
      </c>
      <c r="G120" s="20" t="str">
        <f t="shared" si="3"/>
        <v>6.54/km</v>
      </c>
      <c r="H120" s="25">
        <f t="shared" si="5"/>
        <v>0.021828703703703704</v>
      </c>
      <c r="I120" s="25">
        <f>F120-INDEX($F$4:$F$619,MATCH(D120,$D$4:$D$619,0))</f>
        <v>0.017743055555555554</v>
      </c>
    </row>
    <row r="121" spans="1:9" ht="15" customHeight="1">
      <c r="A121" s="20">
        <v>118</v>
      </c>
      <c r="B121" s="21" t="s">
        <v>260</v>
      </c>
      <c r="C121" s="21" t="s">
        <v>43</v>
      </c>
      <c r="D121" s="20" t="s">
        <v>59</v>
      </c>
      <c r="E121" s="21" t="s">
        <v>102</v>
      </c>
      <c r="F121" s="36">
        <v>0.06465277777777778</v>
      </c>
      <c r="G121" s="20" t="str">
        <f t="shared" si="3"/>
        <v>6.57/km</v>
      </c>
      <c r="H121" s="25">
        <f t="shared" si="5"/>
        <v>0.022291666666666675</v>
      </c>
      <c r="I121" s="25">
        <f>F121-INDEX($F$4:$F$619,MATCH(D121,$D$4:$D$619,0))</f>
        <v>0.01369212962962963</v>
      </c>
    </row>
    <row r="122" spans="1:9" ht="15" customHeight="1">
      <c r="A122" s="20">
        <v>119</v>
      </c>
      <c r="B122" s="21" t="s">
        <v>261</v>
      </c>
      <c r="C122" s="21" t="s">
        <v>262</v>
      </c>
      <c r="D122" s="20" t="s">
        <v>59</v>
      </c>
      <c r="E122" s="21" t="s">
        <v>263</v>
      </c>
      <c r="F122" s="36">
        <v>0.06467592592592593</v>
      </c>
      <c r="G122" s="20" t="str">
        <f t="shared" si="3"/>
        <v>6.57/km</v>
      </c>
      <c r="H122" s="25">
        <f t="shared" si="5"/>
        <v>0.022314814814814822</v>
      </c>
      <c r="I122" s="25">
        <f>F122-INDEX($F$4:$F$619,MATCH(D122,$D$4:$D$619,0))</f>
        <v>0.013715277777777778</v>
      </c>
    </row>
    <row r="123" spans="1:9" ht="15" customHeight="1">
      <c r="A123" s="20">
        <v>120</v>
      </c>
      <c r="B123" s="21" t="s">
        <v>264</v>
      </c>
      <c r="C123" s="21" t="s">
        <v>265</v>
      </c>
      <c r="D123" s="20" t="s">
        <v>24</v>
      </c>
      <c r="E123" s="21" t="s">
        <v>38</v>
      </c>
      <c r="F123" s="36">
        <v>0.06519675925925926</v>
      </c>
      <c r="G123" s="20" t="str">
        <f t="shared" si="3"/>
        <v>7.00/km</v>
      </c>
      <c r="H123" s="25">
        <f t="shared" si="5"/>
        <v>0.022835648148148154</v>
      </c>
      <c r="I123" s="25">
        <f>F123-INDEX($F$4:$F$619,MATCH(D123,$D$4:$D$619,0))</f>
        <v>0.018796296296296297</v>
      </c>
    </row>
    <row r="124" spans="1:9" ht="15" customHeight="1">
      <c r="A124" s="20">
        <v>121</v>
      </c>
      <c r="B124" s="21" t="s">
        <v>266</v>
      </c>
      <c r="C124" s="21" t="s">
        <v>267</v>
      </c>
      <c r="D124" s="20" t="s">
        <v>28</v>
      </c>
      <c r="E124" s="21" t="s">
        <v>53</v>
      </c>
      <c r="F124" s="36">
        <v>0.06523148148148149</v>
      </c>
      <c r="G124" s="20" t="str">
        <f t="shared" si="3"/>
        <v>7.01/km</v>
      </c>
      <c r="H124" s="25">
        <f t="shared" si="5"/>
        <v>0.02287037037037038</v>
      </c>
      <c r="I124" s="25">
        <f>F124-INDEX($F$4:$F$619,MATCH(D124,$D$4:$D$619,0))</f>
        <v>0.018796296296296304</v>
      </c>
    </row>
    <row r="125" spans="1:9" ht="15" customHeight="1">
      <c r="A125" s="20">
        <v>122</v>
      </c>
      <c r="B125" s="21" t="s">
        <v>268</v>
      </c>
      <c r="C125" s="21" t="s">
        <v>269</v>
      </c>
      <c r="D125" s="20" t="s">
        <v>127</v>
      </c>
      <c r="E125" s="21" t="s">
        <v>53</v>
      </c>
      <c r="F125" s="36">
        <v>0.06592592592592593</v>
      </c>
      <c r="G125" s="20" t="str">
        <f t="shared" si="3"/>
        <v>7.05/km</v>
      </c>
      <c r="H125" s="25">
        <f t="shared" si="5"/>
        <v>0.023564814814814823</v>
      </c>
      <c r="I125" s="25">
        <f>F125-INDEX($F$4:$F$619,MATCH(D125,$D$4:$D$619,0))</f>
        <v>0.01158564814814815</v>
      </c>
    </row>
    <row r="126" spans="1:9" ht="15" customHeight="1">
      <c r="A126" s="20">
        <v>123</v>
      </c>
      <c r="B126" s="21" t="s">
        <v>270</v>
      </c>
      <c r="C126" s="21" t="s">
        <v>271</v>
      </c>
      <c r="D126" s="20" t="s">
        <v>188</v>
      </c>
      <c r="E126" s="21" t="s">
        <v>272</v>
      </c>
      <c r="F126" s="36">
        <v>0.06653935185185185</v>
      </c>
      <c r="G126" s="20" t="str">
        <f t="shared" si="3"/>
        <v>7.09/km</v>
      </c>
      <c r="H126" s="25">
        <f t="shared" si="5"/>
        <v>0.024178240740740743</v>
      </c>
      <c r="I126" s="25">
        <f>F126-INDEX($F$4:$F$619,MATCH(D126,$D$4:$D$619,0))</f>
        <v>0.007627314814814816</v>
      </c>
    </row>
    <row r="127" spans="1:9" ht="15" customHeight="1">
      <c r="A127" s="20">
        <v>124</v>
      </c>
      <c r="B127" s="21" t="s">
        <v>273</v>
      </c>
      <c r="C127" s="21" t="s">
        <v>20</v>
      </c>
      <c r="D127" s="20" t="s">
        <v>188</v>
      </c>
      <c r="E127" s="21" t="s">
        <v>162</v>
      </c>
      <c r="F127" s="36">
        <v>0.06659722222222221</v>
      </c>
      <c r="G127" s="20" t="str">
        <f t="shared" si="3"/>
        <v>7.09/km</v>
      </c>
      <c r="H127" s="25">
        <f t="shared" si="5"/>
        <v>0.024236111111111104</v>
      </c>
      <c r="I127" s="25">
        <f>F127-INDEX($F$4:$F$619,MATCH(D127,$D$4:$D$619,0))</f>
        <v>0.007685185185185177</v>
      </c>
    </row>
    <row r="128" spans="1:9" ht="15" customHeight="1">
      <c r="A128" s="20">
        <v>125</v>
      </c>
      <c r="B128" s="21" t="s">
        <v>274</v>
      </c>
      <c r="C128" s="21" t="s">
        <v>275</v>
      </c>
      <c r="D128" s="20" t="s">
        <v>153</v>
      </c>
      <c r="E128" s="21" t="s">
        <v>38</v>
      </c>
      <c r="F128" s="36">
        <v>0.06706018518518518</v>
      </c>
      <c r="G128" s="20" t="str">
        <f t="shared" si="3"/>
        <v>7.12/km</v>
      </c>
      <c r="H128" s="25">
        <f t="shared" si="5"/>
        <v>0.024699074074074075</v>
      </c>
      <c r="I128" s="25">
        <f>F128-INDEX($F$4:$F$619,MATCH(D128,$D$4:$D$619,0))</f>
        <v>0.01037037037037037</v>
      </c>
    </row>
    <row r="129" spans="1:9" ht="15" customHeight="1">
      <c r="A129" s="20">
        <v>126</v>
      </c>
      <c r="B129" s="21" t="s">
        <v>276</v>
      </c>
      <c r="C129" s="21" t="s">
        <v>146</v>
      </c>
      <c r="D129" s="20" t="s">
        <v>32</v>
      </c>
      <c r="E129" s="21" t="s">
        <v>38</v>
      </c>
      <c r="F129" s="36">
        <v>0.06708333333333333</v>
      </c>
      <c r="G129" s="20" t="str">
        <f t="shared" si="3"/>
        <v>7.13/km</v>
      </c>
      <c r="H129" s="25">
        <f t="shared" si="5"/>
        <v>0.024722222222222222</v>
      </c>
      <c r="I129" s="25">
        <f>F129-INDEX($F$4:$F$619,MATCH(D129,$D$4:$D$619,0))</f>
        <v>0.02063657407407407</v>
      </c>
    </row>
    <row r="130" spans="1:9" ht="15" customHeight="1">
      <c r="A130" s="20">
        <v>127</v>
      </c>
      <c r="B130" s="21" t="s">
        <v>277</v>
      </c>
      <c r="C130" s="21" t="s">
        <v>146</v>
      </c>
      <c r="D130" s="20" t="s">
        <v>47</v>
      </c>
      <c r="E130" s="21" t="s">
        <v>41</v>
      </c>
      <c r="F130" s="36">
        <v>0.06712962962962964</v>
      </c>
      <c r="G130" s="20" t="str">
        <f t="shared" si="3"/>
        <v>7.13/km</v>
      </c>
      <c r="H130" s="25">
        <f t="shared" si="5"/>
        <v>0.02476851851851853</v>
      </c>
      <c r="I130" s="25">
        <f>F130-INDEX($F$4:$F$619,MATCH(D130,$D$4:$D$619,0))</f>
        <v>0.018136574074074083</v>
      </c>
    </row>
    <row r="131" spans="1:9" ht="15" customHeight="1">
      <c r="A131" s="20">
        <v>128</v>
      </c>
      <c r="B131" s="21" t="s">
        <v>278</v>
      </c>
      <c r="C131" s="21" t="s">
        <v>121</v>
      </c>
      <c r="D131" s="20" t="s">
        <v>17</v>
      </c>
      <c r="E131" s="21" t="s">
        <v>279</v>
      </c>
      <c r="F131" s="36">
        <v>0.06715277777777778</v>
      </c>
      <c r="G131" s="20" t="str">
        <f t="shared" si="3"/>
        <v>7.13/km</v>
      </c>
      <c r="H131" s="25">
        <f t="shared" si="5"/>
        <v>0.024791666666666677</v>
      </c>
      <c r="I131" s="25">
        <f>F131-INDEX($F$4:$F$619,MATCH(D131,$D$4:$D$619,0))</f>
        <v>0.022847222222222234</v>
      </c>
    </row>
    <row r="132" spans="1:9" ht="15" customHeight="1">
      <c r="A132" s="20">
        <v>129</v>
      </c>
      <c r="B132" s="21" t="s">
        <v>280</v>
      </c>
      <c r="C132" s="21" t="s">
        <v>281</v>
      </c>
      <c r="D132" s="20" t="s">
        <v>28</v>
      </c>
      <c r="E132" s="21" t="s">
        <v>282</v>
      </c>
      <c r="F132" s="36">
        <v>0.06763888888888889</v>
      </c>
      <c r="G132" s="20" t="str">
        <f aca="true" t="shared" si="6" ref="G132:G178">TEXT(INT((HOUR(F132)*3600+MINUTE(F132)*60+SECOND(F132))/$I$2/60),"0")&amp;"."&amp;TEXT(MOD((HOUR(F132)*3600+MINUTE(F132)*60+SECOND(F132))/$I$2,60),"00")&amp;"/km"</f>
        <v>7.16/km</v>
      </c>
      <c r="H132" s="25">
        <f t="shared" si="5"/>
        <v>0.02527777777777778</v>
      </c>
      <c r="I132" s="25">
        <f>F132-INDEX($F$4:$F$619,MATCH(D132,$D$4:$D$619,0))</f>
        <v>0.021203703703703704</v>
      </c>
    </row>
    <row r="133" spans="1:9" ht="15" customHeight="1">
      <c r="A133" s="20">
        <v>130</v>
      </c>
      <c r="B133" s="21" t="s">
        <v>283</v>
      </c>
      <c r="C133" s="21" t="s">
        <v>146</v>
      </c>
      <c r="D133" s="20" t="s">
        <v>17</v>
      </c>
      <c r="E133" s="21" t="s">
        <v>284</v>
      </c>
      <c r="F133" s="36">
        <v>0.06949074074074074</v>
      </c>
      <c r="G133" s="20" t="str">
        <f t="shared" si="6"/>
        <v>7.28/km</v>
      </c>
      <c r="H133" s="25">
        <f t="shared" si="5"/>
        <v>0.027129629629629635</v>
      </c>
      <c r="I133" s="25">
        <f>F133-INDEX($F$4:$F$619,MATCH(D133,$D$4:$D$619,0))</f>
        <v>0.025185185185185192</v>
      </c>
    </row>
    <row r="134" spans="1:9" ht="15" customHeight="1">
      <c r="A134" s="20">
        <v>131</v>
      </c>
      <c r="B134" s="21" t="s">
        <v>285</v>
      </c>
      <c r="C134" s="21" t="s">
        <v>160</v>
      </c>
      <c r="D134" s="20" t="s">
        <v>153</v>
      </c>
      <c r="E134" s="21" t="s">
        <v>195</v>
      </c>
      <c r="F134" s="36">
        <v>0.06958333333333333</v>
      </c>
      <c r="G134" s="20" t="str">
        <f t="shared" si="6"/>
        <v>7.29/km</v>
      </c>
      <c r="H134" s="25">
        <f t="shared" si="5"/>
        <v>0.027222222222222224</v>
      </c>
      <c r="I134" s="25">
        <f>F134-INDEX($F$4:$F$619,MATCH(D134,$D$4:$D$619,0))</f>
        <v>0.01289351851851852</v>
      </c>
    </row>
    <row r="135" spans="1:9" ht="15" customHeight="1">
      <c r="A135" s="20">
        <v>132</v>
      </c>
      <c r="B135" s="21" t="s">
        <v>286</v>
      </c>
      <c r="C135" s="21" t="s">
        <v>287</v>
      </c>
      <c r="D135" s="20" t="s">
        <v>288</v>
      </c>
      <c r="E135" s="21" t="s">
        <v>53</v>
      </c>
      <c r="F135" s="36">
        <v>0.07060185185185185</v>
      </c>
      <c r="G135" s="20" t="str">
        <f t="shared" si="6"/>
        <v>7.35/km</v>
      </c>
      <c r="H135" s="25">
        <f t="shared" si="5"/>
        <v>0.02824074074074074</v>
      </c>
      <c r="I135" s="25">
        <f>F135-INDEX($F$4:$F$619,MATCH(D135,$D$4:$D$619,0))</f>
        <v>0</v>
      </c>
    </row>
    <row r="136" spans="1:9" ht="15" customHeight="1">
      <c r="A136" s="20">
        <v>133</v>
      </c>
      <c r="B136" s="21" t="s">
        <v>289</v>
      </c>
      <c r="C136" s="21" t="s">
        <v>290</v>
      </c>
      <c r="D136" s="20" t="s">
        <v>28</v>
      </c>
      <c r="E136" s="21" t="s">
        <v>291</v>
      </c>
      <c r="F136" s="36">
        <v>0.07083333333333333</v>
      </c>
      <c r="G136" s="20" t="str">
        <f t="shared" si="6"/>
        <v>7.37/km</v>
      </c>
      <c r="H136" s="25">
        <f t="shared" si="5"/>
        <v>0.028472222222222225</v>
      </c>
      <c r="I136" s="25">
        <f>F136-INDEX($F$4:$F$619,MATCH(D136,$D$4:$D$619,0))</f>
        <v>0.024398148148148148</v>
      </c>
    </row>
    <row r="137" spans="1:9" ht="15" customHeight="1">
      <c r="A137" s="20">
        <v>134</v>
      </c>
      <c r="B137" s="21" t="s">
        <v>219</v>
      </c>
      <c r="C137" s="21" t="s">
        <v>292</v>
      </c>
      <c r="D137" s="20" t="s">
        <v>59</v>
      </c>
      <c r="E137" s="21" t="s">
        <v>38</v>
      </c>
      <c r="F137" s="36">
        <v>0.07085648148148148</v>
      </c>
      <c r="G137" s="20" t="str">
        <f t="shared" si="6"/>
        <v>7.37/km</v>
      </c>
      <c r="H137" s="25">
        <f t="shared" si="5"/>
        <v>0.028495370370370372</v>
      </c>
      <c r="I137" s="25">
        <f>F137-INDEX($F$4:$F$619,MATCH(D137,$D$4:$D$619,0))</f>
        <v>0.019895833333333328</v>
      </c>
    </row>
    <row r="138" spans="1:9" ht="15" customHeight="1">
      <c r="A138" s="20">
        <v>135</v>
      </c>
      <c r="B138" s="21" t="s">
        <v>135</v>
      </c>
      <c r="C138" s="21" t="s">
        <v>293</v>
      </c>
      <c r="D138" s="20" t="s">
        <v>32</v>
      </c>
      <c r="E138" s="21" t="s">
        <v>79</v>
      </c>
      <c r="F138" s="36">
        <v>0.07090277777777777</v>
      </c>
      <c r="G138" s="20" t="str">
        <f t="shared" si="6"/>
        <v>7.37/km</v>
      </c>
      <c r="H138" s="25">
        <f t="shared" si="5"/>
        <v>0.028541666666666667</v>
      </c>
      <c r="I138" s="25">
        <f>F138-INDEX($F$4:$F$619,MATCH(D138,$D$4:$D$619,0))</f>
        <v>0.024456018518518516</v>
      </c>
    </row>
    <row r="139" spans="1:9" ht="15" customHeight="1">
      <c r="A139" s="20">
        <v>136</v>
      </c>
      <c r="B139" s="21" t="s">
        <v>294</v>
      </c>
      <c r="C139" s="21" t="s">
        <v>295</v>
      </c>
      <c r="D139" s="20" t="s">
        <v>296</v>
      </c>
      <c r="E139" s="21" t="s">
        <v>21</v>
      </c>
      <c r="F139" s="36">
        <v>0.07136574074074074</v>
      </c>
      <c r="G139" s="20" t="str">
        <f t="shared" si="6"/>
        <v>7.40/km</v>
      </c>
      <c r="H139" s="25">
        <f t="shared" si="5"/>
        <v>0.029004629629629637</v>
      </c>
      <c r="I139" s="25">
        <f>F139-INDEX($F$4:$F$619,MATCH(D139,$D$4:$D$619,0))</f>
        <v>0</v>
      </c>
    </row>
    <row r="140" spans="1:9" ht="15" customHeight="1">
      <c r="A140" s="20">
        <v>137</v>
      </c>
      <c r="B140" s="21" t="s">
        <v>297</v>
      </c>
      <c r="C140" s="21" t="s">
        <v>71</v>
      </c>
      <c r="D140" s="20" t="s">
        <v>222</v>
      </c>
      <c r="E140" s="21" t="s">
        <v>298</v>
      </c>
      <c r="F140" s="36">
        <v>0.07216435185185184</v>
      </c>
      <c r="G140" s="20" t="str">
        <f t="shared" si="6"/>
        <v>7.45/km</v>
      </c>
      <c r="H140" s="25">
        <f t="shared" si="5"/>
        <v>0.029803240740740734</v>
      </c>
      <c r="I140" s="25">
        <f>F140-INDEX($F$4:$F$619,MATCH(D140,$D$4:$D$619,0))</f>
        <v>0.011238425925925909</v>
      </c>
    </row>
    <row r="141" spans="1:9" ht="15" customHeight="1">
      <c r="A141" s="20">
        <v>138</v>
      </c>
      <c r="B141" s="21" t="s">
        <v>299</v>
      </c>
      <c r="C141" s="21" t="s">
        <v>90</v>
      </c>
      <c r="D141" s="20" t="s">
        <v>59</v>
      </c>
      <c r="E141" s="21" t="s">
        <v>298</v>
      </c>
      <c r="F141" s="36">
        <v>0.07217592592592592</v>
      </c>
      <c r="G141" s="20" t="str">
        <f t="shared" si="6"/>
        <v>7.45/km</v>
      </c>
      <c r="H141" s="25">
        <f t="shared" si="5"/>
        <v>0.029814814814814815</v>
      </c>
      <c r="I141" s="25">
        <f>F141-INDEX($F$4:$F$619,MATCH(D141,$D$4:$D$619,0))</f>
        <v>0.02121527777777777</v>
      </c>
    </row>
    <row r="142" spans="1:9" ht="15" customHeight="1">
      <c r="A142" s="20">
        <v>139</v>
      </c>
      <c r="B142" s="21" t="s">
        <v>300</v>
      </c>
      <c r="C142" s="21" t="s">
        <v>301</v>
      </c>
      <c r="D142" s="20" t="s">
        <v>296</v>
      </c>
      <c r="E142" s="21" t="s">
        <v>302</v>
      </c>
      <c r="F142" s="36">
        <v>0.07225694444444444</v>
      </c>
      <c r="G142" s="20" t="str">
        <f t="shared" si="6"/>
        <v>7.46/km</v>
      </c>
      <c r="H142" s="25">
        <f t="shared" si="5"/>
        <v>0.029895833333333337</v>
      </c>
      <c r="I142" s="25">
        <f>F142-INDEX($F$4:$F$619,MATCH(D142,$D$4:$D$619,0))</f>
        <v>0.0008912037037036996</v>
      </c>
    </row>
    <row r="143" spans="1:9" ht="15" customHeight="1">
      <c r="A143" s="20">
        <v>140</v>
      </c>
      <c r="B143" s="21" t="s">
        <v>303</v>
      </c>
      <c r="C143" s="21" t="s">
        <v>304</v>
      </c>
      <c r="D143" s="20" t="s">
        <v>188</v>
      </c>
      <c r="E143" s="21" t="s">
        <v>38</v>
      </c>
      <c r="F143" s="36">
        <v>0.07253472222222222</v>
      </c>
      <c r="G143" s="20" t="str">
        <f t="shared" si="6"/>
        <v>7.48/km</v>
      </c>
      <c r="H143" s="25">
        <f t="shared" si="5"/>
        <v>0.030173611111111116</v>
      </c>
      <c r="I143" s="25">
        <f>F143-INDEX($F$4:$F$619,MATCH(D143,$D$4:$D$619,0))</f>
        <v>0.013622685185185189</v>
      </c>
    </row>
    <row r="144" spans="1:9" ht="15" customHeight="1">
      <c r="A144" s="20">
        <v>141</v>
      </c>
      <c r="B144" s="21" t="s">
        <v>305</v>
      </c>
      <c r="C144" s="21" t="s">
        <v>23</v>
      </c>
      <c r="D144" s="20" t="s">
        <v>17</v>
      </c>
      <c r="E144" s="21" t="s">
        <v>195</v>
      </c>
      <c r="F144" s="36">
        <v>0.07265046296296296</v>
      </c>
      <c r="G144" s="20" t="str">
        <f t="shared" si="6"/>
        <v>7.48/km</v>
      </c>
      <c r="H144" s="25">
        <f t="shared" si="5"/>
        <v>0.030289351851851852</v>
      </c>
      <c r="I144" s="25">
        <f>F144-INDEX($F$4:$F$619,MATCH(D144,$D$4:$D$619,0))</f>
        <v>0.02834490740740741</v>
      </c>
    </row>
    <row r="145" spans="1:9" ht="15" customHeight="1">
      <c r="A145" s="20">
        <v>142</v>
      </c>
      <c r="B145" s="21" t="s">
        <v>306</v>
      </c>
      <c r="C145" s="21" t="s">
        <v>307</v>
      </c>
      <c r="D145" s="20" t="s">
        <v>153</v>
      </c>
      <c r="E145" s="21" t="s">
        <v>308</v>
      </c>
      <c r="F145" s="36">
        <v>0.07307870370370372</v>
      </c>
      <c r="G145" s="20" t="str">
        <f t="shared" si="6"/>
        <v>7.51/km</v>
      </c>
      <c r="H145" s="25">
        <f t="shared" si="5"/>
        <v>0.03071759259259261</v>
      </c>
      <c r="I145" s="25">
        <f>F145-INDEX($F$4:$F$619,MATCH(D145,$D$4:$D$619,0))</f>
        <v>0.016388888888888904</v>
      </c>
    </row>
    <row r="146" spans="1:9" ht="15" customHeight="1">
      <c r="A146" s="20">
        <v>143</v>
      </c>
      <c r="B146" s="21" t="s">
        <v>309</v>
      </c>
      <c r="C146" s="21" t="s">
        <v>301</v>
      </c>
      <c r="D146" s="20" t="s">
        <v>127</v>
      </c>
      <c r="E146" s="21" t="s">
        <v>134</v>
      </c>
      <c r="F146" s="36">
        <v>0.07310185185185185</v>
      </c>
      <c r="G146" s="20" t="str">
        <f t="shared" si="6"/>
        <v>7.51/km</v>
      </c>
      <c r="H146" s="25">
        <f t="shared" si="5"/>
        <v>0.030740740740740742</v>
      </c>
      <c r="I146" s="25">
        <f>F146-INDEX($F$4:$F$619,MATCH(D146,$D$4:$D$619,0))</f>
        <v>0.01876157407407407</v>
      </c>
    </row>
    <row r="147" spans="1:9" ht="15" customHeight="1">
      <c r="A147" s="20">
        <v>144</v>
      </c>
      <c r="B147" s="21" t="s">
        <v>310</v>
      </c>
      <c r="C147" s="21" t="s">
        <v>40</v>
      </c>
      <c r="D147" s="20" t="s">
        <v>47</v>
      </c>
      <c r="E147" s="21" t="s">
        <v>311</v>
      </c>
      <c r="F147" s="36">
        <v>0.07311342592592592</v>
      </c>
      <c r="G147" s="20" t="str">
        <f t="shared" si="6"/>
        <v>7.51/km</v>
      </c>
      <c r="H147" s="25">
        <f t="shared" si="5"/>
        <v>0.03075231481481481</v>
      </c>
      <c r="I147" s="25">
        <f>F147-INDEX($F$4:$F$619,MATCH(D147,$D$4:$D$619,0))</f>
        <v>0.02412037037037036</v>
      </c>
    </row>
    <row r="148" spans="1:9" ht="15" customHeight="1">
      <c r="A148" s="20">
        <v>145</v>
      </c>
      <c r="B148" s="21" t="s">
        <v>312</v>
      </c>
      <c r="C148" s="21" t="s">
        <v>71</v>
      </c>
      <c r="D148" s="20" t="s">
        <v>32</v>
      </c>
      <c r="E148" s="21" t="s">
        <v>313</v>
      </c>
      <c r="F148" s="36">
        <v>0.07313657407407408</v>
      </c>
      <c r="G148" s="20" t="str">
        <f t="shared" si="6"/>
        <v>7.52/km</v>
      </c>
      <c r="H148" s="25">
        <f aca="true" t="shared" si="7" ref="H148:H178">F148-$F$4</f>
        <v>0.03077546296296297</v>
      </c>
      <c r="I148" s="25">
        <f>F148-INDEX($F$4:$F$619,MATCH(D148,$D$4:$D$619,0))</f>
        <v>0.02668981481481482</v>
      </c>
    </row>
    <row r="149" spans="1:9" ht="15" customHeight="1">
      <c r="A149" s="20">
        <v>146</v>
      </c>
      <c r="B149" s="21" t="s">
        <v>314</v>
      </c>
      <c r="C149" s="21" t="s">
        <v>315</v>
      </c>
      <c r="D149" s="20" t="s">
        <v>222</v>
      </c>
      <c r="E149" s="21" t="s">
        <v>279</v>
      </c>
      <c r="F149" s="36">
        <v>0.0741898148148148</v>
      </c>
      <c r="G149" s="20" t="str">
        <f t="shared" si="6"/>
        <v>7.58/km</v>
      </c>
      <c r="H149" s="25">
        <f t="shared" si="7"/>
        <v>0.0318287037037037</v>
      </c>
      <c r="I149" s="25">
        <f>F149-INDEX($F$4:$F$619,MATCH(D149,$D$4:$D$619,0))</f>
        <v>0.013263888888888874</v>
      </c>
    </row>
    <row r="150" spans="1:9" ht="15" customHeight="1">
      <c r="A150" s="20">
        <v>147</v>
      </c>
      <c r="B150" s="21" t="s">
        <v>316</v>
      </c>
      <c r="C150" s="21" t="s">
        <v>317</v>
      </c>
      <c r="D150" s="20" t="s">
        <v>222</v>
      </c>
      <c r="E150" s="21" t="s">
        <v>38</v>
      </c>
      <c r="F150" s="36">
        <v>0.07440972222222221</v>
      </c>
      <c r="G150" s="20" t="str">
        <f t="shared" si="6"/>
        <v>7.60/km</v>
      </c>
      <c r="H150" s="25">
        <f t="shared" si="7"/>
        <v>0.032048611111111104</v>
      </c>
      <c r="I150" s="25">
        <f>F150-INDEX($F$4:$F$619,MATCH(D150,$D$4:$D$619,0))</f>
        <v>0.013483796296296278</v>
      </c>
    </row>
    <row r="151" spans="1:9" ht="15" customHeight="1">
      <c r="A151" s="20">
        <v>148</v>
      </c>
      <c r="B151" s="21" t="s">
        <v>318</v>
      </c>
      <c r="C151" s="21" t="s">
        <v>319</v>
      </c>
      <c r="D151" s="20" t="s">
        <v>127</v>
      </c>
      <c r="E151" s="21" t="s">
        <v>320</v>
      </c>
      <c r="F151" s="36">
        <v>0.07515046296296296</v>
      </c>
      <c r="G151" s="20" t="str">
        <f t="shared" si="6"/>
        <v>8.05/km</v>
      </c>
      <c r="H151" s="25">
        <f t="shared" si="7"/>
        <v>0.032789351851851854</v>
      </c>
      <c r="I151" s="25">
        <f>F151-INDEX($F$4:$F$619,MATCH(D151,$D$4:$D$619,0))</f>
        <v>0.02081018518518518</v>
      </c>
    </row>
    <row r="152" spans="1:9" ht="15" customHeight="1">
      <c r="A152" s="20">
        <v>149</v>
      </c>
      <c r="B152" s="21" t="s">
        <v>321</v>
      </c>
      <c r="C152" s="21" t="s">
        <v>322</v>
      </c>
      <c r="D152" s="20" t="s">
        <v>28</v>
      </c>
      <c r="E152" s="21" t="s">
        <v>323</v>
      </c>
      <c r="F152" s="36">
        <v>0.07527777777777778</v>
      </c>
      <c r="G152" s="20" t="str">
        <f t="shared" si="6"/>
        <v>8.05/km</v>
      </c>
      <c r="H152" s="25">
        <f t="shared" si="7"/>
        <v>0.03291666666666667</v>
      </c>
      <c r="I152" s="25">
        <f>F152-INDEX($F$4:$F$619,MATCH(D152,$D$4:$D$619,0))</f>
        <v>0.028842592592592593</v>
      </c>
    </row>
    <row r="153" spans="1:9" ht="15" customHeight="1">
      <c r="A153" s="20">
        <v>150</v>
      </c>
      <c r="B153" s="21" t="s">
        <v>243</v>
      </c>
      <c r="C153" s="21" t="s">
        <v>324</v>
      </c>
      <c r="D153" s="20" t="s">
        <v>59</v>
      </c>
      <c r="E153" s="21" t="s">
        <v>325</v>
      </c>
      <c r="F153" s="36">
        <v>0.0753125</v>
      </c>
      <c r="G153" s="20" t="str">
        <f t="shared" si="6"/>
        <v>8.06/km</v>
      </c>
      <c r="H153" s="25">
        <f t="shared" si="7"/>
        <v>0.0329513888888889</v>
      </c>
      <c r="I153" s="25">
        <f>F153-INDEX($F$4:$F$619,MATCH(D153,$D$4:$D$619,0))</f>
        <v>0.024351851851851854</v>
      </c>
    </row>
    <row r="154" spans="1:9" ht="15" customHeight="1">
      <c r="A154" s="20">
        <v>151</v>
      </c>
      <c r="B154" s="21" t="s">
        <v>136</v>
      </c>
      <c r="C154" s="21" t="s">
        <v>326</v>
      </c>
      <c r="D154" s="20" t="s">
        <v>188</v>
      </c>
      <c r="E154" s="21" t="s">
        <v>53</v>
      </c>
      <c r="F154" s="36">
        <v>0.07533564814814815</v>
      </c>
      <c r="G154" s="20" t="str">
        <f t="shared" si="6"/>
        <v>8.06/km</v>
      </c>
      <c r="H154" s="25">
        <f t="shared" si="7"/>
        <v>0.032974537037037045</v>
      </c>
      <c r="I154" s="25">
        <f>F154-INDEX($F$4:$F$619,MATCH(D154,$D$4:$D$619,0))</f>
        <v>0.016423611111111118</v>
      </c>
    </row>
    <row r="155" spans="1:9" ht="15" customHeight="1">
      <c r="A155" s="15">
        <v>152</v>
      </c>
      <c r="B155" s="16" t="s">
        <v>327</v>
      </c>
      <c r="C155" s="16" t="s">
        <v>209</v>
      </c>
      <c r="D155" s="15" t="s">
        <v>328</v>
      </c>
      <c r="E155" s="16" t="s">
        <v>364</v>
      </c>
      <c r="F155" s="38">
        <v>0.07589120370370371</v>
      </c>
      <c r="G155" s="15" t="str">
        <f t="shared" si="6"/>
        <v>8.09/km</v>
      </c>
      <c r="H155" s="17">
        <f t="shared" si="7"/>
        <v>0.033530092592592604</v>
      </c>
      <c r="I155" s="17">
        <f>F155-INDEX($F$4:$F$619,MATCH(D155,$D$4:$D$619,0))</f>
        <v>0</v>
      </c>
    </row>
    <row r="156" spans="1:9" ht="15" customHeight="1">
      <c r="A156" s="20">
        <v>153</v>
      </c>
      <c r="B156" s="21" t="s">
        <v>329</v>
      </c>
      <c r="C156" s="21" t="s">
        <v>78</v>
      </c>
      <c r="D156" s="20" t="s">
        <v>47</v>
      </c>
      <c r="E156" s="21" t="s">
        <v>330</v>
      </c>
      <c r="F156" s="36">
        <v>0.07606481481481481</v>
      </c>
      <c r="G156" s="20" t="str">
        <f t="shared" si="6"/>
        <v>8.10/km</v>
      </c>
      <c r="H156" s="25">
        <f t="shared" si="7"/>
        <v>0.0337037037037037</v>
      </c>
      <c r="I156" s="25">
        <f>F156-INDEX($F$4:$F$619,MATCH(D156,$D$4:$D$619,0))</f>
        <v>0.027071759259259254</v>
      </c>
    </row>
    <row r="157" spans="1:9" ht="15" customHeight="1">
      <c r="A157" s="20">
        <v>154</v>
      </c>
      <c r="B157" s="21" t="s">
        <v>331</v>
      </c>
      <c r="C157" s="21" t="s">
        <v>332</v>
      </c>
      <c r="D157" s="20" t="s">
        <v>333</v>
      </c>
      <c r="E157" s="21" t="s">
        <v>44</v>
      </c>
      <c r="F157" s="36">
        <v>0.0764699074074074</v>
      </c>
      <c r="G157" s="20" t="str">
        <f t="shared" si="6"/>
        <v>8.13/km</v>
      </c>
      <c r="H157" s="25">
        <f t="shared" si="7"/>
        <v>0.0341087962962963</v>
      </c>
      <c r="I157" s="25">
        <f>F157-INDEX($F$4:$F$619,MATCH(D157,$D$4:$D$619,0))</f>
        <v>0</v>
      </c>
    </row>
    <row r="158" spans="1:9" ht="15" customHeight="1">
      <c r="A158" s="20">
        <v>155</v>
      </c>
      <c r="B158" s="21" t="s">
        <v>244</v>
      </c>
      <c r="C158" s="21" t="s">
        <v>20</v>
      </c>
      <c r="D158" s="20" t="s">
        <v>188</v>
      </c>
      <c r="E158" s="21" t="s">
        <v>44</v>
      </c>
      <c r="F158" s="36">
        <v>0.0765162037037037</v>
      </c>
      <c r="G158" s="20" t="str">
        <f t="shared" si="6"/>
        <v>8.13/km</v>
      </c>
      <c r="H158" s="25">
        <f t="shared" si="7"/>
        <v>0.03415509259259259</v>
      </c>
      <c r="I158" s="25">
        <f>F158-INDEX($F$4:$F$619,MATCH(D158,$D$4:$D$619,0))</f>
        <v>0.017604166666666664</v>
      </c>
    </row>
    <row r="159" spans="1:9" ht="15" customHeight="1">
      <c r="A159" s="20">
        <v>156</v>
      </c>
      <c r="B159" s="21" t="s">
        <v>280</v>
      </c>
      <c r="C159" s="21" t="s">
        <v>40</v>
      </c>
      <c r="D159" s="20" t="s">
        <v>59</v>
      </c>
      <c r="E159" s="21" t="s">
        <v>282</v>
      </c>
      <c r="F159" s="36">
        <v>0.07707175925925926</v>
      </c>
      <c r="G159" s="20" t="str">
        <f t="shared" si="6"/>
        <v>8.17/km</v>
      </c>
      <c r="H159" s="25">
        <f t="shared" si="7"/>
        <v>0.03471064814814815</v>
      </c>
      <c r="I159" s="25">
        <f>F159-INDEX($F$4:$F$619,MATCH(D159,$D$4:$D$619,0))</f>
        <v>0.026111111111111106</v>
      </c>
    </row>
    <row r="160" spans="1:9" ht="15" customHeight="1">
      <c r="A160" s="20">
        <v>157</v>
      </c>
      <c r="B160" s="21" t="s">
        <v>334</v>
      </c>
      <c r="C160" s="21" t="s">
        <v>40</v>
      </c>
      <c r="D160" s="20" t="s">
        <v>188</v>
      </c>
      <c r="E160" s="21" t="s">
        <v>335</v>
      </c>
      <c r="F160" s="36">
        <v>0.07836805555555555</v>
      </c>
      <c r="G160" s="20" t="str">
        <f t="shared" si="6"/>
        <v>8.25/km</v>
      </c>
      <c r="H160" s="25">
        <f t="shared" si="7"/>
        <v>0.036006944444444446</v>
      </c>
      <c r="I160" s="25">
        <f>F160-INDEX($F$4:$F$619,MATCH(D160,$D$4:$D$619,0))</f>
        <v>0.01945601851851852</v>
      </c>
    </row>
    <row r="161" spans="1:9" ht="15" customHeight="1">
      <c r="A161" s="20">
        <v>158</v>
      </c>
      <c r="B161" s="21" t="s">
        <v>336</v>
      </c>
      <c r="C161" s="21" t="s">
        <v>121</v>
      </c>
      <c r="D161" s="20" t="s">
        <v>28</v>
      </c>
      <c r="E161" s="21" t="s">
        <v>337</v>
      </c>
      <c r="F161" s="36">
        <v>0.07842592592592591</v>
      </c>
      <c r="G161" s="20" t="str">
        <f t="shared" si="6"/>
        <v>8.26/km</v>
      </c>
      <c r="H161" s="25">
        <f t="shared" si="7"/>
        <v>0.036064814814814806</v>
      </c>
      <c r="I161" s="25">
        <f>F161-INDEX($F$4:$F$619,MATCH(D161,$D$4:$D$619,0))</f>
        <v>0.03199074074074073</v>
      </c>
    </row>
    <row r="162" spans="1:9" ht="15" customHeight="1">
      <c r="A162" s="20">
        <v>159</v>
      </c>
      <c r="B162" s="21" t="s">
        <v>338</v>
      </c>
      <c r="C162" s="21" t="s">
        <v>301</v>
      </c>
      <c r="D162" s="20" t="s">
        <v>333</v>
      </c>
      <c r="E162" s="21" t="s">
        <v>134</v>
      </c>
      <c r="F162" s="36">
        <v>0.07857638888888889</v>
      </c>
      <c r="G162" s="20" t="str">
        <f t="shared" si="6"/>
        <v>8.27/km</v>
      </c>
      <c r="H162" s="25">
        <f t="shared" si="7"/>
        <v>0.036215277777777784</v>
      </c>
      <c r="I162" s="25">
        <f>F162-INDEX($F$4:$F$619,MATCH(D162,$D$4:$D$619,0))</f>
        <v>0.002106481481481487</v>
      </c>
    </row>
    <row r="163" spans="1:9" ht="15" customHeight="1">
      <c r="A163" s="20">
        <v>160</v>
      </c>
      <c r="B163" s="21" t="s">
        <v>339</v>
      </c>
      <c r="C163" s="21" t="s">
        <v>194</v>
      </c>
      <c r="D163" s="20" t="s">
        <v>59</v>
      </c>
      <c r="E163" s="21" t="s">
        <v>93</v>
      </c>
      <c r="F163" s="36">
        <v>0.07915509259259258</v>
      </c>
      <c r="G163" s="20" t="str">
        <f t="shared" si="6"/>
        <v>8.30/km</v>
      </c>
      <c r="H163" s="25">
        <f t="shared" si="7"/>
        <v>0.036793981481481476</v>
      </c>
      <c r="I163" s="25">
        <f>F163-INDEX($F$4:$F$619,MATCH(D163,$D$4:$D$619,0))</f>
        <v>0.02819444444444443</v>
      </c>
    </row>
    <row r="164" spans="1:9" ht="15" customHeight="1">
      <c r="A164" s="20">
        <v>161</v>
      </c>
      <c r="B164" s="21" t="s">
        <v>340</v>
      </c>
      <c r="C164" s="21" t="s">
        <v>185</v>
      </c>
      <c r="D164" s="20" t="s">
        <v>59</v>
      </c>
      <c r="E164" s="21" t="s">
        <v>38</v>
      </c>
      <c r="F164" s="36">
        <v>0.07934027777777779</v>
      </c>
      <c r="G164" s="20" t="str">
        <f t="shared" si="6"/>
        <v>8.32/km</v>
      </c>
      <c r="H164" s="25">
        <f t="shared" si="7"/>
        <v>0.03697916666666668</v>
      </c>
      <c r="I164" s="25">
        <f>F164-INDEX($F$4:$F$619,MATCH(D164,$D$4:$D$619,0))</f>
        <v>0.028379629629629637</v>
      </c>
    </row>
    <row r="165" spans="1:9" ht="15" customHeight="1">
      <c r="A165" s="20">
        <v>162</v>
      </c>
      <c r="B165" s="21" t="s">
        <v>341</v>
      </c>
      <c r="C165" s="21" t="s">
        <v>342</v>
      </c>
      <c r="D165" s="20" t="s">
        <v>168</v>
      </c>
      <c r="E165" s="21" t="s">
        <v>38</v>
      </c>
      <c r="F165" s="36">
        <v>0.0804861111111111</v>
      </c>
      <c r="G165" s="20" t="str">
        <f t="shared" si="6"/>
        <v>8.39/km</v>
      </c>
      <c r="H165" s="25">
        <f t="shared" si="7"/>
        <v>0.038125</v>
      </c>
      <c r="I165" s="25">
        <f>F165-INDEX($F$4:$F$619,MATCH(D165,$D$4:$D$619,0))</f>
        <v>0.022719907407407404</v>
      </c>
    </row>
    <row r="166" spans="1:9" ht="15" customHeight="1">
      <c r="A166" s="20">
        <v>163</v>
      </c>
      <c r="B166" s="21" t="s">
        <v>343</v>
      </c>
      <c r="C166" s="21" t="s">
        <v>344</v>
      </c>
      <c r="D166" s="20" t="s">
        <v>47</v>
      </c>
      <c r="E166" s="21" t="s">
        <v>38</v>
      </c>
      <c r="F166" s="36">
        <v>0.08061342592592592</v>
      </c>
      <c r="G166" s="20" t="str">
        <f t="shared" si="6"/>
        <v>8.40/km</v>
      </c>
      <c r="H166" s="25">
        <f t="shared" si="7"/>
        <v>0.038252314814814815</v>
      </c>
      <c r="I166" s="25">
        <f>F166-INDEX($F$4:$F$619,MATCH(D166,$D$4:$D$619,0))</f>
        <v>0.03162037037037037</v>
      </c>
    </row>
    <row r="167" spans="1:9" ht="15" customHeight="1">
      <c r="A167" s="20">
        <v>164</v>
      </c>
      <c r="B167" s="21" t="s">
        <v>345</v>
      </c>
      <c r="C167" s="21" t="s">
        <v>319</v>
      </c>
      <c r="D167" s="20" t="s">
        <v>153</v>
      </c>
      <c r="E167" s="21" t="s">
        <v>44</v>
      </c>
      <c r="F167" s="36">
        <v>0.08068287037037036</v>
      </c>
      <c r="G167" s="20" t="str">
        <f t="shared" si="6"/>
        <v>8.40/km</v>
      </c>
      <c r="H167" s="25">
        <f t="shared" si="7"/>
        <v>0.03832175925925926</v>
      </c>
      <c r="I167" s="25">
        <f>F167-INDEX($F$4:$F$619,MATCH(D167,$D$4:$D$619,0))</f>
        <v>0.023993055555555552</v>
      </c>
    </row>
    <row r="168" spans="1:9" ht="15" customHeight="1">
      <c r="A168" s="20">
        <v>165</v>
      </c>
      <c r="B168" s="21" t="s">
        <v>346</v>
      </c>
      <c r="C168" s="21" t="s">
        <v>347</v>
      </c>
      <c r="D168" s="20" t="s">
        <v>127</v>
      </c>
      <c r="E168" s="21" t="s">
        <v>348</v>
      </c>
      <c r="F168" s="36">
        <v>0.08184027777777779</v>
      </c>
      <c r="G168" s="20" t="str">
        <f t="shared" si="6"/>
        <v>8.48/km</v>
      </c>
      <c r="H168" s="25">
        <f t="shared" si="7"/>
        <v>0.03947916666666668</v>
      </c>
      <c r="I168" s="25">
        <f>F168-INDEX($F$4:$F$619,MATCH(D168,$D$4:$D$619,0))</f>
        <v>0.02750000000000001</v>
      </c>
    </row>
    <row r="169" spans="1:9" ht="15" customHeight="1">
      <c r="A169" s="20">
        <v>166</v>
      </c>
      <c r="B169" s="21" t="s">
        <v>349</v>
      </c>
      <c r="C169" s="21" t="s">
        <v>146</v>
      </c>
      <c r="D169" s="20" t="s">
        <v>47</v>
      </c>
      <c r="E169" s="21" t="s">
        <v>348</v>
      </c>
      <c r="F169" s="36">
        <v>0.08195601851851851</v>
      </c>
      <c r="G169" s="20" t="str">
        <f t="shared" si="6"/>
        <v>8.48/km</v>
      </c>
      <c r="H169" s="25">
        <f t="shared" si="7"/>
        <v>0.039594907407407405</v>
      </c>
      <c r="I169" s="25">
        <f>F169-INDEX($F$4:$F$619,MATCH(D169,$D$4:$D$619,0))</f>
        <v>0.03296296296296296</v>
      </c>
    </row>
    <row r="170" spans="1:9" ht="15" customHeight="1">
      <c r="A170" s="20">
        <v>167</v>
      </c>
      <c r="B170" s="21" t="s">
        <v>350</v>
      </c>
      <c r="C170" s="21" t="s">
        <v>185</v>
      </c>
      <c r="D170" s="20" t="s">
        <v>188</v>
      </c>
      <c r="E170" s="21" t="s">
        <v>282</v>
      </c>
      <c r="F170" s="36">
        <v>0.08248842592592592</v>
      </c>
      <c r="G170" s="20" t="str">
        <f t="shared" si="6"/>
        <v>8.52/km</v>
      </c>
      <c r="H170" s="25">
        <f t="shared" si="7"/>
        <v>0.04012731481481482</v>
      </c>
      <c r="I170" s="25">
        <f>F170-INDEX($F$4:$F$619,MATCH(D170,$D$4:$D$619,0))</f>
        <v>0.02357638888888889</v>
      </c>
    </row>
    <row r="171" spans="1:9" ht="15" customHeight="1">
      <c r="A171" s="20">
        <v>168</v>
      </c>
      <c r="B171" s="21" t="s">
        <v>351</v>
      </c>
      <c r="C171" s="21" t="s">
        <v>287</v>
      </c>
      <c r="D171" s="20" t="s">
        <v>127</v>
      </c>
      <c r="E171" s="21" t="s">
        <v>164</v>
      </c>
      <c r="F171" s="36">
        <v>0.08280092592592593</v>
      </c>
      <c r="G171" s="20" t="str">
        <f t="shared" si="6"/>
        <v>8.54/km</v>
      </c>
      <c r="H171" s="25">
        <f t="shared" si="7"/>
        <v>0.040439814814814824</v>
      </c>
      <c r="I171" s="25">
        <f>F171-INDEX($F$4:$F$619,MATCH(D171,$D$4:$D$619,0))</f>
        <v>0.02846064814814815</v>
      </c>
    </row>
    <row r="172" spans="1:9" ht="15" customHeight="1">
      <c r="A172" s="20">
        <v>169</v>
      </c>
      <c r="B172" s="21" t="s">
        <v>352</v>
      </c>
      <c r="C172" s="21" t="s">
        <v>353</v>
      </c>
      <c r="D172" s="20" t="s">
        <v>333</v>
      </c>
      <c r="E172" s="21" t="s">
        <v>354</v>
      </c>
      <c r="F172" s="36">
        <v>0.08326388888888889</v>
      </c>
      <c r="G172" s="20" t="str">
        <f t="shared" si="6"/>
        <v>8.57/km</v>
      </c>
      <c r="H172" s="25">
        <f t="shared" si="7"/>
        <v>0.04090277777777778</v>
      </c>
      <c r="I172" s="25">
        <f>F172-INDEX($F$4:$F$619,MATCH(D172,$D$4:$D$619,0))</f>
        <v>0.006793981481481484</v>
      </c>
    </row>
    <row r="173" spans="1:9" ht="15" customHeight="1">
      <c r="A173" s="20">
        <v>170</v>
      </c>
      <c r="B173" s="21" t="s">
        <v>355</v>
      </c>
      <c r="C173" s="21" t="s">
        <v>194</v>
      </c>
      <c r="D173" s="20" t="s">
        <v>28</v>
      </c>
      <c r="E173" s="21" t="s">
        <v>38</v>
      </c>
      <c r="F173" s="36">
        <v>0.08482638888888888</v>
      </c>
      <c r="G173" s="20" t="str">
        <f t="shared" si="6"/>
        <v>9.07/km</v>
      </c>
      <c r="H173" s="25">
        <f t="shared" si="7"/>
        <v>0.042465277777777775</v>
      </c>
      <c r="I173" s="25">
        <f>F173-INDEX($F$4:$F$619,MATCH(D173,$D$4:$D$619,0))</f>
        <v>0.0383912037037037</v>
      </c>
    </row>
    <row r="174" spans="1:9" ht="15" customHeight="1">
      <c r="A174" s="20">
        <v>171</v>
      </c>
      <c r="B174" s="21" t="s">
        <v>356</v>
      </c>
      <c r="C174" s="21" t="s">
        <v>357</v>
      </c>
      <c r="D174" s="20" t="s">
        <v>296</v>
      </c>
      <c r="E174" s="21" t="s">
        <v>162</v>
      </c>
      <c r="F174" s="36">
        <v>0.0925</v>
      </c>
      <c r="G174" s="20" t="str">
        <f t="shared" si="6"/>
        <v>9.56/km</v>
      </c>
      <c r="H174" s="25">
        <f t="shared" si="7"/>
        <v>0.05013888888888889</v>
      </c>
      <c r="I174" s="25">
        <f>F174-INDEX($F$4:$F$619,MATCH(D174,$D$4:$D$619,0))</f>
        <v>0.021134259259259255</v>
      </c>
    </row>
    <row r="175" spans="1:9" ht="15" customHeight="1">
      <c r="A175" s="20">
        <v>172</v>
      </c>
      <c r="B175" s="21" t="s">
        <v>358</v>
      </c>
      <c r="C175" s="21" t="s">
        <v>359</v>
      </c>
      <c r="D175" s="20" t="s">
        <v>47</v>
      </c>
      <c r="E175" s="21" t="s">
        <v>38</v>
      </c>
      <c r="F175" s="36">
        <v>0.1021875</v>
      </c>
      <c r="G175" s="20" t="str">
        <f t="shared" si="6"/>
        <v>10.59/km</v>
      </c>
      <c r="H175" s="25">
        <f t="shared" si="7"/>
        <v>0.059826388888888894</v>
      </c>
      <c r="I175" s="25">
        <f>F175-INDEX($F$4:$F$619,MATCH(D175,$D$4:$D$619,0))</f>
        <v>0.05319444444444445</v>
      </c>
    </row>
    <row r="176" spans="1:9" ht="15" customHeight="1">
      <c r="A176" s="20">
        <v>173</v>
      </c>
      <c r="B176" s="21" t="s">
        <v>360</v>
      </c>
      <c r="C176" s="21" t="s">
        <v>81</v>
      </c>
      <c r="D176" s="20" t="s">
        <v>188</v>
      </c>
      <c r="E176" s="21" t="s">
        <v>53</v>
      </c>
      <c r="F176" s="36">
        <v>0.10222222222222221</v>
      </c>
      <c r="G176" s="20" t="str">
        <f t="shared" si="6"/>
        <v>10.59/km</v>
      </c>
      <c r="H176" s="25">
        <f t="shared" si="7"/>
        <v>0.05986111111111111</v>
      </c>
      <c r="I176" s="25">
        <f>F176-INDEX($F$4:$F$619,MATCH(D176,$D$4:$D$619,0))</f>
        <v>0.04331018518518518</v>
      </c>
    </row>
    <row r="177" spans="1:9" ht="15" customHeight="1">
      <c r="A177" s="20">
        <v>174</v>
      </c>
      <c r="B177" s="21" t="s">
        <v>243</v>
      </c>
      <c r="C177" s="21" t="s">
        <v>319</v>
      </c>
      <c r="D177" s="20" t="s">
        <v>168</v>
      </c>
      <c r="E177" s="21" t="s">
        <v>18</v>
      </c>
      <c r="F177" s="36">
        <v>0.10515046296296297</v>
      </c>
      <c r="G177" s="20" t="str">
        <f t="shared" si="6"/>
        <v>11.18/km</v>
      </c>
      <c r="H177" s="25">
        <f t="shared" si="7"/>
        <v>0.06278935185185186</v>
      </c>
      <c r="I177" s="25">
        <f>F177-INDEX($F$4:$F$619,MATCH(D177,$D$4:$D$619,0))</f>
        <v>0.04738425925925927</v>
      </c>
    </row>
    <row r="178" spans="1:9" ht="15" customHeight="1">
      <c r="A178" s="22">
        <v>175</v>
      </c>
      <c r="B178" s="23" t="s">
        <v>361</v>
      </c>
      <c r="C178" s="23" t="s">
        <v>20</v>
      </c>
      <c r="D178" s="22" t="s">
        <v>328</v>
      </c>
      <c r="E178" s="23" t="s">
        <v>282</v>
      </c>
      <c r="F178" s="37">
        <v>0.12247685185185185</v>
      </c>
      <c r="G178" s="22" t="str">
        <f t="shared" si="6"/>
        <v>13.10/km</v>
      </c>
      <c r="H178" s="34">
        <f t="shared" si="7"/>
        <v>0.08011574074074074</v>
      </c>
      <c r="I178" s="34">
        <f>F178-INDEX($F$4:$F$619,MATCH(D178,$D$4:$D$619,0))</f>
        <v>0.04658564814814814</v>
      </c>
    </row>
  </sheetData>
  <autoFilter ref="A3:I17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Winter Trail dei Marsi</v>
      </c>
      <c r="B1" s="32"/>
      <c r="C1" s="32"/>
    </row>
    <row r="2" spans="1:3" ht="33" customHeight="1">
      <c r="A2" s="33" t="str">
        <f>Individuale!A2&amp;" km. "&amp;Individuale!I2</f>
        <v>Collelongo (AQ) Italia - Domenica 30/01/2011  km. 13,4</v>
      </c>
      <c r="B2" s="33"/>
      <c r="C2" s="33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8">
        <v>1</v>
      </c>
      <c r="B4" s="19" t="s">
        <v>38</v>
      </c>
      <c r="C4" s="27">
        <v>39</v>
      </c>
    </row>
    <row r="5" spans="1:3" ht="15" customHeight="1">
      <c r="A5" s="20">
        <v>2</v>
      </c>
      <c r="B5" s="21" t="s">
        <v>53</v>
      </c>
      <c r="C5" s="28">
        <v>12</v>
      </c>
    </row>
    <row r="6" spans="1:3" ht="15" customHeight="1">
      <c r="A6" s="20">
        <v>3</v>
      </c>
      <c r="B6" s="21" t="s">
        <v>44</v>
      </c>
      <c r="C6" s="28">
        <v>10</v>
      </c>
    </row>
    <row r="7" spans="1:3" ht="15" customHeight="1">
      <c r="A7" s="20">
        <v>4</v>
      </c>
      <c r="B7" s="21" t="s">
        <v>79</v>
      </c>
      <c r="C7" s="28">
        <v>8</v>
      </c>
    </row>
    <row r="8" spans="1:3" ht="15" customHeight="1">
      <c r="A8" s="20">
        <v>5</v>
      </c>
      <c r="B8" s="21" t="s">
        <v>41</v>
      </c>
      <c r="C8" s="28">
        <v>8</v>
      </c>
    </row>
    <row r="9" spans="1:3" ht="15" customHeight="1">
      <c r="A9" s="20">
        <v>6</v>
      </c>
      <c r="B9" s="21" t="s">
        <v>102</v>
      </c>
      <c r="C9" s="28">
        <v>5</v>
      </c>
    </row>
    <row r="10" spans="1:3" ht="15" customHeight="1">
      <c r="A10" s="20">
        <v>7</v>
      </c>
      <c r="B10" s="21" t="s">
        <v>162</v>
      </c>
      <c r="C10" s="28">
        <v>4</v>
      </c>
    </row>
    <row r="11" spans="1:3" ht="15" customHeight="1">
      <c r="A11" s="20">
        <v>8</v>
      </c>
      <c r="B11" s="21" t="s">
        <v>69</v>
      </c>
      <c r="C11" s="28">
        <v>4</v>
      </c>
    </row>
    <row r="12" spans="1:3" ht="15" customHeight="1">
      <c r="A12" s="20">
        <v>9</v>
      </c>
      <c r="B12" s="21" t="s">
        <v>282</v>
      </c>
      <c r="C12" s="28">
        <v>4</v>
      </c>
    </row>
    <row r="13" spans="1:3" ht="15" customHeight="1">
      <c r="A13" s="20">
        <v>10</v>
      </c>
      <c r="B13" s="21" t="s">
        <v>195</v>
      </c>
      <c r="C13" s="28">
        <v>4</v>
      </c>
    </row>
    <row r="14" spans="1:3" ht="15" customHeight="1">
      <c r="A14" s="20">
        <v>11</v>
      </c>
      <c r="B14" s="21" t="s">
        <v>36</v>
      </c>
      <c r="C14" s="28">
        <v>3</v>
      </c>
    </row>
    <row r="15" spans="1:3" ht="15" customHeight="1">
      <c r="A15" s="20">
        <v>12</v>
      </c>
      <c r="B15" s="21" t="s">
        <v>134</v>
      </c>
      <c r="C15" s="28">
        <v>3</v>
      </c>
    </row>
    <row r="16" spans="1:3" ht="15" customHeight="1">
      <c r="A16" s="20">
        <v>13</v>
      </c>
      <c r="B16" s="21" t="s">
        <v>18</v>
      </c>
      <c r="C16" s="28">
        <v>3</v>
      </c>
    </row>
    <row r="17" spans="1:3" ht="15" customHeight="1">
      <c r="A17" s="20">
        <v>14</v>
      </c>
      <c r="B17" s="21" t="s">
        <v>56</v>
      </c>
      <c r="C17" s="28">
        <v>3</v>
      </c>
    </row>
    <row r="18" spans="1:3" ht="15" customHeight="1">
      <c r="A18" s="20">
        <v>15</v>
      </c>
      <c r="B18" s="21" t="s">
        <v>348</v>
      </c>
      <c r="C18" s="28">
        <v>2</v>
      </c>
    </row>
    <row r="19" spans="1:3" ht="15" customHeight="1">
      <c r="A19" s="20">
        <v>16</v>
      </c>
      <c r="B19" s="21" t="s">
        <v>164</v>
      </c>
      <c r="C19" s="28">
        <v>2</v>
      </c>
    </row>
    <row r="20" spans="1:3" ht="15" customHeight="1">
      <c r="A20" s="20">
        <v>17</v>
      </c>
      <c r="B20" s="21" t="s">
        <v>33</v>
      </c>
      <c r="C20" s="28">
        <v>2</v>
      </c>
    </row>
    <row r="21" spans="1:3" ht="15" customHeight="1">
      <c r="A21" s="20">
        <v>18</v>
      </c>
      <c r="B21" s="21" t="s">
        <v>279</v>
      </c>
      <c r="C21" s="28">
        <v>2</v>
      </c>
    </row>
    <row r="22" spans="1:3" ht="15" customHeight="1">
      <c r="A22" s="20">
        <v>19</v>
      </c>
      <c r="B22" s="21" t="s">
        <v>93</v>
      </c>
      <c r="C22" s="28">
        <v>2</v>
      </c>
    </row>
    <row r="23" spans="1:3" ht="15" customHeight="1">
      <c r="A23" s="20">
        <v>20</v>
      </c>
      <c r="B23" s="21" t="s">
        <v>29</v>
      </c>
      <c r="C23" s="28">
        <v>2</v>
      </c>
    </row>
    <row r="24" spans="1:3" ht="15" customHeight="1">
      <c r="A24" s="20">
        <v>21</v>
      </c>
      <c r="B24" s="21" t="s">
        <v>67</v>
      </c>
      <c r="C24" s="28">
        <v>2</v>
      </c>
    </row>
    <row r="25" spans="1:3" ht="15" customHeight="1">
      <c r="A25" s="20">
        <v>22</v>
      </c>
      <c r="B25" s="21" t="s">
        <v>115</v>
      </c>
      <c r="C25" s="28">
        <v>2</v>
      </c>
    </row>
    <row r="26" spans="1:3" ht="15" customHeight="1">
      <c r="A26" s="20">
        <v>23</v>
      </c>
      <c r="B26" s="21" t="s">
        <v>105</v>
      </c>
      <c r="C26" s="28">
        <v>2</v>
      </c>
    </row>
    <row r="27" spans="1:3" ht="15" customHeight="1">
      <c r="A27" s="20">
        <v>24</v>
      </c>
      <c r="B27" s="21" t="s">
        <v>85</v>
      </c>
      <c r="C27" s="28">
        <v>2</v>
      </c>
    </row>
    <row r="28" spans="1:3" ht="15" customHeight="1">
      <c r="A28" s="20">
        <v>25</v>
      </c>
      <c r="B28" s="21" t="s">
        <v>298</v>
      </c>
      <c r="C28" s="28">
        <v>2</v>
      </c>
    </row>
    <row r="29" spans="1:3" ht="15" customHeight="1">
      <c r="A29" s="20">
        <v>26</v>
      </c>
      <c r="B29" s="21" t="s">
        <v>21</v>
      </c>
      <c r="C29" s="28">
        <v>2</v>
      </c>
    </row>
    <row r="30" spans="1:3" ht="15" customHeight="1">
      <c r="A30" s="20">
        <v>27</v>
      </c>
      <c r="B30" s="21" t="s">
        <v>233</v>
      </c>
      <c r="C30" s="28">
        <v>1</v>
      </c>
    </row>
    <row r="31" spans="1:3" ht="15" customHeight="1">
      <c r="A31" s="15">
        <v>28</v>
      </c>
      <c r="B31" s="16" t="s">
        <v>364</v>
      </c>
      <c r="C31" s="26">
        <v>1</v>
      </c>
    </row>
    <row r="32" spans="1:3" ht="15" customHeight="1">
      <c r="A32" s="20">
        <v>29</v>
      </c>
      <c r="B32" s="21" t="s">
        <v>245</v>
      </c>
      <c r="C32" s="28">
        <v>1</v>
      </c>
    </row>
    <row r="33" spans="1:3" ht="15" customHeight="1">
      <c r="A33" s="20">
        <v>30</v>
      </c>
      <c r="B33" s="21" t="s">
        <v>204</v>
      </c>
      <c r="C33" s="28">
        <v>1</v>
      </c>
    </row>
    <row r="34" spans="1:3" ht="15" customHeight="1">
      <c r="A34" s="20">
        <v>31</v>
      </c>
      <c r="B34" s="21" t="s">
        <v>308</v>
      </c>
      <c r="C34" s="28">
        <v>1</v>
      </c>
    </row>
    <row r="35" spans="1:3" ht="15" customHeight="1">
      <c r="A35" s="20">
        <v>32</v>
      </c>
      <c r="B35" s="21" t="s">
        <v>335</v>
      </c>
      <c r="C35" s="28">
        <v>1</v>
      </c>
    </row>
    <row r="36" spans="1:3" ht="15" customHeight="1">
      <c r="A36" s="20">
        <v>33</v>
      </c>
      <c r="B36" s="21" t="s">
        <v>354</v>
      </c>
      <c r="C36" s="28">
        <v>1</v>
      </c>
    </row>
    <row r="37" spans="1:3" ht="15" customHeight="1">
      <c r="A37" s="20">
        <v>34</v>
      </c>
      <c r="B37" s="21" t="s">
        <v>323</v>
      </c>
      <c r="C37" s="28">
        <v>1</v>
      </c>
    </row>
    <row r="38" spans="1:3" ht="15" customHeight="1">
      <c r="A38" s="20">
        <v>35</v>
      </c>
      <c r="B38" s="21" t="s">
        <v>302</v>
      </c>
      <c r="C38" s="28">
        <v>1</v>
      </c>
    </row>
    <row r="39" spans="1:3" ht="15" customHeight="1">
      <c r="A39" s="20">
        <v>36</v>
      </c>
      <c r="B39" s="21" t="s">
        <v>154</v>
      </c>
      <c r="C39" s="28">
        <v>1</v>
      </c>
    </row>
    <row r="40" spans="1:3" ht="15" customHeight="1">
      <c r="A40" s="20">
        <v>37</v>
      </c>
      <c r="B40" s="21" t="s">
        <v>128</v>
      </c>
      <c r="C40" s="28">
        <v>1</v>
      </c>
    </row>
    <row r="41" spans="1:3" ht="15" customHeight="1">
      <c r="A41" s="20">
        <v>38</v>
      </c>
      <c r="B41" s="21" t="s">
        <v>82</v>
      </c>
      <c r="C41" s="28">
        <v>1</v>
      </c>
    </row>
    <row r="42" spans="1:3" ht="15" customHeight="1">
      <c r="A42" s="20">
        <v>39</v>
      </c>
      <c r="B42" s="21" t="s">
        <v>142</v>
      </c>
      <c r="C42" s="28">
        <v>1</v>
      </c>
    </row>
    <row r="43" spans="1:3" ht="15" customHeight="1">
      <c r="A43" s="20">
        <v>40</v>
      </c>
      <c r="B43" s="21" t="s">
        <v>186</v>
      </c>
      <c r="C43" s="28">
        <v>1</v>
      </c>
    </row>
    <row r="44" spans="1:3" ht="15" customHeight="1">
      <c r="A44" s="20">
        <v>41</v>
      </c>
      <c r="B44" s="21" t="s">
        <v>224</v>
      </c>
      <c r="C44" s="28">
        <v>1</v>
      </c>
    </row>
    <row r="45" spans="1:3" ht="15" customHeight="1">
      <c r="A45" s="20">
        <v>42</v>
      </c>
      <c r="B45" s="21" t="s">
        <v>330</v>
      </c>
      <c r="C45" s="28">
        <v>1</v>
      </c>
    </row>
    <row r="46" spans="1:3" ht="15" customHeight="1">
      <c r="A46" s="20">
        <v>43</v>
      </c>
      <c r="B46" s="21" t="s">
        <v>256</v>
      </c>
      <c r="C46" s="28">
        <v>1</v>
      </c>
    </row>
    <row r="47" spans="1:3" ht="15" customHeight="1">
      <c r="A47" s="20">
        <v>44</v>
      </c>
      <c r="B47" s="21" t="s">
        <v>226</v>
      </c>
      <c r="C47" s="28">
        <v>1</v>
      </c>
    </row>
    <row r="48" spans="1:3" ht="15" customHeight="1">
      <c r="A48" s="20">
        <v>45</v>
      </c>
      <c r="B48" s="21" t="s">
        <v>139</v>
      </c>
      <c r="C48" s="28">
        <v>1</v>
      </c>
    </row>
    <row r="49" spans="1:3" ht="15" customHeight="1">
      <c r="A49" s="20">
        <v>46</v>
      </c>
      <c r="B49" s="21" t="s">
        <v>337</v>
      </c>
      <c r="C49" s="28">
        <v>1</v>
      </c>
    </row>
    <row r="50" spans="1:3" ht="15" customHeight="1">
      <c r="A50" s="20">
        <v>47</v>
      </c>
      <c r="B50" s="21" t="s">
        <v>272</v>
      </c>
      <c r="C50" s="28">
        <v>1</v>
      </c>
    </row>
    <row r="51" spans="1:3" ht="15" customHeight="1">
      <c r="A51" s="20">
        <v>48</v>
      </c>
      <c r="B51" s="21" t="s">
        <v>284</v>
      </c>
      <c r="C51" s="28">
        <v>1</v>
      </c>
    </row>
    <row r="52" spans="1:3" ht="15" customHeight="1">
      <c r="A52" s="20">
        <v>49</v>
      </c>
      <c r="B52" s="21" t="s">
        <v>108</v>
      </c>
      <c r="C52" s="28">
        <v>1</v>
      </c>
    </row>
    <row r="53" spans="1:3" ht="15" customHeight="1">
      <c r="A53" s="20">
        <v>50</v>
      </c>
      <c r="B53" s="21" t="s">
        <v>150</v>
      </c>
      <c r="C53" s="28">
        <v>1</v>
      </c>
    </row>
    <row r="54" spans="1:3" ht="15" customHeight="1">
      <c r="A54" s="20">
        <v>51</v>
      </c>
      <c r="B54" s="21" t="s">
        <v>320</v>
      </c>
      <c r="C54" s="28">
        <v>1</v>
      </c>
    </row>
    <row r="55" spans="1:3" ht="15" customHeight="1">
      <c r="A55" s="20">
        <v>52</v>
      </c>
      <c r="B55" s="21" t="s">
        <v>212</v>
      </c>
      <c r="C55" s="28">
        <v>1</v>
      </c>
    </row>
    <row r="56" spans="1:3" ht="15" customHeight="1">
      <c r="A56" s="20">
        <v>53</v>
      </c>
      <c r="B56" s="21" t="s">
        <v>189</v>
      </c>
      <c r="C56" s="28">
        <v>1</v>
      </c>
    </row>
    <row r="57" spans="1:3" ht="15" customHeight="1">
      <c r="A57" s="20">
        <v>54</v>
      </c>
      <c r="B57" s="21" t="s">
        <v>311</v>
      </c>
      <c r="C57" s="28">
        <v>1</v>
      </c>
    </row>
    <row r="58" spans="1:3" ht="15" customHeight="1">
      <c r="A58" s="20">
        <v>55</v>
      </c>
      <c r="B58" s="21" t="s">
        <v>110</v>
      </c>
      <c r="C58" s="28">
        <v>1</v>
      </c>
    </row>
    <row r="59" spans="1:3" ht="15" customHeight="1">
      <c r="A59" s="20">
        <v>56</v>
      </c>
      <c r="B59" s="21" t="s">
        <v>60</v>
      </c>
      <c r="C59" s="28">
        <v>1</v>
      </c>
    </row>
    <row r="60" spans="1:3" ht="15" customHeight="1">
      <c r="A60" s="20">
        <v>57</v>
      </c>
      <c r="B60" s="21" t="s">
        <v>14</v>
      </c>
      <c r="C60" s="28">
        <v>1</v>
      </c>
    </row>
    <row r="61" spans="1:3" ht="15" customHeight="1">
      <c r="A61" s="20">
        <v>58</v>
      </c>
      <c r="B61" s="21" t="s">
        <v>291</v>
      </c>
      <c r="C61" s="28">
        <v>1</v>
      </c>
    </row>
    <row r="62" spans="1:3" ht="15" customHeight="1">
      <c r="A62" s="20">
        <v>59</v>
      </c>
      <c r="B62" s="21" t="s">
        <v>313</v>
      </c>
      <c r="C62" s="28">
        <v>1</v>
      </c>
    </row>
    <row r="63" spans="1:3" ht="15" customHeight="1">
      <c r="A63" s="20">
        <v>60</v>
      </c>
      <c r="B63" s="21" t="s">
        <v>25</v>
      </c>
      <c r="C63" s="28">
        <v>1</v>
      </c>
    </row>
    <row r="64" spans="1:3" ht="15" customHeight="1">
      <c r="A64" s="20">
        <v>61</v>
      </c>
      <c r="B64" s="21" t="s">
        <v>325</v>
      </c>
      <c r="C64" s="28">
        <v>1</v>
      </c>
    </row>
    <row r="65" spans="1:3" ht="15" customHeight="1">
      <c r="A65" s="20">
        <v>62</v>
      </c>
      <c r="B65" s="21" t="s">
        <v>207</v>
      </c>
      <c r="C65" s="28">
        <v>1</v>
      </c>
    </row>
    <row r="66" spans="1:3" ht="15" customHeight="1">
      <c r="A66" s="20">
        <v>63</v>
      </c>
      <c r="B66" s="21" t="s">
        <v>192</v>
      </c>
      <c r="C66" s="28">
        <v>1</v>
      </c>
    </row>
    <row r="67" spans="1:3" ht="15" customHeight="1">
      <c r="A67" s="20">
        <v>64</v>
      </c>
      <c r="B67" s="21" t="s">
        <v>215</v>
      </c>
      <c r="C67" s="28">
        <v>1</v>
      </c>
    </row>
    <row r="68" spans="1:3" ht="15" customHeight="1">
      <c r="A68" s="20">
        <v>65</v>
      </c>
      <c r="B68" s="21" t="s">
        <v>263</v>
      </c>
      <c r="C68" s="28">
        <v>1</v>
      </c>
    </row>
    <row r="69" spans="1:3" ht="15" customHeight="1">
      <c r="A69" s="20">
        <v>66</v>
      </c>
      <c r="B69" s="21" t="s">
        <v>74</v>
      </c>
      <c r="C69" s="28">
        <v>1</v>
      </c>
    </row>
    <row r="70" spans="1:3" ht="15" customHeight="1">
      <c r="A70" s="22">
        <v>67</v>
      </c>
      <c r="B70" s="23" t="s">
        <v>50</v>
      </c>
      <c r="C70" s="29">
        <v>1</v>
      </c>
    </row>
    <row r="71" ht="12.75">
      <c r="C71" s="2">
        <f>SUM(C4:C70)</f>
        <v>175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2011-02-07T12:40:08Z</dcterms:modified>
  <cp:category/>
  <cp:version/>
  <cp:contentType/>
  <cp:contentStatus/>
</cp:coreProperties>
</file>