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1"/>
  </bookViews>
  <sheets>
    <sheet name="Individuale" sheetId="1" r:id="rId1"/>
    <sheet name="Squadre" sheetId="2" r:id="rId2"/>
  </sheets>
  <definedNames>
    <definedName name="_xlnm._FilterDatabase" localSheetId="0" hidden="1">'Individuale'!$A$3:$I$138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<sst xmlns="http://schemas.openxmlformats.org/spreadsheetml/2006/main" count="731" uniqueCount="419">
  <si>
    <t>LUDOVICO</t>
  </si>
  <si>
    <t>DANZA</t>
  </si>
  <si>
    <t>I</t>
  </si>
  <si>
    <t>SCAVO 2000</t>
  </si>
  <si>
    <t>CAVALLARO</t>
  </si>
  <si>
    <t>UISP ROMA</t>
  </si>
  <si>
    <t>DI TOMA</t>
  </si>
  <si>
    <t>INNAMORATI</t>
  </si>
  <si>
    <t>ARNALDO</t>
  </si>
  <si>
    <t>PODISTICA OSTIA</t>
  </si>
  <si>
    <t>PENDENZA</t>
  </si>
  <si>
    <t>MACIOCE</t>
  </si>
  <si>
    <t>MICHELETTI</t>
  </si>
  <si>
    <t>DI SIENA</t>
  </si>
  <si>
    <t>DANTONE</t>
  </si>
  <si>
    <t>PALESTRINA RUNNING</t>
  </si>
  <si>
    <t>POLLASTRINI</t>
  </si>
  <si>
    <t>PETER PAN</t>
  </si>
  <si>
    <t>PIARARD</t>
  </si>
  <si>
    <t>PASCAL</t>
  </si>
  <si>
    <t>FORREST GUMP</t>
  </si>
  <si>
    <t>AICS CLUB ATL CENTRALE</t>
  </si>
  <si>
    <t>SAVINA</t>
  </si>
  <si>
    <t>LEPROTTI VILLA ADA</t>
  </si>
  <si>
    <t>INNOCENTI</t>
  </si>
  <si>
    <t>ASD TORRINO</t>
  </si>
  <si>
    <t>BRANDI</t>
  </si>
  <si>
    <t>ATLETICA INSIEME</t>
  </si>
  <si>
    <t>CONSOLATO</t>
  </si>
  <si>
    <t>ARDIZZI</t>
  </si>
  <si>
    <t>LA SBARRA</t>
  </si>
  <si>
    <t>L</t>
  </si>
  <si>
    <t>ATL.PORTO TORRES</t>
  </si>
  <si>
    <t>DUE PONTI</t>
  </si>
  <si>
    <t>DI DIONISIO</t>
  </si>
  <si>
    <t>R.C.F.</t>
  </si>
  <si>
    <t>S.S. LAZIO</t>
  </si>
  <si>
    <t>MILLEPIEDI LADISPOLI</t>
  </si>
  <si>
    <t xml:space="preserve">MARINO </t>
  </si>
  <si>
    <t>FRANCESCO P.</t>
  </si>
  <si>
    <t>ALBATROS ROMA</t>
  </si>
  <si>
    <t>ATLETICA FALERIA</t>
  </si>
  <si>
    <t>BALDACCI</t>
  </si>
  <si>
    <t>ATLETICA VITA</t>
  </si>
  <si>
    <t>MARSANO</t>
  </si>
  <si>
    <t>BORTOLONI</t>
  </si>
  <si>
    <t>COLUCCIA</t>
  </si>
  <si>
    <t>ADDATI</t>
  </si>
  <si>
    <t>BANCARI ROMANI</t>
  </si>
  <si>
    <t>BESTIACO</t>
  </si>
  <si>
    <t>ATAC</t>
  </si>
  <si>
    <t>FASHION SPORT</t>
  </si>
  <si>
    <t>CIALONE</t>
  </si>
  <si>
    <t>PODISTICA POMEZIA</t>
  </si>
  <si>
    <t>ROMA ROAD RUNNER</t>
  </si>
  <si>
    <t>A.FAUSTO</t>
  </si>
  <si>
    <t>PALMARA</t>
  </si>
  <si>
    <t>NUOVA ANTIUM</t>
  </si>
  <si>
    <t>ALFIERI</t>
  </si>
  <si>
    <t>LAZZARINI</t>
  </si>
  <si>
    <t>SCARSELLA</t>
  </si>
  <si>
    <t>PIERA</t>
  </si>
  <si>
    <t>CAT SPORT</t>
  </si>
  <si>
    <t>LIBERA ATLETICA</t>
  </si>
  <si>
    <t>SEBASTIANO</t>
  </si>
  <si>
    <t>FREE RUNNERS</t>
  </si>
  <si>
    <t>PANZANO</t>
  </si>
  <si>
    <t xml:space="preserve">DURANTI </t>
  </si>
  <si>
    <t>MURIANNI</t>
  </si>
  <si>
    <t>ZERVOS</t>
  </si>
  <si>
    <t>KIM THU</t>
  </si>
  <si>
    <t>SANTINI</t>
  </si>
  <si>
    <t>GAMBACURTA</t>
  </si>
  <si>
    <t>INDIPENDENTE</t>
  </si>
  <si>
    <t>PECORIELLO</t>
  </si>
  <si>
    <t>ATLETICA POMEZIA</t>
  </si>
  <si>
    <t>GARABELLO</t>
  </si>
  <si>
    <t>SIMONCELLI</t>
  </si>
  <si>
    <t>CALCERANO</t>
  </si>
  <si>
    <t>SCUCCHIA</t>
  </si>
  <si>
    <t>CONSAMARO</t>
  </si>
  <si>
    <t>MICHELINO</t>
  </si>
  <si>
    <t>FILESI</t>
  </si>
  <si>
    <t>NARDELLI</t>
  </si>
  <si>
    <t>VILLA DE SANCTIS</t>
  </si>
  <si>
    <t>VICALVI</t>
  </si>
  <si>
    <t>DELLE FRATTE</t>
  </si>
  <si>
    <t>TOZZI</t>
  </si>
  <si>
    <t xml:space="preserve">ZEDDE </t>
  </si>
  <si>
    <t>PASTORINO</t>
  </si>
  <si>
    <t>PETRICOLA</t>
  </si>
  <si>
    <t>SANGIUGNI</t>
  </si>
  <si>
    <t>CASTEL FUSANO</t>
  </si>
  <si>
    <t>ZUNCHEDDU</t>
  </si>
  <si>
    <t>MARIANGELA</t>
  </si>
  <si>
    <t>MEDITERRANEA</t>
  </si>
  <si>
    <t>PODISTICA TIBURTINA</t>
  </si>
  <si>
    <t>RICCA</t>
  </si>
  <si>
    <t>RAGONA</t>
  </si>
  <si>
    <t>FRONTINI</t>
  </si>
  <si>
    <t>WORLD MARATHON CLUB</t>
  </si>
  <si>
    <t>BISEGNA</t>
  </si>
  <si>
    <t>GIAMPIERI</t>
  </si>
  <si>
    <t>BRIGHENTI</t>
  </si>
  <si>
    <t>ZAPPI</t>
  </si>
  <si>
    <t>SCONOCCHIA</t>
  </si>
  <si>
    <t xml:space="preserve">SIRIGNANO </t>
  </si>
  <si>
    <t>Memorial A. Burreddu 1ª edizione</t>
  </si>
  <si>
    <t xml:space="preserve"> Colle dei Pini - Laurentino - Roma (RM) Italia - Lunedì 08/12/2008 ore 10.00</t>
  </si>
  <si>
    <t>MELA MASSABO.</t>
  </si>
  <si>
    <t>BELA.</t>
  </si>
  <si>
    <t>D.AMORE</t>
  </si>
  <si>
    <t>D.ASCENZO</t>
  </si>
  <si>
    <t>ENNIO</t>
  </si>
  <si>
    <t>PIERAMICI</t>
  </si>
  <si>
    <t>CIABOCCO</t>
  </si>
  <si>
    <t>CARLI</t>
  </si>
  <si>
    <t>DE MARIA</t>
  </si>
  <si>
    <t>FANISIO</t>
  </si>
  <si>
    <t>ADELE</t>
  </si>
  <si>
    <t>VEROLI</t>
  </si>
  <si>
    <t>TESTINI</t>
  </si>
  <si>
    <t>BENITO</t>
  </si>
  <si>
    <t>DALMAZI</t>
  </si>
  <si>
    <t>DESSI</t>
  </si>
  <si>
    <t>FEROCE</t>
  </si>
  <si>
    <t>CIMARELLI</t>
  </si>
  <si>
    <t>TIVOLI MARATHON</t>
  </si>
  <si>
    <t>DE DONNO</t>
  </si>
  <si>
    <t>GALLI</t>
  </si>
  <si>
    <t>SANTARELLI</t>
  </si>
  <si>
    <t>VALERIA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</si>
  <si>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</si>
  <si>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</si>
  <si>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</si>
  <si>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</si>
  <si>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</si>
  <si>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</si>
  <si>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</si>
  <si>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</si>
  <si>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</si>
  <si>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</si>
  <si>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</si>
  <si>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</si>
  <si>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</si>
  <si>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</si>
  <si>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</si>
  <si>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</si>
  <si>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</si>
  <si>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</si>
  <si>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</si>
  <si>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</si>
  <si>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</si>
  <si>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</si>
  <si>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</si>
  <si>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</si>
  <si>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</si>
  <si>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</si>
  <si>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</si>
  <si>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</si>
  <si>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</si>
  <si>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</si>
  <si>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</si>
  <si>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</si>
  <si>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</si>
  <si>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</si>
  <si>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</si>
  <si>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</si>
  <si>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</si>
  <si>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</si>
  <si>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</si>
  <si>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</si>
  <si>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</si>
  <si>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</si>
  <si>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</si>
  <si>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</si>
  <si>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</si>
  <si>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</si>
  <si>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</si>
  <si>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</si>
  <si>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</si>
  <si>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</si>
  <si>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</si>
  <si>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</si>
  <si>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</si>
  <si>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</si>
  <si>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</si>
  <si>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</si>
  <si>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</si>
  <si>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</si>
  <si>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BELTRONE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</si>
  <si>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</si>
  <si>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</si>
  <si>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</si>
  <si>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</si>
  <si>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</si>
  <si>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</si>
  <si>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</si>
  <si>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</si>
  <si>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</si>
  <si>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</si>
  <si>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</si>
  <si>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</si>
  <si>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</si>
  <si>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</si>
  <si>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</si>
  <si>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</si>
  <si>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</si>
  <si>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</si>
  <si>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</si>
  <si>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</si>
  <si>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</si>
  <si>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</si>
  <si>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</si>
  <si>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</si>
  <si>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</si>
  <si>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</si>
  <si>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</si>
  <si>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</si>
  <si>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</si>
  <si>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</si>
  <si>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</si>
  <si>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</si>
  <si>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</si>
  <si>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</si>
  <si>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</si>
  <si>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</si>
  <si>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</si>
  <si>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</si>
  <si>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</si>
  <si>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</si>
  <si>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</si>
  <si>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</si>
  <si>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</si>
  <si>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</si>
  <si>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</si>
  <si>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</si>
  <si>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</si>
  <si>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</si>
  <si>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</si>
  <si>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</si>
  <si>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</si>
  <si>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</si>
  <si>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</si>
  <si>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</si>
  <si>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</si>
  <si>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</si>
  <si>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CAPPETTA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</si>
  <si>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</si>
  <si>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</si>
  <si>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</si>
  <si>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</si>
  <si>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</si>
  <si>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</si>
  <si>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</si>
  <si>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</si>
  <si>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</si>
  <si>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</si>
  <si>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KEPA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</si>
  <si>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</si>
  <si>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</si>
  <si>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</si>
  <si>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</si>
  <si>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</si>
  <si>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</si>
  <si>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</si>
  <si>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</si>
  <si>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</si>
  <si>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</si>
  <si>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</si>
  <si>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BAZZONI</t>
  </si>
  <si>
    <t>COMINA</t>
  </si>
  <si>
    <t>PODISTICA CASALOTTI</t>
  </si>
  <si>
    <t>RAPALI</t>
  </si>
  <si>
    <t>GUADAGNINI</t>
  </si>
  <si>
    <t>LIBERATO</t>
  </si>
  <si>
    <t>MORICI</t>
  </si>
  <si>
    <t>SCHISANO</t>
  </si>
  <si>
    <t>ANGELI</t>
  </si>
  <si>
    <t>GIACINTI</t>
  </si>
  <si>
    <t>BOMBINI</t>
  </si>
  <si>
    <t>DE LUCIA</t>
  </si>
  <si>
    <t>CAROZZA</t>
  </si>
  <si>
    <t>CIERVO</t>
  </si>
  <si>
    <t>GAETA</t>
  </si>
  <si>
    <t>D</t>
  </si>
  <si>
    <t>B</t>
  </si>
  <si>
    <t>A</t>
  </si>
  <si>
    <t>C</t>
  </si>
  <si>
    <t>F</t>
  </si>
  <si>
    <t>M</t>
  </si>
  <si>
    <t>E</t>
  </si>
  <si>
    <t>FIAMME GIALLE</t>
  </si>
  <si>
    <t>SERPI</t>
  </si>
  <si>
    <t>OLIMPICA FLAMINIA</t>
  </si>
  <si>
    <t>N</t>
  </si>
  <si>
    <t>TONANZI</t>
  </si>
  <si>
    <t>GALIENI</t>
  </si>
  <si>
    <t>SILVESTRO</t>
  </si>
  <si>
    <t>G</t>
  </si>
  <si>
    <t>MATTEUCCI</t>
  </si>
  <si>
    <t>VIANI</t>
  </si>
  <si>
    <t>O</t>
  </si>
  <si>
    <t>LIVIANO</t>
  </si>
  <si>
    <t>H</t>
  </si>
  <si>
    <t>PICCOLELLI</t>
  </si>
  <si>
    <t>CECCARELLI</t>
  </si>
  <si>
    <t>DE MATTIA</t>
  </si>
  <si>
    <t>PIMPINELLA</t>
  </si>
  <si>
    <t>CANTARINI</t>
  </si>
  <si>
    <t>NATALINO</t>
  </si>
  <si>
    <t>PERCUOCO</t>
  </si>
  <si>
    <t>COLAIACOVO</t>
  </si>
  <si>
    <t>POPONESSI</t>
  </si>
  <si>
    <t>DINA</t>
  </si>
  <si>
    <t>PAGANO</t>
  </si>
  <si>
    <t>GABRIELLI</t>
  </si>
  <si>
    <t>CIOTTI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</si>
  <si>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</si>
  <si>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</si>
  <si>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</si>
  <si>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</si>
  <si>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</si>
  <si>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</si>
  <si>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</si>
  <si>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</si>
  <si>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</si>
  <si>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</si>
  <si>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</si>
  <si>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MARINO</t>
  </si>
  <si>
    <t>A.S.D. PODISTICA SOLIDARIETA'</t>
  </si>
  <si>
    <t>GIORGIO</t>
  </si>
  <si>
    <t>FABRIZIO</t>
  </si>
  <si>
    <t>CLAUDIO</t>
  </si>
  <si>
    <t>ANDREA</t>
  </si>
  <si>
    <t>ALESSANDRO</t>
  </si>
  <si>
    <t>ANTONIO</t>
  </si>
  <si>
    <t>GIUSEPPE</t>
  </si>
  <si>
    <t>PAOLO</t>
  </si>
  <si>
    <t>GIOVANNINI</t>
  </si>
  <si>
    <t>MARCO</t>
  </si>
  <si>
    <t>BRUNO</t>
  </si>
  <si>
    <t>FRANCO</t>
  </si>
  <si>
    <t>RICCARDO</t>
  </si>
  <si>
    <t>GIOVANNI</t>
  </si>
  <si>
    <t>MASSIMILIANO</t>
  </si>
  <si>
    <t>LUIGI</t>
  </si>
  <si>
    <t>ANGELO</t>
  </si>
  <si>
    <t>DE ANGELIS</t>
  </si>
  <si>
    <t>ROBERTO</t>
  </si>
  <si>
    <t>FABIO</t>
  </si>
  <si>
    <t>VINCENZO</t>
  </si>
  <si>
    <t>DANIELE</t>
  </si>
  <si>
    <t>DIEGO</t>
  </si>
  <si>
    <t>DARIO</t>
  </si>
  <si>
    <t>MARIO</t>
  </si>
  <si>
    <t>MASSIMO</t>
  </si>
  <si>
    <t>MAURO</t>
  </si>
  <si>
    <t>CASTELLANO</t>
  </si>
  <si>
    <t>GIANCARLO</t>
  </si>
  <si>
    <t>ATLETICA DEL PARCO</t>
  </si>
  <si>
    <t>RICCI</t>
  </si>
  <si>
    <t>SERGIO</t>
  </si>
  <si>
    <t>MAURIZIO</t>
  </si>
  <si>
    <t>LUCIANO</t>
  </si>
  <si>
    <t>FEDERICO</t>
  </si>
  <si>
    <t>DOMENICO</t>
  </si>
  <si>
    <t>FRANCESCO</t>
  </si>
  <si>
    <t>GOLVELLI</t>
  </si>
  <si>
    <t>ENRICO</t>
  </si>
  <si>
    <t>LONGO</t>
  </si>
  <si>
    <t>DAVIDE</t>
  </si>
  <si>
    <t>BATTISTI</t>
  </si>
  <si>
    <t>BEATRICE</t>
  </si>
  <si>
    <t>GIANFRANCO</t>
  </si>
  <si>
    <t>ALBERTO</t>
  </si>
  <si>
    <t>PIETRO</t>
  </si>
  <si>
    <t>PATRIZIA</t>
  </si>
  <si>
    <t>DE SANTIS</t>
  </si>
  <si>
    <t>ADRIANO</t>
  </si>
  <si>
    <t>LORENZO</t>
  </si>
  <si>
    <t>LORENZONI</t>
  </si>
  <si>
    <t>ROSSI</t>
  </si>
  <si>
    <t>CARLO</t>
  </si>
  <si>
    <t>BATTISTELLI</t>
  </si>
  <si>
    <t>ATTILIO</t>
  </si>
  <si>
    <t>TIZIANA</t>
  </si>
  <si>
    <t>MARINA</t>
  </si>
  <si>
    <t>GIANNI</t>
  </si>
  <si>
    <t>VECCHI</t>
  </si>
  <si>
    <t>ROSSELLA</t>
  </si>
  <si>
    <t>EMILIO</t>
  </si>
  <si>
    <t>PICA</t>
  </si>
  <si>
    <t>EUGENIO</t>
  </si>
  <si>
    <t>STEFANIA</t>
  </si>
  <si>
    <t>SUSANNA</t>
  </si>
  <si>
    <t>MICHELANGELO</t>
  </si>
  <si>
    <t>MATTIA</t>
  </si>
  <si>
    <t>ANNA</t>
  </si>
  <si>
    <t>IGNAZIO</t>
  </si>
  <si>
    <t>PAONE</t>
  </si>
  <si>
    <t>DECEMBRINI</t>
  </si>
  <si>
    <t>COSTANTINO</t>
  </si>
  <si>
    <t>TRAVAGLINI</t>
  </si>
  <si>
    <t>PAOLA</t>
  </si>
  <si>
    <t>ROMANO</t>
  </si>
  <si>
    <t>ELEONORA</t>
  </si>
  <si>
    <t>NAPOLI</t>
  </si>
  <si>
    <t>RENZO</t>
  </si>
  <si>
    <t>GRAZIA</t>
  </si>
  <si>
    <t>GABRIELLA</t>
  </si>
  <si>
    <t>DURANTINI</t>
  </si>
  <si>
    <t>ALLEGRA</t>
  </si>
  <si>
    <t>SANTI</t>
  </si>
  <si>
    <t>DI PASTENA</t>
  </si>
  <si>
    <t>GIANLUIGI</t>
  </si>
  <si>
    <t>EVA</t>
  </si>
  <si>
    <t>DE PAOLIS</t>
  </si>
  <si>
    <t>LORENA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</si>
</sst>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9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21" fontId="0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1" fontId="0" fillId="0" borderId="9" xfId="0" applyNumberFormat="1" applyFont="1" applyBorder="1" applyAlignment="1">
      <alignment horizontal="center" vertical="center"/>
    </xf>
    <xf numFmtId="21" fontId="9" fillId="0" borderId="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46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6" fontId="9" fillId="0" borderId="8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5.7109375" style="2" customWidth="1"/>
    <col min="2" max="2" width="20.7109375" style="0" customWidth="1"/>
    <col min="3" max="3" width="22.8515625" style="0" bestFit="1" customWidth="1"/>
    <col min="4" max="4" width="7.7109375" style="2" customWidth="1"/>
    <col min="5" max="5" width="33.8515625" style="3" customWidth="1"/>
    <col min="6" max="6" width="9.7109375" style="2" customWidth="1"/>
    <col min="7" max="9" width="9.7109375" style="3" customWidth="1"/>
  </cols>
  <sheetData>
    <row r="1" spans="1:9" ht="24.75" customHeight="1" thickBot="1">
      <c r="A1" s="49" t="s">
        <v>107</v>
      </c>
      <c r="B1" s="49"/>
      <c r="C1" s="49"/>
      <c r="D1" s="49"/>
      <c r="E1" s="49"/>
      <c r="F1" s="49"/>
      <c r="G1" s="50"/>
      <c r="H1" s="50"/>
      <c r="I1" s="50"/>
    </row>
    <row r="2" spans="1:9" ht="24.75" customHeight="1">
      <c r="A2" s="51" t="s">
        <v>108</v>
      </c>
      <c r="B2" s="52"/>
      <c r="C2" s="52"/>
      <c r="D2" s="52"/>
      <c r="E2" s="52"/>
      <c r="F2" s="52"/>
      <c r="G2" s="53"/>
      <c r="H2" s="6" t="s">
        <v>318</v>
      </c>
      <c r="I2" s="7">
        <v>10</v>
      </c>
    </row>
    <row r="3" spans="1:9" ht="37.5" customHeight="1" thickBot="1">
      <c r="A3" s="20" t="s">
        <v>319</v>
      </c>
      <c r="B3" s="20" t="s">
        <v>320</v>
      </c>
      <c r="C3" s="21" t="s">
        <v>321</v>
      </c>
      <c r="D3" s="21" t="s">
        <v>322</v>
      </c>
      <c r="E3" s="22" t="s">
        <v>323</v>
      </c>
      <c r="F3" s="23" t="s">
        <v>324</v>
      </c>
      <c r="G3" s="23" t="s">
        <v>325</v>
      </c>
      <c r="H3" s="23" t="s">
        <v>326</v>
      </c>
      <c r="I3" s="23" t="s">
        <v>327</v>
      </c>
    </row>
    <row r="4" spans="1:9" s="1" customFormat="1" ht="15" customHeight="1">
      <c r="A4" s="35" t="s">
        <v>132</v>
      </c>
      <c r="B4" s="43" t="s">
        <v>14</v>
      </c>
      <c r="C4" s="43" t="s">
        <v>337</v>
      </c>
      <c r="D4" s="24" t="s">
        <v>291</v>
      </c>
      <c r="E4" s="43" t="s">
        <v>15</v>
      </c>
      <c r="F4" s="38">
        <v>0.02309027777777778</v>
      </c>
      <c r="G4" s="24" t="str">
        <f aca="true" t="shared" si="0" ref="G4:G67">TEXT(INT((HOUR(F4)*3600+MINUTE(F4)*60+SECOND(F4))/$I$2/60),"0")&amp;"."&amp;TEXT(MOD((HOUR(F4)*3600+MINUTE(F4)*60+SECOND(F4))/$I$2,60),"00")&amp;"/km"</f>
        <v>3.20/km</v>
      </c>
      <c r="H4" s="25">
        <f>F4-$F$4</f>
        <v>0</v>
      </c>
      <c r="I4" s="25">
        <f>F4-INDEX($F$4:$F$105,MATCH(D4,$D$4:$D$105,0))</f>
        <v>0</v>
      </c>
    </row>
    <row r="5" spans="1:9" s="1" customFormat="1" ht="15" customHeight="1">
      <c r="A5" s="36" t="s">
        <v>133</v>
      </c>
      <c r="B5" s="44" t="s">
        <v>16</v>
      </c>
      <c r="C5" s="44" t="s">
        <v>338</v>
      </c>
      <c r="D5" s="26" t="s">
        <v>288</v>
      </c>
      <c r="E5" s="44" t="s">
        <v>17</v>
      </c>
      <c r="F5" s="45">
        <v>0.023333333333333334</v>
      </c>
      <c r="G5" s="26" t="str">
        <f t="shared" si="0"/>
        <v>3.22/km</v>
      </c>
      <c r="H5" s="27">
        <f>F5-$F$4</f>
        <v>0.00024305555555555539</v>
      </c>
      <c r="I5" s="27">
        <f>F5-INDEX($F$4:$F$999,MATCH(D5,$D$4:$D$999,0))</f>
        <v>0</v>
      </c>
    </row>
    <row r="6" spans="1:9" s="1" customFormat="1" ht="15" customHeight="1">
      <c r="A6" s="36" t="s">
        <v>134</v>
      </c>
      <c r="B6" s="44" t="s">
        <v>314</v>
      </c>
      <c r="C6" s="44" t="s">
        <v>362</v>
      </c>
      <c r="D6" s="26" t="s">
        <v>285</v>
      </c>
      <c r="E6" s="44" t="s">
        <v>294</v>
      </c>
      <c r="F6" s="45">
        <v>0.02377314814814815</v>
      </c>
      <c r="G6" s="26" t="str">
        <f t="shared" si="0"/>
        <v>3.25/km</v>
      </c>
      <c r="H6" s="27">
        <f aca="true" t="shared" si="1" ref="H6:H69">F6-$F$4</f>
        <v>0.0006828703703703719</v>
      </c>
      <c r="I6" s="27">
        <f aca="true" t="shared" si="2" ref="I6:I69">F6-INDEX($F$4:$F$999,MATCH(D6,$D$4:$D$999,0))</f>
        <v>0</v>
      </c>
    </row>
    <row r="7" spans="1:9" s="1" customFormat="1" ht="15" customHeight="1">
      <c r="A7" s="36" t="s">
        <v>135</v>
      </c>
      <c r="B7" s="44" t="s">
        <v>18</v>
      </c>
      <c r="C7" s="44" t="s">
        <v>19</v>
      </c>
      <c r="D7" s="26" t="s">
        <v>286</v>
      </c>
      <c r="E7" s="44" t="s">
        <v>20</v>
      </c>
      <c r="F7" s="45">
        <v>0.02388888888888889</v>
      </c>
      <c r="G7" s="26" t="str">
        <f t="shared" si="0"/>
        <v>3.26/km</v>
      </c>
      <c r="H7" s="27">
        <f t="shared" si="1"/>
        <v>0.000798611111111111</v>
      </c>
      <c r="I7" s="27">
        <f t="shared" si="2"/>
        <v>0</v>
      </c>
    </row>
    <row r="8" spans="1:9" s="1" customFormat="1" ht="15" customHeight="1">
      <c r="A8" s="36" t="s">
        <v>136</v>
      </c>
      <c r="B8" s="44" t="s">
        <v>190</v>
      </c>
      <c r="C8" s="44" t="s">
        <v>391</v>
      </c>
      <c r="D8" s="26" t="s">
        <v>288</v>
      </c>
      <c r="E8" s="44" t="s">
        <v>21</v>
      </c>
      <c r="F8" s="45">
        <v>0.024293981481481482</v>
      </c>
      <c r="G8" s="26" t="str">
        <f t="shared" si="0"/>
        <v>3.30/km</v>
      </c>
      <c r="H8" s="27">
        <f t="shared" si="1"/>
        <v>0.0012037037037037034</v>
      </c>
      <c r="I8" s="27">
        <f t="shared" si="2"/>
        <v>0.000960648148148148</v>
      </c>
    </row>
    <row r="9" spans="1:9" s="1" customFormat="1" ht="15" customHeight="1">
      <c r="A9" s="36" t="s">
        <v>137</v>
      </c>
      <c r="B9" s="44" t="s">
        <v>361</v>
      </c>
      <c r="C9" s="44" t="s">
        <v>363</v>
      </c>
      <c r="D9" s="26" t="s">
        <v>285</v>
      </c>
      <c r="E9" s="44" t="s">
        <v>127</v>
      </c>
      <c r="F9" s="45">
        <v>0.024652777777777777</v>
      </c>
      <c r="G9" s="26" t="str">
        <f t="shared" si="0"/>
        <v>3.33/km</v>
      </c>
      <c r="H9" s="27">
        <f t="shared" si="1"/>
        <v>0.001562499999999998</v>
      </c>
      <c r="I9" s="27">
        <f t="shared" si="2"/>
        <v>0.000879629629629626</v>
      </c>
    </row>
    <row r="10" spans="1:9" s="1" customFormat="1" ht="15" customHeight="1">
      <c r="A10" s="36" t="s">
        <v>138</v>
      </c>
      <c r="B10" s="44" t="s">
        <v>22</v>
      </c>
      <c r="C10" s="44" t="s">
        <v>350</v>
      </c>
      <c r="D10" s="26" t="s">
        <v>285</v>
      </c>
      <c r="E10" s="44" t="s">
        <v>23</v>
      </c>
      <c r="F10" s="45">
        <v>0.02525462962962963</v>
      </c>
      <c r="G10" s="26" t="str">
        <f t="shared" si="0"/>
        <v>3.38/km</v>
      </c>
      <c r="H10" s="27">
        <f t="shared" si="1"/>
        <v>0.0021643518518518513</v>
      </c>
      <c r="I10" s="27">
        <f t="shared" si="2"/>
        <v>0.0014814814814814795</v>
      </c>
    </row>
    <row r="11" spans="1:9" s="1" customFormat="1" ht="15" customHeight="1">
      <c r="A11" s="36" t="s">
        <v>139</v>
      </c>
      <c r="B11" s="44" t="s">
        <v>24</v>
      </c>
      <c r="C11" s="44" t="s">
        <v>331</v>
      </c>
      <c r="D11" s="26" t="s">
        <v>287</v>
      </c>
      <c r="E11" s="44" t="s">
        <v>25</v>
      </c>
      <c r="F11" s="45">
        <v>0.025729166666666664</v>
      </c>
      <c r="G11" s="26" t="str">
        <f t="shared" si="0"/>
        <v>3.42/km</v>
      </c>
      <c r="H11" s="27">
        <f t="shared" si="1"/>
        <v>0.002638888888888885</v>
      </c>
      <c r="I11" s="27">
        <f t="shared" si="2"/>
        <v>0</v>
      </c>
    </row>
    <row r="12" spans="1:9" s="1" customFormat="1" ht="15" customHeight="1">
      <c r="A12" s="36" t="s">
        <v>140</v>
      </c>
      <c r="B12" s="44" t="s">
        <v>26</v>
      </c>
      <c r="C12" s="44" t="s">
        <v>332</v>
      </c>
      <c r="D12" s="26" t="s">
        <v>286</v>
      </c>
      <c r="E12" s="44" t="s">
        <v>27</v>
      </c>
      <c r="F12" s="45">
        <v>0.025752314814814815</v>
      </c>
      <c r="G12" s="26" t="str">
        <f t="shared" si="0"/>
        <v>3.43/km</v>
      </c>
      <c r="H12" s="27">
        <f t="shared" si="1"/>
        <v>0.0026620370370370357</v>
      </c>
      <c r="I12" s="27">
        <f t="shared" si="2"/>
        <v>0.0018634259259259246</v>
      </c>
    </row>
    <row r="13" spans="1:9" s="1" customFormat="1" ht="15" customHeight="1">
      <c r="A13" s="36" t="s">
        <v>141</v>
      </c>
      <c r="B13" s="44" t="s">
        <v>407</v>
      </c>
      <c r="C13" s="44" t="s">
        <v>28</v>
      </c>
      <c r="D13" s="26" t="s">
        <v>289</v>
      </c>
      <c r="E13" s="44" t="s">
        <v>27</v>
      </c>
      <c r="F13" s="45">
        <v>0.025902777777777775</v>
      </c>
      <c r="G13" s="26" t="str">
        <f t="shared" si="0"/>
        <v>3.44/km</v>
      </c>
      <c r="H13" s="27">
        <f t="shared" si="1"/>
        <v>0.0028124999999999956</v>
      </c>
      <c r="I13" s="27">
        <f t="shared" si="2"/>
        <v>0</v>
      </c>
    </row>
    <row r="14" spans="1:9" s="1" customFormat="1" ht="15" customHeight="1">
      <c r="A14" s="36" t="s">
        <v>142</v>
      </c>
      <c r="B14" s="44" t="s">
        <v>29</v>
      </c>
      <c r="C14" s="44" t="s">
        <v>355</v>
      </c>
      <c r="D14" s="26" t="s">
        <v>285</v>
      </c>
      <c r="E14" s="44" t="s">
        <v>30</v>
      </c>
      <c r="F14" s="45">
        <v>0.026053240740740738</v>
      </c>
      <c r="G14" s="26" t="str">
        <f t="shared" si="0"/>
        <v>3.45/km</v>
      </c>
      <c r="H14" s="27">
        <f t="shared" si="1"/>
        <v>0.002962962962962959</v>
      </c>
      <c r="I14" s="27">
        <f t="shared" si="2"/>
        <v>0.002280092592592587</v>
      </c>
    </row>
    <row r="15" spans="1:9" s="1" customFormat="1" ht="15" customHeight="1">
      <c r="A15" s="36" t="s">
        <v>143</v>
      </c>
      <c r="B15" s="44" t="s">
        <v>270</v>
      </c>
      <c r="C15" s="44" t="s">
        <v>406</v>
      </c>
      <c r="D15" s="26" t="s">
        <v>31</v>
      </c>
      <c r="E15" s="44" t="s">
        <v>32</v>
      </c>
      <c r="F15" s="45">
        <v>0.026273148148148153</v>
      </c>
      <c r="G15" s="26" t="str">
        <f t="shared" si="0"/>
        <v>3.47/km</v>
      </c>
      <c r="H15" s="27">
        <f t="shared" si="1"/>
        <v>0.003182870370370374</v>
      </c>
      <c r="I15" s="27">
        <f t="shared" si="2"/>
        <v>0</v>
      </c>
    </row>
    <row r="16" spans="1:9" s="1" customFormat="1" ht="15" customHeight="1">
      <c r="A16" s="36" t="s">
        <v>144</v>
      </c>
      <c r="B16" s="44" t="s">
        <v>247</v>
      </c>
      <c r="C16" s="44" t="s">
        <v>353</v>
      </c>
      <c r="D16" s="26" t="s">
        <v>291</v>
      </c>
      <c r="E16" s="44" t="s">
        <v>33</v>
      </c>
      <c r="F16" s="45">
        <v>0.026331018518518517</v>
      </c>
      <c r="G16" s="26" t="str">
        <f t="shared" si="0"/>
        <v>3.48/km</v>
      </c>
      <c r="H16" s="27">
        <f t="shared" si="1"/>
        <v>0.0032407407407407385</v>
      </c>
      <c r="I16" s="27">
        <f t="shared" si="2"/>
        <v>0.0032407407407407385</v>
      </c>
    </row>
    <row r="17" spans="1:9" s="1" customFormat="1" ht="15" customHeight="1">
      <c r="A17" s="36" t="s">
        <v>145</v>
      </c>
      <c r="B17" s="44" t="s">
        <v>401</v>
      </c>
      <c r="C17" s="44" t="s">
        <v>336</v>
      </c>
      <c r="D17" s="26" t="s">
        <v>291</v>
      </c>
      <c r="E17" s="44" t="s">
        <v>127</v>
      </c>
      <c r="F17" s="45">
        <v>0.02636574074074074</v>
      </c>
      <c r="G17" s="26" t="str">
        <f t="shared" si="0"/>
        <v>3.48/km</v>
      </c>
      <c r="H17" s="27">
        <f t="shared" si="1"/>
        <v>0.0032754629629629627</v>
      </c>
      <c r="I17" s="27">
        <f t="shared" si="2"/>
        <v>0.0032754629629629627</v>
      </c>
    </row>
    <row r="18" spans="1:9" s="1" customFormat="1" ht="15" customHeight="1">
      <c r="A18" s="36" t="s">
        <v>146</v>
      </c>
      <c r="B18" s="44" t="s">
        <v>34</v>
      </c>
      <c r="C18" s="44" t="s">
        <v>390</v>
      </c>
      <c r="D18" s="26" t="s">
        <v>295</v>
      </c>
      <c r="E18" s="44" t="s">
        <v>35</v>
      </c>
      <c r="F18" s="45">
        <v>0.026400462962962962</v>
      </c>
      <c r="G18" s="26" t="str">
        <f t="shared" si="0"/>
        <v>3.48/km</v>
      </c>
      <c r="H18" s="27">
        <f t="shared" si="1"/>
        <v>0.0033101851851851834</v>
      </c>
      <c r="I18" s="27">
        <f t="shared" si="2"/>
        <v>0</v>
      </c>
    </row>
    <row r="19" spans="1:9" s="1" customFormat="1" ht="15" customHeight="1">
      <c r="A19" s="36" t="s">
        <v>147</v>
      </c>
      <c r="B19" s="44" t="s">
        <v>258</v>
      </c>
      <c r="C19" s="44" t="s">
        <v>416</v>
      </c>
      <c r="D19" s="26" t="s">
        <v>295</v>
      </c>
      <c r="E19" s="44" t="s">
        <v>35</v>
      </c>
      <c r="F19" s="45">
        <v>0.026400462962962962</v>
      </c>
      <c r="G19" s="26" t="str">
        <f t="shared" si="0"/>
        <v>3.48/km</v>
      </c>
      <c r="H19" s="27">
        <f t="shared" si="1"/>
        <v>0.0033101851851851834</v>
      </c>
      <c r="I19" s="27">
        <f t="shared" si="2"/>
        <v>0</v>
      </c>
    </row>
    <row r="20" spans="1:9" s="1" customFormat="1" ht="15" customHeight="1">
      <c r="A20" s="36" t="s">
        <v>148</v>
      </c>
      <c r="B20" s="44" t="s">
        <v>271</v>
      </c>
      <c r="C20" s="44" t="s">
        <v>350</v>
      </c>
      <c r="D20" s="26" t="s">
        <v>287</v>
      </c>
      <c r="E20" s="44" t="s">
        <v>294</v>
      </c>
      <c r="F20" s="45">
        <v>0.026620370370370374</v>
      </c>
      <c r="G20" s="26" t="str">
        <f t="shared" si="0"/>
        <v>3.50/km</v>
      </c>
      <c r="H20" s="27">
        <f t="shared" si="1"/>
        <v>0.003530092592592595</v>
      </c>
      <c r="I20" s="27">
        <f t="shared" si="2"/>
        <v>0.00089120370370371</v>
      </c>
    </row>
    <row r="21" spans="1:9" s="1" customFormat="1" ht="15" customHeight="1">
      <c r="A21" s="36" t="s">
        <v>149</v>
      </c>
      <c r="B21" s="44" t="s">
        <v>276</v>
      </c>
      <c r="C21" s="44" t="s">
        <v>340</v>
      </c>
      <c r="D21" s="26" t="s">
        <v>288</v>
      </c>
      <c r="E21" s="44" t="s">
        <v>127</v>
      </c>
      <c r="F21" s="45">
        <v>0.02667824074074074</v>
      </c>
      <c r="G21" s="26" t="str">
        <f t="shared" si="0"/>
        <v>3.51/km</v>
      </c>
      <c r="H21" s="27">
        <f t="shared" si="1"/>
        <v>0.0035879629629629595</v>
      </c>
      <c r="I21" s="27">
        <f t="shared" si="2"/>
        <v>0.003344907407407404</v>
      </c>
    </row>
    <row r="22" spans="1:9" s="1" customFormat="1" ht="15" customHeight="1">
      <c r="A22" s="36" t="s">
        <v>150</v>
      </c>
      <c r="B22" s="44" t="s">
        <v>400</v>
      </c>
      <c r="C22" s="44" t="s">
        <v>388</v>
      </c>
      <c r="D22" s="26" t="s">
        <v>289</v>
      </c>
      <c r="E22" s="44" t="s">
        <v>36</v>
      </c>
      <c r="F22" s="45">
        <v>0.026921296296296294</v>
      </c>
      <c r="G22" s="26" t="str">
        <f t="shared" si="0"/>
        <v>3.53/km</v>
      </c>
      <c r="H22" s="27">
        <f t="shared" si="1"/>
        <v>0.003831018518518515</v>
      </c>
      <c r="I22" s="27">
        <f t="shared" si="2"/>
        <v>0.0010185185185185193</v>
      </c>
    </row>
    <row r="23" spans="1:9" s="1" customFormat="1" ht="15" customHeight="1">
      <c r="A23" s="36" t="s">
        <v>151</v>
      </c>
      <c r="B23" s="44" t="s">
        <v>315</v>
      </c>
      <c r="C23" s="44" t="s">
        <v>349</v>
      </c>
      <c r="D23" s="26" t="s">
        <v>285</v>
      </c>
      <c r="E23" s="44" t="s">
        <v>37</v>
      </c>
      <c r="F23" s="45">
        <v>0.02694444444444444</v>
      </c>
      <c r="G23" s="26" t="str">
        <f t="shared" si="0"/>
        <v>3.53/km</v>
      </c>
      <c r="H23" s="27">
        <f t="shared" si="1"/>
        <v>0.003854166666666662</v>
      </c>
      <c r="I23" s="27">
        <f t="shared" si="2"/>
        <v>0.00317129629629629</v>
      </c>
    </row>
    <row r="24" spans="1:9" s="1" customFormat="1" ht="15" customHeight="1">
      <c r="A24" s="36" t="s">
        <v>152</v>
      </c>
      <c r="B24" s="44" t="s">
        <v>348</v>
      </c>
      <c r="C24" s="44" t="s">
        <v>379</v>
      </c>
      <c r="D24" s="26" t="s">
        <v>285</v>
      </c>
      <c r="E24" s="44" t="s">
        <v>35</v>
      </c>
      <c r="F24" s="45">
        <v>0.02702546296296296</v>
      </c>
      <c r="G24" s="26" t="str">
        <f t="shared" si="0"/>
        <v>3.54/km</v>
      </c>
      <c r="H24" s="27">
        <f t="shared" si="1"/>
        <v>0.0039351851851851805</v>
      </c>
      <c r="I24" s="27">
        <f t="shared" si="2"/>
        <v>0.0032523148148148086</v>
      </c>
    </row>
    <row r="25" spans="1:9" s="1" customFormat="1" ht="15" customHeight="1">
      <c r="A25" s="36" t="s">
        <v>153</v>
      </c>
      <c r="B25" s="44" t="s">
        <v>293</v>
      </c>
      <c r="C25" s="44" t="s">
        <v>355</v>
      </c>
      <c r="D25" s="26" t="s">
        <v>289</v>
      </c>
      <c r="E25" s="44" t="s">
        <v>292</v>
      </c>
      <c r="F25" s="45">
        <v>0.02704861111111111</v>
      </c>
      <c r="G25" s="26" t="str">
        <f t="shared" si="0"/>
        <v>3.54/km</v>
      </c>
      <c r="H25" s="27">
        <f t="shared" si="1"/>
        <v>0.003958333333333331</v>
      </c>
      <c r="I25" s="27">
        <f t="shared" si="2"/>
        <v>0.0011458333333333355</v>
      </c>
    </row>
    <row r="26" spans="1:9" s="1" customFormat="1" ht="15" customHeight="1">
      <c r="A26" s="36" t="s">
        <v>154</v>
      </c>
      <c r="B26" s="44" t="s">
        <v>38</v>
      </c>
      <c r="C26" s="44" t="s">
        <v>39</v>
      </c>
      <c r="D26" s="26" t="s">
        <v>285</v>
      </c>
      <c r="E26" s="44" t="s">
        <v>40</v>
      </c>
      <c r="F26" s="45">
        <v>0.02715277777777778</v>
      </c>
      <c r="G26" s="26" t="str">
        <f t="shared" si="0"/>
        <v>3.55/km</v>
      </c>
      <c r="H26" s="27">
        <f t="shared" si="1"/>
        <v>0.0040625</v>
      </c>
      <c r="I26" s="27">
        <f t="shared" si="2"/>
        <v>0.0033796296296296283</v>
      </c>
    </row>
    <row r="27" spans="1:9" s="1" customFormat="1" ht="15" customHeight="1">
      <c r="A27" s="36" t="s">
        <v>155</v>
      </c>
      <c r="B27" s="44" t="s">
        <v>403</v>
      </c>
      <c r="C27" s="44" t="s">
        <v>357</v>
      </c>
      <c r="D27" s="26" t="s">
        <v>288</v>
      </c>
      <c r="E27" s="44" t="s">
        <v>41</v>
      </c>
      <c r="F27" s="45">
        <v>0.027199074074074073</v>
      </c>
      <c r="G27" s="26" t="str">
        <f t="shared" si="0"/>
        <v>3.55/km</v>
      </c>
      <c r="H27" s="27">
        <f t="shared" si="1"/>
        <v>0.004108796296296294</v>
      </c>
      <c r="I27" s="27">
        <f t="shared" si="2"/>
        <v>0.003865740740740739</v>
      </c>
    </row>
    <row r="28" spans="1:9" s="1" customFormat="1" ht="15" customHeight="1">
      <c r="A28" s="36" t="s">
        <v>156</v>
      </c>
      <c r="B28" s="44" t="s">
        <v>274</v>
      </c>
      <c r="C28" s="44" t="s">
        <v>275</v>
      </c>
      <c r="D28" s="26" t="s">
        <v>287</v>
      </c>
      <c r="E28" s="44" t="s">
        <v>41</v>
      </c>
      <c r="F28" s="45">
        <v>0.027303240740740743</v>
      </c>
      <c r="G28" s="26" t="str">
        <f t="shared" si="0"/>
        <v>3.56/km</v>
      </c>
      <c r="H28" s="27">
        <f t="shared" si="1"/>
        <v>0.0042129629629629635</v>
      </c>
      <c r="I28" s="27">
        <f t="shared" si="2"/>
        <v>0.0015740740740740784</v>
      </c>
    </row>
    <row r="29" spans="1:9" s="1" customFormat="1" ht="15" customHeight="1">
      <c r="A29" s="36" t="s">
        <v>157</v>
      </c>
      <c r="B29" s="44" t="s">
        <v>42</v>
      </c>
      <c r="C29" s="44" t="s">
        <v>364</v>
      </c>
      <c r="D29" s="26" t="s">
        <v>291</v>
      </c>
      <c r="E29" s="44" t="s">
        <v>21</v>
      </c>
      <c r="F29" s="45">
        <v>0.027395833333333338</v>
      </c>
      <c r="G29" s="26" t="str">
        <f t="shared" si="0"/>
        <v>3.57/km</v>
      </c>
      <c r="H29" s="27">
        <f t="shared" si="1"/>
        <v>0.004305555555555559</v>
      </c>
      <c r="I29" s="27">
        <f t="shared" si="2"/>
        <v>0.004305555555555559</v>
      </c>
    </row>
    <row r="30" spans="1:9" s="1" customFormat="1" ht="15" customHeight="1">
      <c r="A30" s="36" t="s">
        <v>158</v>
      </c>
      <c r="B30" s="44" t="s">
        <v>297</v>
      </c>
      <c r="C30" s="44" t="s">
        <v>298</v>
      </c>
      <c r="D30" s="26" t="s">
        <v>291</v>
      </c>
      <c r="E30" s="44" t="s">
        <v>43</v>
      </c>
      <c r="F30" s="45">
        <v>0.027407407407407408</v>
      </c>
      <c r="G30" s="26" t="str">
        <f t="shared" si="0"/>
        <v>3.57/km</v>
      </c>
      <c r="H30" s="27">
        <f t="shared" si="1"/>
        <v>0.004317129629629629</v>
      </c>
      <c r="I30" s="27">
        <f t="shared" si="2"/>
        <v>0.004317129629629629</v>
      </c>
    </row>
    <row r="31" spans="1:9" s="1" customFormat="1" ht="15" customHeight="1">
      <c r="A31" s="36" t="s">
        <v>159</v>
      </c>
      <c r="B31" s="44" t="s">
        <v>44</v>
      </c>
      <c r="C31" s="44" t="s">
        <v>352</v>
      </c>
      <c r="D31" s="26" t="s">
        <v>288</v>
      </c>
      <c r="E31" s="44" t="s">
        <v>40</v>
      </c>
      <c r="F31" s="45">
        <v>0.027858796296296298</v>
      </c>
      <c r="G31" s="26" t="str">
        <f t="shared" si="0"/>
        <v>4.01/km</v>
      </c>
      <c r="H31" s="27">
        <f t="shared" si="1"/>
        <v>0.004768518518518519</v>
      </c>
      <c r="I31" s="27">
        <f t="shared" si="2"/>
        <v>0.004525462962962964</v>
      </c>
    </row>
    <row r="32" spans="1:9" s="1" customFormat="1" ht="15" customHeight="1">
      <c r="A32" s="36" t="s">
        <v>160</v>
      </c>
      <c r="B32" s="44" t="s">
        <v>277</v>
      </c>
      <c r="C32" s="44" t="s">
        <v>367</v>
      </c>
      <c r="D32" s="26" t="s">
        <v>289</v>
      </c>
      <c r="E32" s="44" t="s">
        <v>40</v>
      </c>
      <c r="F32" s="45">
        <v>0.027893518518518515</v>
      </c>
      <c r="G32" s="26" t="str">
        <f t="shared" si="0"/>
        <v>4.01/km</v>
      </c>
      <c r="H32" s="27">
        <f t="shared" si="1"/>
        <v>0.004803240740740736</v>
      </c>
      <c r="I32" s="27">
        <f t="shared" si="2"/>
        <v>0.001990740740740741</v>
      </c>
    </row>
    <row r="33" spans="1:9" s="1" customFormat="1" ht="15" customHeight="1">
      <c r="A33" s="36" t="s">
        <v>161</v>
      </c>
      <c r="B33" s="44" t="s">
        <v>316</v>
      </c>
      <c r="C33" s="44" t="s">
        <v>394</v>
      </c>
      <c r="D33" s="26" t="s">
        <v>31</v>
      </c>
      <c r="E33" s="44" t="s">
        <v>35</v>
      </c>
      <c r="F33" s="45">
        <v>0.02809027777777778</v>
      </c>
      <c r="G33" s="26" t="str">
        <f t="shared" si="0"/>
        <v>4.03/km</v>
      </c>
      <c r="H33" s="27">
        <f t="shared" si="1"/>
        <v>0.005000000000000001</v>
      </c>
      <c r="I33" s="27">
        <f t="shared" si="2"/>
        <v>0.0018171296296296269</v>
      </c>
    </row>
    <row r="34" spans="1:9" s="1" customFormat="1" ht="15" customHeight="1">
      <c r="A34" s="37" t="s">
        <v>162</v>
      </c>
      <c r="B34" s="47" t="s">
        <v>45</v>
      </c>
      <c r="C34" s="47" t="s">
        <v>310</v>
      </c>
      <c r="D34" s="28" t="s">
        <v>299</v>
      </c>
      <c r="E34" s="47" t="s">
        <v>330</v>
      </c>
      <c r="F34" s="48">
        <v>0.028078703703703703</v>
      </c>
      <c r="G34" s="28" t="str">
        <f t="shared" si="0"/>
        <v>4.03/km</v>
      </c>
      <c r="H34" s="29">
        <f t="shared" si="1"/>
        <v>0.004988425925925924</v>
      </c>
      <c r="I34" s="29">
        <f t="shared" si="2"/>
        <v>0</v>
      </c>
    </row>
    <row r="35" spans="1:9" s="1" customFormat="1" ht="15" customHeight="1">
      <c r="A35" s="36" t="s">
        <v>163</v>
      </c>
      <c r="B35" s="44" t="s">
        <v>46</v>
      </c>
      <c r="C35" s="44" t="s">
        <v>374</v>
      </c>
      <c r="D35" s="26" t="s">
        <v>288</v>
      </c>
      <c r="E35" s="44" t="s">
        <v>272</v>
      </c>
      <c r="F35" s="45">
        <v>0.02832175925925926</v>
      </c>
      <c r="G35" s="26" t="str">
        <f t="shared" si="0"/>
        <v>4.05/km</v>
      </c>
      <c r="H35" s="27">
        <f t="shared" si="1"/>
        <v>0.005231481481481479</v>
      </c>
      <c r="I35" s="27">
        <f t="shared" si="2"/>
        <v>0.004988425925925924</v>
      </c>
    </row>
    <row r="36" spans="1:9" s="1" customFormat="1" ht="15" customHeight="1">
      <c r="A36" s="36" t="s">
        <v>164</v>
      </c>
      <c r="B36" s="44" t="s">
        <v>47</v>
      </c>
      <c r="C36" s="44" t="s">
        <v>345</v>
      </c>
      <c r="D36" s="26" t="s">
        <v>291</v>
      </c>
      <c r="E36" s="44" t="s">
        <v>48</v>
      </c>
      <c r="F36" s="45">
        <v>0.028402777777777777</v>
      </c>
      <c r="G36" s="26" t="str">
        <f t="shared" si="0"/>
        <v>4.05/km</v>
      </c>
      <c r="H36" s="27">
        <f t="shared" si="1"/>
        <v>0.005312499999999998</v>
      </c>
      <c r="I36" s="27">
        <f t="shared" si="2"/>
        <v>0.005312499999999998</v>
      </c>
    </row>
    <row r="37" spans="1:9" s="1" customFormat="1" ht="15" customHeight="1">
      <c r="A37" s="36" t="s">
        <v>165</v>
      </c>
      <c r="B37" s="44" t="s">
        <v>296</v>
      </c>
      <c r="C37" s="44" t="s">
        <v>380</v>
      </c>
      <c r="D37" s="26" t="s">
        <v>286</v>
      </c>
      <c r="E37" s="44" t="s">
        <v>41</v>
      </c>
      <c r="F37" s="45">
        <v>0.028622685185185185</v>
      </c>
      <c r="G37" s="26" t="str">
        <f t="shared" si="0"/>
        <v>4.07/km</v>
      </c>
      <c r="H37" s="27">
        <f t="shared" si="1"/>
        <v>0.005532407407407406</v>
      </c>
      <c r="I37" s="27">
        <f t="shared" si="2"/>
        <v>0.004733796296296295</v>
      </c>
    </row>
    <row r="38" spans="1:9" s="1" customFormat="1" ht="15" customHeight="1">
      <c r="A38" s="37" t="s">
        <v>166</v>
      </c>
      <c r="B38" s="47" t="s">
        <v>279</v>
      </c>
      <c r="C38" s="47" t="s">
        <v>335</v>
      </c>
      <c r="D38" s="28" t="s">
        <v>285</v>
      </c>
      <c r="E38" s="47" t="s">
        <v>330</v>
      </c>
      <c r="F38" s="48">
        <v>0.028634259259259262</v>
      </c>
      <c r="G38" s="28" t="str">
        <f t="shared" si="0"/>
        <v>4.07/km</v>
      </c>
      <c r="H38" s="29">
        <f t="shared" si="1"/>
        <v>0.005543981481481483</v>
      </c>
      <c r="I38" s="29">
        <f t="shared" si="2"/>
        <v>0.004861111111111111</v>
      </c>
    </row>
    <row r="39" spans="1:9" s="1" customFormat="1" ht="15" customHeight="1">
      <c r="A39" s="36" t="s">
        <v>167</v>
      </c>
      <c r="B39" s="44" t="s">
        <v>49</v>
      </c>
      <c r="C39" s="44" t="s">
        <v>329</v>
      </c>
      <c r="D39" s="26" t="s">
        <v>289</v>
      </c>
      <c r="E39" s="44" t="s">
        <v>27</v>
      </c>
      <c r="F39" s="45">
        <v>0.02872685185185185</v>
      </c>
      <c r="G39" s="26" t="str">
        <f t="shared" si="0"/>
        <v>4.08/km</v>
      </c>
      <c r="H39" s="27">
        <f t="shared" si="1"/>
        <v>0.005636574074074072</v>
      </c>
      <c r="I39" s="27">
        <f t="shared" si="2"/>
        <v>0.002824074074074076</v>
      </c>
    </row>
    <row r="40" spans="1:9" s="1" customFormat="1" ht="15" customHeight="1">
      <c r="A40" s="36" t="s">
        <v>168</v>
      </c>
      <c r="B40" s="44" t="s">
        <v>109</v>
      </c>
      <c r="C40" s="44" t="s">
        <v>354</v>
      </c>
      <c r="D40" s="26" t="s">
        <v>285</v>
      </c>
      <c r="E40" s="44" t="s">
        <v>50</v>
      </c>
      <c r="F40" s="45">
        <v>0.028761574074074075</v>
      </c>
      <c r="G40" s="26" t="str">
        <f t="shared" si="0"/>
        <v>4.09/km</v>
      </c>
      <c r="H40" s="27">
        <f t="shared" si="1"/>
        <v>0.005671296296296296</v>
      </c>
      <c r="I40" s="27">
        <f t="shared" si="2"/>
        <v>0.004988425925925924</v>
      </c>
    </row>
    <row r="41" spans="1:9" s="1" customFormat="1" ht="15" customHeight="1">
      <c r="A41" s="36" t="s">
        <v>169</v>
      </c>
      <c r="B41" s="44" t="s">
        <v>358</v>
      </c>
      <c r="C41" s="44" t="s">
        <v>340</v>
      </c>
      <c r="D41" s="26" t="s">
        <v>285</v>
      </c>
      <c r="E41" s="44" t="s">
        <v>51</v>
      </c>
      <c r="F41" s="45">
        <v>0.028796296296296296</v>
      </c>
      <c r="G41" s="26" t="str">
        <f t="shared" si="0"/>
        <v>4.09/km</v>
      </c>
      <c r="H41" s="27">
        <f t="shared" si="1"/>
        <v>0.0057060185185185165</v>
      </c>
      <c r="I41" s="27">
        <f t="shared" si="2"/>
        <v>0.005023148148148145</v>
      </c>
    </row>
    <row r="42" spans="1:9" s="1" customFormat="1" ht="15" customHeight="1">
      <c r="A42" s="36" t="s">
        <v>170</v>
      </c>
      <c r="B42" s="44" t="s">
        <v>300</v>
      </c>
      <c r="C42" s="44" t="s">
        <v>337</v>
      </c>
      <c r="D42" s="26" t="s">
        <v>291</v>
      </c>
      <c r="E42" s="44" t="s">
        <v>43</v>
      </c>
      <c r="F42" s="45">
        <v>0.028819444444444443</v>
      </c>
      <c r="G42" s="26" t="str">
        <f t="shared" si="0"/>
        <v>4.09/km</v>
      </c>
      <c r="H42" s="27">
        <f t="shared" si="1"/>
        <v>0.005729166666666664</v>
      </c>
      <c r="I42" s="27">
        <f t="shared" si="2"/>
        <v>0.005729166666666664</v>
      </c>
    </row>
    <row r="43" spans="1:9" s="1" customFormat="1" ht="15" customHeight="1">
      <c r="A43" s="36" t="s">
        <v>171</v>
      </c>
      <c r="B43" s="44" t="s">
        <v>417</v>
      </c>
      <c r="C43" s="44" t="s">
        <v>343</v>
      </c>
      <c r="D43" s="26" t="s">
        <v>285</v>
      </c>
      <c r="E43" s="44" t="s">
        <v>33</v>
      </c>
      <c r="F43" s="45">
        <v>0.028854166666666667</v>
      </c>
      <c r="G43" s="26" t="str">
        <f t="shared" si="0"/>
        <v>4.09/km</v>
      </c>
      <c r="H43" s="27">
        <f t="shared" si="1"/>
        <v>0.005763888888888888</v>
      </c>
      <c r="I43" s="27">
        <f t="shared" si="2"/>
        <v>0.005081018518518516</v>
      </c>
    </row>
    <row r="44" spans="1:9" s="1" customFormat="1" ht="15" customHeight="1">
      <c r="A44" s="36" t="s">
        <v>172</v>
      </c>
      <c r="B44" s="44" t="s">
        <v>283</v>
      </c>
      <c r="C44" s="44" t="s">
        <v>336</v>
      </c>
      <c r="D44" s="26" t="s">
        <v>291</v>
      </c>
      <c r="E44" s="44" t="s">
        <v>37</v>
      </c>
      <c r="F44" s="45">
        <v>0.028981481481481483</v>
      </c>
      <c r="G44" s="26" t="str">
        <f t="shared" si="0"/>
        <v>4.10/km</v>
      </c>
      <c r="H44" s="27">
        <f t="shared" si="1"/>
        <v>0.005891203703703704</v>
      </c>
      <c r="I44" s="27">
        <f t="shared" si="2"/>
        <v>0.005891203703703704</v>
      </c>
    </row>
    <row r="45" spans="1:9" s="1" customFormat="1" ht="15" customHeight="1">
      <c r="A45" s="36" t="s">
        <v>173</v>
      </c>
      <c r="B45" s="44" t="s">
        <v>52</v>
      </c>
      <c r="C45" s="44" t="s">
        <v>341</v>
      </c>
      <c r="D45" s="26" t="s">
        <v>289</v>
      </c>
      <c r="E45" s="44" t="s">
        <v>53</v>
      </c>
      <c r="F45" s="45">
        <v>0.029131944444444446</v>
      </c>
      <c r="G45" s="26" t="str">
        <f t="shared" si="0"/>
        <v>4.12/km</v>
      </c>
      <c r="H45" s="27">
        <f t="shared" si="1"/>
        <v>0.006041666666666667</v>
      </c>
      <c r="I45" s="27">
        <f t="shared" si="2"/>
        <v>0.003229166666666672</v>
      </c>
    </row>
    <row r="46" spans="1:9" s="1" customFormat="1" ht="15" customHeight="1">
      <c r="A46" s="36" t="s">
        <v>174</v>
      </c>
      <c r="B46" s="44" t="s">
        <v>384</v>
      </c>
      <c r="C46" s="44" t="s">
        <v>303</v>
      </c>
      <c r="D46" s="26" t="s">
        <v>299</v>
      </c>
      <c r="E46" s="44" t="s">
        <v>54</v>
      </c>
      <c r="F46" s="45">
        <v>0.029317129629629634</v>
      </c>
      <c r="G46" s="26" t="str">
        <f t="shared" si="0"/>
        <v>4.13/km</v>
      </c>
      <c r="H46" s="27">
        <f t="shared" si="1"/>
        <v>0.006226851851851855</v>
      </c>
      <c r="I46" s="27">
        <f t="shared" si="2"/>
        <v>0.001238425925925931</v>
      </c>
    </row>
    <row r="47" spans="1:9" s="1" customFormat="1" ht="15" customHeight="1">
      <c r="A47" s="36" t="s">
        <v>175</v>
      </c>
      <c r="B47" s="44" t="s">
        <v>129</v>
      </c>
      <c r="C47" s="44" t="s">
        <v>342</v>
      </c>
      <c r="D47" s="26" t="s">
        <v>289</v>
      </c>
      <c r="E47" s="44" t="s">
        <v>127</v>
      </c>
      <c r="F47" s="45">
        <v>0.029375</v>
      </c>
      <c r="G47" s="26" t="str">
        <f t="shared" si="0"/>
        <v>4.14/km</v>
      </c>
      <c r="H47" s="27">
        <f t="shared" si="1"/>
        <v>0.006284722222222219</v>
      </c>
      <c r="I47" s="27">
        <f t="shared" si="2"/>
        <v>0.0034722222222222238</v>
      </c>
    </row>
    <row r="48" spans="1:9" s="1" customFormat="1" ht="15" customHeight="1">
      <c r="A48" s="36" t="s">
        <v>176</v>
      </c>
      <c r="B48" s="44" t="s">
        <v>412</v>
      </c>
      <c r="C48" s="44" t="s">
        <v>413</v>
      </c>
      <c r="D48" s="26" t="s">
        <v>285</v>
      </c>
      <c r="E48" s="44" t="s">
        <v>40</v>
      </c>
      <c r="F48" s="45">
        <v>0.029409722222222223</v>
      </c>
      <c r="G48" s="26" t="str">
        <f t="shared" si="0"/>
        <v>4.14/km</v>
      </c>
      <c r="H48" s="27">
        <f t="shared" si="1"/>
        <v>0.0063194444444444435</v>
      </c>
      <c r="I48" s="27">
        <f t="shared" si="2"/>
        <v>0.005636574074074072</v>
      </c>
    </row>
    <row r="49" spans="1:9" s="1" customFormat="1" ht="15" customHeight="1">
      <c r="A49" s="36" t="s">
        <v>177</v>
      </c>
      <c r="B49" s="44" t="s">
        <v>282</v>
      </c>
      <c r="C49" s="44" t="s">
        <v>336</v>
      </c>
      <c r="D49" s="26" t="s">
        <v>288</v>
      </c>
      <c r="E49" s="44" t="s">
        <v>5</v>
      </c>
      <c r="F49" s="45">
        <v>0.02952546296296296</v>
      </c>
      <c r="G49" s="26" t="str">
        <f t="shared" si="0"/>
        <v>4.15/km</v>
      </c>
      <c r="H49" s="27">
        <f t="shared" si="1"/>
        <v>0.006435185185185183</v>
      </c>
      <c r="I49" s="27">
        <f t="shared" si="2"/>
        <v>0.006192129629629627</v>
      </c>
    </row>
    <row r="50" spans="1:9" s="1" customFormat="1" ht="15" customHeight="1">
      <c r="A50" s="36" t="s">
        <v>178</v>
      </c>
      <c r="B50" s="44" t="s">
        <v>284</v>
      </c>
      <c r="C50" s="44" t="s">
        <v>55</v>
      </c>
      <c r="D50" s="26" t="s">
        <v>299</v>
      </c>
      <c r="E50" s="44" t="s">
        <v>127</v>
      </c>
      <c r="F50" s="45">
        <v>0.02971064814814815</v>
      </c>
      <c r="G50" s="26" t="str">
        <f t="shared" si="0"/>
        <v>4.17/km</v>
      </c>
      <c r="H50" s="27">
        <f t="shared" si="1"/>
        <v>0.00662037037037037</v>
      </c>
      <c r="I50" s="27">
        <f t="shared" si="2"/>
        <v>0.0016319444444444463</v>
      </c>
    </row>
    <row r="51" spans="1:9" s="1" customFormat="1" ht="15" customHeight="1">
      <c r="A51" s="36" t="s">
        <v>179</v>
      </c>
      <c r="B51" s="44" t="s">
        <v>10</v>
      </c>
      <c r="C51" s="44" t="s">
        <v>349</v>
      </c>
      <c r="D51" s="26" t="s">
        <v>289</v>
      </c>
      <c r="E51" s="44" t="s">
        <v>41</v>
      </c>
      <c r="F51" s="45">
        <v>0.029756944444444447</v>
      </c>
      <c r="G51" s="26" t="str">
        <f t="shared" si="0"/>
        <v>4.17/km</v>
      </c>
      <c r="H51" s="27">
        <f t="shared" si="1"/>
        <v>0.006666666666666668</v>
      </c>
      <c r="I51" s="27">
        <f t="shared" si="2"/>
        <v>0.0038541666666666724</v>
      </c>
    </row>
    <row r="52" spans="1:9" s="1" customFormat="1" ht="15" customHeight="1">
      <c r="A52" s="36" t="s">
        <v>180</v>
      </c>
      <c r="B52" s="44" t="s">
        <v>56</v>
      </c>
      <c r="C52" s="44" t="s">
        <v>338</v>
      </c>
      <c r="D52" s="26" t="s">
        <v>287</v>
      </c>
      <c r="E52" s="44" t="s">
        <v>57</v>
      </c>
      <c r="F52" s="45">
        <v>0.029791666666666664</v>
      </c>
      <c r="G52" s="26" t="str">
        <f t="shared" si="0"/>
        <v>4.17/km</v>
      </c>
      <c r="H52" s="27">
        <f t="shared" si="1"/>
        <v>0.006701388888888885</v>
      </c>
      <c r="I52" s="27">
        <f t="shared" si="2"/>
        <v>0.0040625</v>
      </c>
    </row>
    <row r="53" spans="1:9" s="1" customFormat="1" ht="15" customHeight="1">
      <c r="A53" s="36" t="s">
        <v>181</v>
      </c>
      <c r="B53" s="44" t="s">
        <v>4</v>
      </c>
      <c r="C53" s="44" t="s">
        <v>363</v>
      </c>
      <c r="D53" s="26" t="s">
        <v>291</v>
      </c>
      <c r="E53" s="44" t="s">
        <v>40</v>
      </c>
      <c r="F53" s="45">
        <v>0.029872685185185183</v>
      </c>
      <c r="G53" s="26" t="str">
        <f t="shared" si="0"/>
        <v>4.18/km</v>
      </c>
      <c r="H53" s="27">
        <f t="shared" si="1"/>
        <v>0.006782407407407404</v>
      </c>
      <c r="I53" s="27">
        <f t="shared" si="2"/>
        <v>0.006782407407407404</v>
      </c>
    </row>
    <row r="54" spans="1:9" s="1" customFormat="1" ht="15" customHeight="1">
      <c r="A54" s="36" t="s">
        <v>182</v>
      </c>
      <c r="B54" s="44" t="s">
        <v>116</v>
      </c>
      <c r="C54" s="44" t="s">
        <v>363</v>
      </c>
      <c r="D54" s="26" t="s">
        <v>285</v>
      </c>
      <c r="E54" s="44" t="s">
        <v>43</v>
      </c>
      <c r="F54" s="45">
        <v>0.02991898148148148</v>
      </c>
      <c r="G54" s="26" t="str">
        <f t="shared" si="0"/>
        <v>4.19/km</v>
      </c>
      <c r="H54" s="27">
        <f t="shared" si="1"/>
        <v>0.006828703703703701</v>
      </c>
      <c r="I54" s="27">
        <f t="shared" si="2"/>
        <v>0.0061458333333333295</v>
      </c>
    </row>
    <row r="55" spans="1:9" s="1" customFormat="1" ht="15" customHeight="1">
      <c r="A55" s="36" t="s">
        <v>183</v>
      </c>
      <c r="B55" s="44" t="s">
        <v>58</v>
      </c>
      <c r="C55" s="44" t="s">
        <v>375</v>
      </c>
      <c r="D55" s="26" t="s">
        <v>291</v>
      </c>
      <c r="E55" s="44" t="s">
        <v>30</v>
      </c>
      <c r="F55" s="45">
        <v>0.029976851851851852</v>
      </c>
      <c r="G55" s="26" t="str">
        <f t="shared" si="0"/>
        <v>4.19/km</v>
      </c>
      <c r="H55" s="27">
        <f t="shared" si="1"/>
        <v>0.006886574074074073</v>
      </c>
      <c r="I55" s="27">
        <f t="shared" si="2"/>
        <v>0.006886574074074073</v>
      </c>
    </row>
    <row r="56" spans="1:9" s="1" customFormat="1" ht="15" customHeight="1">
      <c r="A56" s="36" t="s">
        <v>184</v>
      </c>
      <c r="B56" s="44" t="s">
        <v>59</v>
      </c>
      <c r="C56" s="44" t="s">
        <v>359</v>
      </c>
      <c r="D56" s="26" t="s">
        <v>288</v>
      </c>
      <c r="E56" s="44" t="s">
        <v>3</v>
      </c>
      <c r="F56" s="45">
        <v>0.029988425925925922</v>
      </c>
      <c r="G56" s="26" t="str">
        <f t="shared" si="0"/>
        <v>4.19/km</v>
      </c>
      <c r="H56" s="27">
        <f t="shared" si="1"/>
        <v>0.006898148148148143</v>
      </c>
      <c r="I56" s="27">
        <f t="shared" si="2"/>
        <v>0.0066550925925925875</v>
      </c>
    </row>
    <row r="57" spans="1:9" s="1" customFormat="1" ht="15" customHeight="1">
      <c r="A57" s="37" t="s">
        <v>185</v>
      </c>
      <c r="B57" s="47" t="s">
        <v>368</v>
      </c>
      <c r="C57" s="47" t="s">
        <v>344</v>
      </c>
      <c r="D57" s="28" t="s">
        <v>289</v>
      </c>
      <c r="E57" s="47" t="s">
        <v>330</v>
      </c>
      <c r="F57" s="48">
        <v>0.03002314814814815</v>
      </c>
      <c r="G57" s="28" t="str">
        <f t="shared" si="0"/>
        <v>4.19/km</v>
      </c>
      <c r="H57" s="29">
        <f t="shared" si="1"/>
        <v>0.0069328703703703705</v>
      </c>
      <c r="I57" s="29">
        <f t="shared" si="2"/>
        <v>0.004120370370370375</v>
      </c>
    </row>
    <row r="58" spans="1:9" s="1" customFormat="1" ht="15" customHeight="1">
      <c r="A58" s="36" t="s">
        <v>186</v>
      </c>
      <c r="B58" s="44" t="s">
        <v>60</v>
      </c>
      <c r="C58" s="44" t="s">
        <v>61</v>
      </c>
      <c r="D58" s="26" t="s">
        <v>295</v>
      </c>
      <c r="E58" s="44" t="s">
        <v>62</v>
      </c>
      <c r="F58" s="45">
        <v>0.030046296296296297</v>
      </c>
      <c r="G58" s="26" t="str">
        <f t="shared" si="0"/>
        <v>4.20/km</v>
      </c>
      <c r="H58" s="27">
        <f t="shared" si="1"/>
        <v>0.006956018518518518</v>
      </c>
      <c r="I58" s="27">
        <f t="shared" si="2"/>
        <v>0.0036458333333333343</v>
      </c>
    </row>
    <row r="59" spans="1:9" s="1" customFormat="1" ht="15" customHeight="1">
      <c r="A59" s="36" t="s">
        <v>187</v>
      </c>
      <c r="B59" s="44" t="s">
        <v>280</v>
      </c>
      <c r="C59" s="44" t="s">
        <v>359</v>
      </c>
      <c r="D59" s="26" t="s">
        <v>286</v>
      </c>
      <c r="E59" s="44" t="s">
        <v>62</v>
      </c>
      <c r="F59" s="45">
        <v>0.03005787037037037</v>
      </c>
      <c r="G59" s="26" t="str">
        <f t="shared" si="0"/>
        <v>4.20/km</v>
      </c>
      <c r="H59" s="27">
        <f t="shared" si="1"/>
        <v>0.006967592592592591</v>
      </c>
      <c r="I59" s="27">
        <f t="shared" si="2"/>
        <v>0.00616898148148148</v>
      </c>
    </row>
    <row r="60" spans="1:9" s="1" customFormat="1" ht="15" customHeight="1">
      <c r="A60" s="36" t="s">
        <v>188</v>
      </c>
      <c r="B60" s="44" t="s">
        <v>306</v>
      </c>
      <c r="C60" s="44" t="s">
        <v>338</v>
      </c>
      <c r="D60" s="26" t="s">
        <v>291</v>
      </c>
      <c r="E60" s="44" t="s">
        <v>43</v>
      </c>
      <c r="F60" s="45">
        <v>0.030208333333333334</v>
      </c>
      <c r="G60" s="26" t="str">
        <f t="shared" si="0"/>
        <v>4.21/km</v>
      </c>
      <c r="H60" s="27">
        <f t="shared" si="1"/>
        <v>0.0071180555555555546</v>
      </c>
      <c r="I60" s="27">
        <f t="shared" si="2"/>
        <v>0.0071180555555555546</v>
      </c>
    </row>
    <row r="61" spans="1:9" s="1" customFormat="1" ht="15" customHeight="1">
      <c r="A61" s="36" t="s">
        <v>189</v>
      </c>
      <c r="B61" s="44" t="s">
        <v>301</v>
      </c>
      <c r="C61" s="44" t="s">
        <v>349</v>
      </c>
      <c r="D61" s="26" t="s">
        <v>287</v>
      </c>
      <c r="E61" s="44" t="s">
        <v>294</v>
      </c>
      <c r="F61" s="45">
        <v>0.030324074074074073</v>
      </c>
      <c r="G61" s="26" t="str">
        <f t="shared" si="0"/>
        <v>4.22/km</v>
      </c>
      <c r="H61" s="27">
        <f t="shared" si="1"/>
        <v>0.007233796296296294</v>
      </c>
      <c r="I61" s="27">
        <f t="shared" si="2"/>
        <v>0.004594907407407409</v>
      </c>
    </row>
    <row r="62" spans="1:9" s="1" customFormat="1" ht="15" customHeight="1">
      <c r="A62" s="36" t="s">
        <v>191</v>
      </c>
      <c r="B62" s="44" t="s">
        <v>281</v>
      </c>
      <c r="C62" s="44" t="s">
        <v>334</v>
      </c>
      <c r="D62" s="26" t="s">
        <v>289</v>
      </c>
      <c r="E62" s="44" t="s">
        <v>63</v>
      </c>
      <c r="F62" s="45">
        <v>0.030335648148148143</v>
      </c>
      <c r="G62" s="26" t="str">
        <f t="shared" si="0"/>
        <v>4.22/km</v>
      </c>
      <c r="H62" s="27">
        <f t="shared" si="1"/>
        <v>0.007245370370370364</v>
      </c>
      <c r="I62" s="27">
        <f t="shared" si="2"/>
        <v>0.004432870370370368</v>
      </c>
    </row>
    <row r="63" spans="1:9" s="1" customFormat="1" ht="15" customHeight="1">
      <c r="A63" s="36" t="s">
        <v>192</v>
      </c>
      <c r="B63" s="44" t="s">
        <v>305</v>
      </c>
      <c r="C63" s="44" t="s">
        <v>346</v>
      </c>
      <c r="D63" s="26" t="s">
        <v>299</v>
      </c>
      <c r="E63" s="44" t="s">
        <v>360</v>
      </c>
      <c r="F63" s="45">
        <v>0.030358796296296297</v>
      </c>
      <c r="G63" s="26" t="str">
        <f t="shared" si="0"/>
        <v>4.22/km</v>
      </c>
      <c r="H63" s="27">
        <f t="shared" si="1"/>
        <v>0.007268518518518518</v>
      </c>
      <c r="I63" s="27">
        <f t="shared" si="2"/>
        <v>0.002280092592592594</v>
      </c>
    </row>
    <row r="64" spans="1:9" s="1" customFormat="1" ht="15" customHeight="1">
      <c r="A64" s="36" t="s">
        <v>193</v>
      </c>
      <c r="B64" s="44" t="s">
        <v>392</v>
      </c>
      <c r="C64" s="44" t="s">
        <v>64</v>
      </c>
      <c r="D64" s="26" t="s">
        <v>291</v>
      </c>
      <c r="E64" s="44" t="s">
        <v>40</v>
      </c>
      <c r="F64" s="45">
        <v>0.03043981481481482</v>
      </c>
      <c r="G64" s="26" t="str">
        <f t="shared" si="0"/>
        <v>4.23/km</v>
      </c>
      <c r="H64" s="27">
        <f t="shared" si="1"/>
        <v>0.00734953703703704</v>
      </c>
      <c r="I64" s="27">
        <f t="shared" si="2"/>
        <v>0.00734953703703704</v>
      </c>
    </row>
    <row r="65" spans="1:9" s="1" customFormat="1" ht="15" customHeight="1">
      <c r="A65" s="36" t="s">
        <v>194</v>
      </c>
      <c r="B65" s="44" t="s">
        <v>307</v>
      </c>
      <c r="C65" s="44" t="s">
        <v>0</v>
      </c>
      <c r="D65" s="26" t="s">
        <v>299</v>
      </c>
      <c r="E65" s="44" t="s">
        <v>294</v>
      </c>
      <c r="F65" s="45">
        <v>0.03050925925925926</v>
      </c>
      <c r="G65" s="26" t="str">
        <f t="shared" si="0"/>
        <v>4.24/km</v>
      </c>
      <c r="H65" s="27">
        <f t="shared" si="1"/>
        <v>0.007418981481481481</v>
      </c>
      <c r="I65" s="27">
        <f t="shared" si="2"/>
        <v>0.0024305555555555573</v>
      </c>
    </row>
    <row r="66" spans="1:9" s="1" customFormat="1" ht="15" customHeight="1">
      <c r="A66" s="36" t="s">
        <v>195</v>
      </c>
      <c r="B66" s="44" t="s">
        <v>1</v>
      </c>
      <c r="C66" s="44" t="s">
        <v>334</v>
      </c>
      <c r="D66" s="26" t="s">
        <v>291</v>
      </c>
      <c r="E66" s="44" t="s">
        <v>43</v>
      </c>
      <c r="F66" s="45">
        <v>0.03061342592592593</v>
      </c>
      <c r="G66" s="26" t="str">
        <f t="shared" si="0"/>
        <v>4.25/km</v>
      </c>
      <c r="H66" s="27">
        <f t="shared" si="1"/>
        <v>0.00752314814814815</v>
      </c>
      <c r="I66" s="27">
        <f t="shared" si="2"/>
        <v>0.00752314814814815</v>
      </c>
    </row>
    <row r="67" spans="1:9" s="1" customFormat="1" ht="15" customHeight="1">
      <c r="A67" s="36" t="s">
        <v>196</v>
      </c>
      <c r="B67" s="44" t="s">
        <v>308</v>
      </c>
      <c r="C67" s="44" t="s">
        <v>342</v>
      </c>
      <c r="D67" s="26" t="s">
        <v>289</v>
      </c>
      <c r="E67" s="44" t="s">
        <v>41</v>
      </c>
      <c r="F67" s="45">
        <v>0.031006944444444445</v>
      </c>
      <c r="G67" s="26" t="str">
        <f t="shared" si="0"/>
        <v>4.28/km</v>
      </c>
      <c r="H67" s="27">
        <f t="shared" si="1"/>
        <v>0.007916666666666666</v>
      </c>
      <c r="I67" s="27">
        <f t="shared" si="2"/>
        <v>0.00510416666666667</v>
      </c>
    </row>
    <row r="68" spans="1:9" s="1" customFormat="1" ht="15" customHeight="1">
      <c r="A68" s="36" t="s">
        <v>197</v>
      </c>
      <c r="B68" s="44" t="s">
        <v>273</v>
      </c>
      <c r="C68" s="44" t="s">
        <v>122</v>
      </c>
      <c r="D68" s="26" t="s">
        <v>2</v>
      </c>
      <c r="E68" s="44" t="s">
        <v>65</v>
      </c>
      <c r="F68" s="45">
        <v>0.031203703703703702</v>
      </c>
      <c r="G68" s="26" t="str">
        <f aca="true" t="shared" si="3" ref="G68:G131">TEXT(INT((HOUR(F68)*3600+MINUTE(F68)*60+SECOND(F68))/$I$2/60),"0")&amp;"."&amp;TEXT(MOD((HOUR(F68)*3600+MINUTE(F68)*60+SECOND(F68))/$I$2,60),"00")&amp;"/km"</f>
        <v>4.30/km</v>
      </c>
      <c r="H68" s="27">
        <f t="shared" si="1"/>
        <v>0.008113425925925923</v>
      </c>
      <c r="I68" s="27">
        <f t="shared" si="2"/>
        <v>0</v>
      </c>
    </row>
    <row r="69" spans="1:9" s="1" customFormat="1" ht="15" customHeight="1">
      <c r="A69" s="36" t="s">
        <v>198</v>
      </c>
      <c r="B69" s="44" t="s">
        <v>66</v>
      </c>
      <c r="C69" s="44" t="s">
        <v>350</v>
      </c>
      <c r="D69" s="26" t="s">
        <v>285</v>
      </c>
      <c r="E69" s="44" t="s">
        <v>40</v>
      </c>
      <c r="F69" s="45">
        <v>0.03138888888888889</v>
      </c>
      <c r="G69" s="26" t="str">
        <f t="shared" si="3"/>
        <v>4.31/km</v>
      </c>
      <c r="H69" s="27">
        <f t="shared" si="1"/>
        <v>0.00829861111111111</v>
      </c>
      <c r="I69" s="27">
        <f t="shared" si="2"/>
        <v>0.007615740740740739</v>
      </c>
    </row>
    <row r="70" spans="1:9" s="1" customFormat="1" ht="15" customHeight="1">
      <c r="A70" s="36" t="s">
        <v>199</v>
      </c>
      <c r="B70" s="44" t="s">
        <v>372</v>
      </c>
      <c r="C70" s="44" t="s">
        <v>356</v>
      </c>
      <c r="D70" s="26" t="s">
        <v>304</v>
      </c>
      <c r="E70" s="44" t="s">
        <v>48</v>
      </c>
      <c r="F70" s="45">
        <v>0.03141203703703704</v>
      </c>
      <c r="G70" s="26" t="str">
        <f t="shared" si="3"/>
        <v>4.31/km</v>
      </c>
      <c r="H70" s="27">
        <f aca="true" t="shared" si="4" ref="H70:H104">F70-$F$4</f>
        <v>0.008321759259259258</v>
      </c>
      <c r="I70" s="27">
        <f aca="true" t="shared" si="5" ref="I70:I133">F70-INDEX($F$4:$F$999,MATCH(D70,$D$4:$D$999,0))</f>
        <v>0</v>
      </c>
    </row>
    <row r="71" spans="1:9" s="1" customFormat="1" ht="15" customHeight="1">
      <c r="A71" s="36" t="s">
        <v>200</v>
      </c>
      <c r="B71" s="44" t="s">
        <v>397</v>
      </c>
      <c r="C71" s="44" t="s">
        <v>366</v>
      </c>
      <c r="D71" s="26" t="s">
        <v>291</v>
      </c>
      <c r="E71" s="44" t="s">
        <v>40</v>
      </c>
      <c r="F71" s="45">
        <v>0.03146990740740741</v>
      </c>
      <c r="G71" s="26" t="str">
        <f t="shared" si="3"/>
        <v>4.32/km</v>
      </c>
      <c r="H71" s="27">
        <f t="shared" si="4"/>
        <v>0.008379629629629633</v>
      </c>
      <c r="I71" s="27">
        <f t="shared" si="5"/>
        <v>0.008379629629629633</v>
      </c>
    </row>
    <row r="72" spans="1:9" s="1" customFormat="1" ht="15" customHeight="1">
      <c r="A72" s="36" t="s">
        <v>201</v>
      </c>
      <c r="B72" s="44" t="s">
        <v>388</v>
      </c>
      <c r="C72" s="44" t="s">
        <v>351</v>
      </c>
      <c r="D72" s="26" t="s">
        <v>289</v>
      </c>
      <c r="E72" s="44" t="s">
        <v>48</v>
      </c>
      <c r="F72" s="45">
        <v>0.03158564814814815</v>
      </c>
      <c r="G72" s="26" t="str">
        <f t="shared" si="3"/>
        <v>4.33/km</v>
      </c>
      <c r="H72" s="27">
        <f t="shared" si="4"/>
        <v>0.008495370370370368</v>
      </c>
      <c r="I72" s="27">
        <f t="shared" si="5"/>
        <v>0.005682870370370373</v>
      </c>
    </row>
    <row r="73" spans="1:9" s="1" customFormat="1" ht="15" customHeight="1">
      <c r="A73" s="37" t="s">
        <v>202</v>
      </c>
      <c r="B73" s="47" t="s">
        <v>130</v>
      </c>
      <c r="C73" s="47" t="s">
        <v>377</v>
      </c>
      <c r="D73" s="28" t="s">
        <v>295</v>
      </c>
      <c r="E73" s="47" t="s">
        <v>330</v>
      </c>
      <c r="F73" s="48">
        <v>0.031828703703703706</v>
      </c>
      <c r="G73" s="28" t="str">
        <f t="shared" si="3"/>
        <v>4.35/km</v>
      </c>
      <c r="H73" s="29">
        <f t="shared" si="4"/>
        <v>0.008738425925925927</v>
      </c>
      <c r="I73" s="29">
        <f t="shared" si="5"/>
        <v>0.005428240740740744</v>
      </c>
    </row>
    <row r="74" spans="1:9" s="1" customFormat="1" ht="15" customHeight="1">
      <c r="A74" s="36" t="s">
        <v>203</v>
      </c>
      <c r="B74" s="44" t="s">
        <v>67</v>
      </c>
      <c r="C74" s="44" t="s">
        <v>369</v>
      </c>
      <c r="D74" s="26" t="s">
        <v>285</v>
      </c>
      <c r="E74" s="44" t="s">
        <v>40</v>
      </c>
      <c r="F74" s="45">
        <v>0.03184027777777778</v>
      </c>
      <c r="G74" s="26" t="str">
        <f t="shared" si="3"/>
        <v>4.35/km</v>
      </c>
      <c r="H74" s="27">
        <f t="shared" si="4"/>
        <v>0.00875</v>
      </c>
      <c r="I74" s="27">
        <f t="shared" si="5"/>
        <v>0.008067129629629629</v>
      </c>
    </row>
    <row r="75" spans="1:9" s="1" customFormat="1" ht="15" customHeight="1">
      <c r="A75" s="36" t="s">
        <v>204</v>
      </c>
      <c r="B75" s="44" t="s">
        <v>309</v>
      </c>
      <c r="C75" s="44" t="s">
        <v>340</v>
      </c>
      <c r="D75" s="26" t="s">
        <v>286</v>
      </c>
      <c r="E75" s="44" t="s">
        <v>9</v>
      </c>
      <c r="F75" s="45">
        <v>0.03185185185185185</v>
      </c>
      <c r="G75" s="26" t="str">
        <f t="shared" si="3"/>
        <v>4.35/km</v>
      </c>
      <c r="H75" s="27">
        <f t="shared" si="4"/>
        <v>0.008761574074074074</v>
      </c>
      <c r="I75" s="27">
        <f t="shared" si="5"/>
        <v>0.007962962962962963</v>
      </c>
    </row>
    <row r="76" spans="1:9" s="1" customFormat="1" ht="15" customHeight="1">
      <c r="A76" s="36" t="s">
        <v>205</v>
      </c>
      <c r="B76" s="44" t="s">
        <v>68</v>
      </c>
      <c r="C76" s="44" t="s">
        <v>349</v>
      </c>
      <c r="D76" s="26" t="s">
        <v>289</v>
      </c>
      <c r="E76" s="44" t="s">
        <v>40</v>
      </c>
      <c r="F76" s="45">
        <v>0.03201388888888889</v>
      </c>
      <c r="G76" s="26" t="str">
        <f t="shared" si="3"/>
        <v>4.37/km</v>
      </c>
      <c r="H76" s="27">
        <f t="shared" si="4"/>
        <v>0.008923611111111111</v>
      </c>
      <c r="I76" s="27">
        <f t="shared" si="5"/>
        <v>0.006111111111111116</v>
      </c>
    </row>
    <row r="77" spans="1:9" s="1" customFormat="1" ht="15" customHeight="1">
      <c r="A77" s="36" t="s">
        <v>206</v>
      </c>
      <c r="B77" s="44" t="s">
        <v>69</v>
      </c>
      <c r="C77" s="44" t="s">
        <v>70</v>
      </c>
      <c r="D77" s="26" t="s">
        <v>290</v>
      </c>
      <c r="E77" s="44" t="s">
        <v>27</v>
      </c>
      <c r="F77" s="45">
        <v>0.03228009259259259</v>
      </c>
      <c r="G77" s="26" t="str">
        <f t="shared" si="3"/>
        <v>4.39/km</v>
      </c>
      <c r="H77" s="27">
        <f t="shared" si="4"/>
        <v>0.00918981481481481</v>
      </c>
      <c r="I77" s="27">
        <f t="shared" si="5"/>
        <v>0</v>
      </c>
    </row>
    <row r="78" spans="1:9" s="1" customFormat="1" ht="15" customHeight="1">
      <c r="A78" s="36" t="s">
        <v>207</v>
      </c>
      <c r="B78" s="44" t="s">
        <v>128</v>
      </c>
      <c r="C78" s="44" t="s">
        <v>367</v>
      </c>
      <c r="D78" s="26" t="s">
        <v>285</v>
      </c>
      <c r="E78" s="44" t="s">
        <v>37</v>
      </c>
      <c r="F78" s="45">
        <v>0.03228009259259259</v>
      </c>
      <c r="G78" s="26" t="str">
        <f t="shared" si="3"/>
        <v>4.39/km</v>
      </c>
      <c r="H78" s="27">
        <f t="shared" si="4"/>
        <v>0.00918981481481481</v>
      </c>
      <c r="I78" s="27">
        <f t="shared" si="5"/>
        <v>0.008506944444444439</v>
      </c>
    </row>
    <row r="79" spans="1:9" s="1" customFormat="1" ht="15" customHeight="1">
      <c r="A79" s="36" t="s">
        <v>208</v>
      </c>
      <c r="B79" s="44" t="s">
        <v>71</v>
      </c>
      <c r="C79" s="44" t="s">
        <v>333</v>
      </c>
      <c r="D79" s="26" t="s">
        <v>299</v>
      </c>
      <c r="E79" s="44" t="s">
        <v>40</v>
      </c>
      <c r="F79" s="45">
        <v>0.03275462962962963</v>
      </c>
      <c r="G79" s="26" t="str">
        <f t="shared" si="3"/>
        <v>4.43/km</v>
      </c>
      <c r="H79" s="27">
        <f t="shared" si="4"/>
        <v>0.009664351851851848</v>
      </c>
      <c r="I79" s="27">
        <f t="shared" si="5"/>
        <v>0.004675925925925924</v>
      </c>
    </row>
    <row r="80" spans="1:9" s="1" customFormat="1" ht="15" customHeight="1">
      <c r="A80" s="36" t="s">
        <v>209</v>
      </c>
      <c r="B80" s="44" t="s">
        <v>110</v>
      </c>
      <c r="C80" s="44" t="s">
        <v>347</v>
      </c>
      <c r="D80" s="26" t="s">
        <v>289</v>
      </c>
      <c r="E80" s="44" t="s">
        <v>43</v>
      </c>
      <c r="F80" s="45">
        <v>0.03277777777777778</v>
      </c>
      <c r="G80" s="26" t="str">
        <f t="shared" si="3"/>
        <v>4.43/km</v>
      </c>
      <c r="H80" s="27">
        <f t="shared" si="4"/>
        <v>0.009687500000000002</v>
      </c>
      <c r="I80" s="27">
        <f t="shared" si="5"/>
        <v>0.006875000000000006</v>
      </c>
    </row>
    <row r="81" spans="1:9" s="1" customFormat="1" ht="15" customHeight="1">
      <c r="A81" s="36" t="s">
        <v>210</v>
      </c>
      <c r="B81" s="44" t="s">
        <v>72</v>
      </c>
      <c r="C81" s="44" t="s">
        <v>337</v>
      </c>
      <c r="D81" s="26" t="s">
        <v>286</v>
      </c>
      <c r="E81" s="44" t="s">
        <v>73</v>
      </c>
      <c r="F81" s="45">
        <v>0.03284722222222222</v>
      </c>
      <c r="G81" s="26" t="str">
        <f t="shared" si="3"/>
        <v>4.44/km</v>
      </c>
      <c r="H81" s="27">
        <f t="shared" si="4"/>
        <v>0.009756944444444443</v>
      </c>
      <c r="I81" s="27">
        <f t="shared" si="5"/>
        <v>0.008958333333333332</v>
      </c>
    </row>
    <row r="82" spans="1:9" s="1" customFormat="1" ht="15" customHeight="1">
      <c r="A82" s="36" t="s">
        <v>211</v>
      </c>
      <c r="B82" s="44" t="s">
        <v>313</v>
      </c>
      <c r="C82" s="44" t="s">
        <v>356</v>
      </c>
      <c r="D82" s="26" t="s">
        <v>288</v>
      </c>
      <c r="E82" s="44" t="s">
        <v>62</v>
      </c>
      <c r="F82" s="45">
        <v>0.03304398148148149</v>
      </c>
      <c r="G82" s="26" t="str">
        <f t="shared" si="3"/>
        <v>4.46/km</v>
      </c>
      <c r="H82" s="27">
        <f t="shared" si="4"/>
        <v>0.009953703703703708</v>
      </c>
      <c r="I82" s="27">
        <f t="shared" si="5"/>
        <v>0.009710648148148152</v>
      </c>
    </row>
    <row r="83" spans="1:9" s="1" customFormat="1" ht="15" customHeight="1">
      <c r="A83" s="36" t="s">
        <v>212</v>
      </c>
      <c r="B83" s="44" t="s">
        <v>126</v>
      </c>
      <c r="C83" s="44" t="s">
        <v>356</v>
      </c>
      <c r="D83" s="26" t="s">
        <v>287</v>
      </c>
      <c r="E83" s="44" t="s">
        <v>48</v>
      </c>
      <c r="F83" s="45">
        <v>0.033171296296296296</v>
      </c>
      <c r="G83" s="26" t="str">
        <f t="shared" si="3"/>
        <v>4.47/km</v>
      </c>
      <c r="H83" s="27">
        <f t="shared" si="4"/>
        <v>0.010081018518518517</v>
      </c>
      <c r="I83" s="27">
        <f t="shared" si="5"/>
        <v>0.007442129629629632</v>
      </c>
    </row>
    <row r="84" spans="1:9" s="30" customFormat="1" ht="15" customHeight="1">
      <c r="A84" s="36" t="s">
        <v>213</v>
      </c>
      <c r="B84" s="44" t="s">
        <v>311</v>
      </c>
      <c r="C84" s="44" t="s">
        <v>333</v>
      </c>
      <c r="D84" s="26" t="s">
        <v>291</v>
      </c>
      <c r="E84" s="44" t="s">
        <v>21</v>
      </c>
      <c r="F84" s="45">
        <v>0.03326388888888889</v>
      </c>
      <c r="G84" s="26" t="str">
        <f t="shared" si="3"/>
        <v>4.47/km</v>
      </c>
      <c r="H84" s="27">
        <f t="shared" si="4"/>
        <v>0.010173611111111112</v>
      </c>
      <c r="I84" s="27">
        <f t="shared" si="5"/>
        <v>0.010173611111111112</v>
      </c>
    </row>
    <row r="85" spans="1:9" s="30" customFormat="1" ht="15" customHeight="1">
      <c r="A85" s="36" t="s">
        <v>214</v>
      </c>
      <c r="B85" s="44" t="s">
        <v>74</v>
      </c>
      <c r="C85" s="44" t="s">
        <v>363</v>
      </c>
      <c r="D85" s="26" t="s">
        <v>291</v>
      </c>
      <c r="E85" s="44" t="s">
        <v>40</v>
      </c>
      <c r="F85" s="45">
        <v>0.03329861111111111</v>
      </c>
      <c r="G85" s="26" t="str">
        <f t="shared" si="3"/>
        <v>4.48/km</v>
      </c>
      <c r="H85" s="27">
        <f t="shared" si="4"/>
        <v>0.010208333333333333</v>
      </c>
      <c r="I85" s="27">
        <f t="shared" si="5"/>
        <v>0.010208333333333333</v>
      </c>
    </row>
    <row r="86" spans="1:9" s="30" customFormat="1" ht="15" customHeight="1">
      <c r="A86" s="36" t="s">
        <v>215</v>
      </c>
      <c r="B86" s="44" t="s">
        <v>312</v>
      </c>
      <c r="C86" s="44" t="s">
        <v>367</v>
      </c>
      <c r="D86" s="26" t="s">
        <v>299</v>
      </c>
      <c r="E86" s="44" t="s">
        <v>75</v>
      </c>
      <c r="F86" s="45">
        <v>0.033344907407407406</v>
      </c>
      <c r="G86" s="26" t="str">
        <f t="shared" si="3"/>
        <v>4.48/km</v>
      </c>
      <c r="H86" s="27">
        <f t="shared" si="4"/>
        <v>0.010254629629629627</v>
      </c>
      <c r="I86" s="27">
        <f t="shared" si="5"/>
        <v>0.0052662037037037035</v>
      </c>
    </row>
    <row r="87" spans="1:9" s="30" customFormat="1" ht="15" customHeight="1">
      <c r="A87" s="36" t="s">
        <v>216</v>
      </c>
      <c r="B87" s="44" t="s">
        <v>76</v>
      </c>
      <c r="C87" s="44" t="s">
        <v>383</v>
      </c>
      <c r="D87" s="26" t="s">
        <v>304</v>
      </c>
      <c r="E87" s="44" t="s">
        <v>63</v>
      </c>
      <c r="F87" s="45">
        <v>0.0334375</v>
      </c>
      <c r="G87" s="26" t="str">
        <f t="shared" si="3"/>
        <v>4.49/km</v>
      </c>
      <c r="H87" s="27">
        <f t="shared" si="4"/>
        <v>0.010347222222222223</v>
      </c>
      <c r="I87" s="27">
        <f t="shared" si="5"/>
        <v>0.002025462962962965</v>
      </c>
    </row>
    <row r="88" spans="1:9" s="30" customFormat="1" ht="15" customHeight="1">
      <c r="A88" s="36" t="s">
        <v>217</v>
      </c>
      <c r="B88" s="44" t="s">
        <v>309</v>
      </c>
      <c r="C88" s="44" t="s">
        <v>113</v>
      </c>
      <c r="D88" s="26" t="s">
        <v>304</v>
      </c>
      <c r="E88" s="44" t="s">
        <v>9</v>
      </c>
      <c r="F88" s="45">
        <v>0.03356481481481482</v>
      </c>
      <c r="G88" s="26" t="str">
        <f t="shared" si="3"/>
        <v>4.50/km</v>
      </c>
      <c r="H88" s="27">
        <f t="shared" si="4"/>
        <v>0.01047453703703704</v>
      </c>
      <c r="I88" s="27">
        <f t="shared" si="5"/>
        <v>0.0021527777777777812</v>
      </c>
    </row>
    <row r="89" spans="1:9" s="30" customFormat="1" ht="15" customHeight="1">
      <c r="A89" s="36" t="s">
        <v>218</v>
      </c>
      <c r="B89" s="44" t="s">
        <v>11</v>
      </c>
      <c r="C89" s="44" t="s">
        <v>338</v>
      </c>
      <c r="D89" s="26" t="s">
        <v>285</v>
      </c>
      <c r="E89" s="44" t="s">
        <v>75</v>
      </c>
      <c r="F89" s="45">
        <v>0.033680555555555554</v>
      </c>
      <c r="G89" s="26" t="str">
        <f t="shared" si="3"/>
        <v>4.51/km</v>
      </c>
      <c r="H89" s="27">
        <f t="shared" si="4"/>
        <v>0.010590277777777775</v>
      </c>
      <c r="I89" s="27">
        <f t="shared" si="5"/>
        <v>0.009907407407407403</v>
      </c>
    </row>
    <row r="90" spans="1:9" s="30" customFormat="1" ht="15" customHeight="1">
      <c r="A90" s="36" t="s">
        <v>219</v>
      </c>
      <c r="B90" s="44" t="s">
        <v>381</v>
      </c>
      <c r="C90" s="44" t="s">
        <v>334</v>
      </c>
      <c r="D90" s="26" t="s">
        <v>299</v>
      </c>
      <c r="E90" s="44" t="s">
        <v>21</v>
      </c>
      <c r="F90" s="45">
        <v>0.0338425925925926</v>
      </c>
      <c r="G90" s="26" t="str">
        <f t="shared" si="3"/>
        <v>4.52/km</v>
      </c>
      <c r="H90" s="27">
        <f t="shared" si="4"/>
        <v>0.010752314814814819</v>
      </c>
      <c r="I90" s="27">
        <f t="shared" si="5"/>
        <v>0.005763888888888895</v>
      </c>
    </row>
    <row r="91" spans="1:9" s="30" customFormat="1" ht="15" customHeight="1">
      <c r="A91" s="36" t="s">
        <v>220</v>
      </c>
      <c r="B91" s="44" t="s">
        <v>411</v>
      </c>
      <c r="C91" s="44" t="s">
        <v>349</v>
      </c>
      <c r="D91" s="26" t="s">
        <v>285</v>
      </c>
      <c r="E91" s="44" t="s">
        <v>62</v>
      </c>
      <c r="F91" s="45">
        <v>0.03415509259259259</v>
      </c>
      <c r="G91" s="26" t="str">
        <f t="shared" si="3"/>
        <v>4.55/km</v>
      </c>
      <c r="H91" s="27">
        <f t="shared" si="4"/>
        <v>0.011064814814814812</v>
      </c>
      <c r="I91" s="27">
        <f t="shared" si="5"/>
        <v>0.01038194444444444</v>
      </c>
    </row>
    <row r="92" spans="1:9" s="30" customFormat="1" ht="15" customHeight="1">
      <c r="A92" s="36" t="s">
        <v>221</v>
      </c>
      <c r="B92" s="44" t="s">
        <v>77</v>
      </c>
      <c r="C92" s="44" t="s">
        <v>383</v>
      </c>
      <c r="D92" s="26" t="s">
        <v>286</v>
      </c>
      <c r="E92" s="44" t="s">
        <v>75</v>
      </c>
      <c r="F92" s="45">
        <v>0.03422453703703703</v>
      </c>
      <c r="G92" s="26" t="str">
        <f t="shared" si="3"/>
        <v>4.56/km</v>
      </c>
      <c r="H92" s="27">
        <f t="shared" si="4"/>
        <v>0.011134259259259253</v>
      </c>
      <c r="I92" s="27">
        <f t="shared" si="5"/>
        <v>0.010335648148148142</v>
      </c>
    </row>
    <row r="93" spans="1:9" s="30" customFormat="1" ht="15" customHeight="1">
      <c r="A93" s="36" t="s">
        <v>222</v>
      </c>
      <c r="B93" s="44" t="s">
        <v>78</v>
      </c>
      <c r="C93" s="44" t="s">
        <v>363</v>
      </c>
      <c r="D93" s="26" t="s">
        <v>286</v>
      </c>
      <c r="E93" s="44" t="s">
        <v>41</v>
      </c>
      <c r="F93" s="45">
        <v>0.034375</v>
      </c>
      <c r="G93" s="26" t="str">
        <f t="shared" si="3"/>
        <v>4.57/km</v>
      </c>
      <c r="H93" s="27">
        <f t="shared" si="4"/>
        <v>0.011284722222222224</v>
      </c>
      <c r="I93" s="27">
        <f t="shared" si="5"/>
        <v>0.010486111111111113</v>
      </c>
    </row>
    <row r="94" spans="1:9" s="30" customFormat="1" ht="15" customHeight="1">
      <c r="A94" s="36" t="s">
        <v>223</v>
      </c>
      <c r="B94" s="44" t="s">
        <v>79</v>
      </c>
      <c r="C94" s="44" t="s">
        <v>338</v>
      </c>
      <c r="D94" s="26" t="s">
        <v>287</v>
      </c>
      <c r="E94" s="44" t="s">
        <v>41</v>
      </c>
      <c r="F94" s="45">
        <v>0.034652777777777775</v>
      </c>
      <c r="G94" s="26" t="str">
        <f t="shared" si="3"/>
        <v>4.59/km</v>
      </c>
      <c r="H94" s="27">
        <f t="shared" si="4"/>
        <v>0.011562499999999996</v>
      </c>
      <c r="I94" s="27">
        <f t="shared" si="5"/>
        <v>0.008923611111111111</v>
      </c>
    </row>
    <row r="95" spans="1:9" s="30" customFormat="1" ht="15" customHeight="1">
      <c r="A95" s="36" t="s">
        <v>224</v>
      </c>
      <c r="B95" s="44" t="s">
        <v>80</v>
      </c>
      <c r="C95" s="44" t="s">
        <v>81</v>
      </c>
      <c r="D95" s="26" t="s">
        <v>304</v>
      </c>
      <c r="E95" s="44" t="s">
        <v>27</v>
      </c>
      <c r="F95" s="45">
        <v>0.03483796296296296</v>
      </c>
      <c r="G95" s="26" t="str">
        <f t="shared" si="3"/>
        <v>5.01/km</v>
      </c>
      <c r="H95" s="27">
        <f t="shared" si="4"/>
        <v>0.01174768518518518</v>
      </c>
      <c r="I95" s="27">
        <f t="shared" si="5"/>
        <v>0.0034259259259259225</v>
      </c>
    </row>
    <row r="96" spans="1:9" s="30" customFormat="1" ht="15" customHeight="1">
      <c r="A96" s="36" t="s">
        <v>225</v>
      </c>
      <c r="B96" s="44" t="s">
        <v>82</v>
      </c>
      <c r="C96" s="44" t="s">
        <v>363</v>
      </c>
      <c r="D96" s="26" t="s">
        <v>289</v>
      </c>
      <c r="E96" s="44" t="s">
        <v>62</v>
      </c>
      <c r="F96" s="45">
        <v>0.03491898148148148</v>
      </c>
      <c r="G96" s="26" t="str">
        <f t="shared" si="3"/>
        <v>5.02/km</v>
      </c>
      <c r="H96" s="27">
        <f t="shared" si="4"/>
        <v>0.011828703703703702</v>
      </c>
      <c r="I96" s="27">
        <f t="shared" si="5"/>
        <v>0.009016203703703707</v>
      </c>
    </row>
    <row r="97" spans="1:9" s="30" customFormat="1" ht="15" customHeight="1">
      <c r="A97" s="36" t="s">
        <v>226</v>
      </c>
      <c r="B97" s="44" t="s">
        <v>6</v>
      </c>
      <c r="C97" s="44" t="s">
        <v>399</v>
      </c>
      <c r="D97" s="26" t="s">
        <v>304</v>
      </c>
      <c r="E97" s="44" t="s">
        <v>43</v>
      </c>
      <c r="F97" s="45">
        <v>0.034942129629629635</v>
      </c>
      <c r="G97" s="26" t="str">
        <f t="shared" si="3"/>
        <v>5.02/km</v>
      </c>
      <c r="H97" s="27">
        <f t="shared" si="4"/>
        <v>0.011851851851851856</v>
      </c>
      <c r="I97" s="27">
        <f t="shared" si="5"/>
        <v>0.0035300925925925986</v>
      </c>
    </row>
    <row r="98" spans="1:9" s="30" customFormat="1" ht="15" customHeight="1">
      <c r="A98" s="36" t="s">
        <v>227</v>
      </c>
      <c r="B98" s="44" t="s">
        <v>115</v>
      </c>
      <c r="C98" s="44" t="s">
        <v>362</v>
      </c>
      <c r="D98" s="26" t="s">
        <v>299</v>
      </c>
      <c r="E98" s="44" t="s">
        <v>75</v>
      </c>
      <c r="F98" s="45">
        <v>0.0349537037037037</v>
      </c>
      <c r="G98" s="26" t="str">
        <f t="shared" si="3"/>
        <v>5.02/km</v>
      </c>
      <c r="H98" s="27">
        <f t="shared" si="4"/>
        <v>0.011863425925925923</v>
      </c>
      <c r="I98" s="27">
        <f t="shared" si="5"/>
        <v>0.006874999999999999</v>
      </c>
    </row>
    <row r="99" spans="1:9" s="30" customFormat="1" ht="15" customHeight="1">
      <c r="A99" s="36" t="s">
        <v>228</v>
      </c>
      <c r="B99" s="44" t="s">
        <v>114</v>
      </c>
      <c r="C99" s="44" t="s">
        <v>335</v>
      </c>
      <c r="D99" s="26" t="s">
        <v>299</v>
      </c>
      <c r="E99" s="44" t="s">
        <v>75</v>
      </c>
      <c r="F99" s="45">
        <v>0.03509259259259259</v>
      </c>
      <c r="G99" s="26" t="str">
        <f t="shared" si="3"/>
        <v>5.03/km</v>
      </c>
      <c r="H99" s="27">
        <f t="shared" si="4"/>
        <v>0.012002314814814813</v>
      </c>
      <c r="I99" s="27">
        <f t="shared" si="5"/>
        <v>0.007013888888888889</v>
      </c>
    </row>
    <row r="100" spans="1:9" s="30" customFormat="1" ht="15" customHeight="1">
      <c r="A100" s="36" t="s">
        <v>229</v>
      </c>
      <c r="B100" s="44" t="s">
        <v>83</v>
      </c>
      <c r="C100" s="44" t="s">
        <v>340</v>
      </c>
      <c r="D100" s="26" t="s">
        <v>287</v>
      </c>
      <c r="E100" s="44" t="s">
        <v>41</v>
      </c>
      <c r="F100" s="45">
        <v>0.035277777777777776</v>
      </c>
      <c r="G100" s="26" t="str">
        <f t="shared" si="3"/>
        <v>5.05/km</v>
      </c>
      <c r="H100" s="27">
        <f t="shared" si="4"/>
        <v>0.012187499999999997</v>
      </c>
      <c r="I100" s="27">
        <f t="shared" si="5"/>
        <v>0.009548611111111112</v>
      </c>
    </row>
    <row r="101" spans="1:9" s="30" customFormat="1" ht="15" customHeight="1">
      <c r="A101" s="36" t="s">
        <v>230</v>
      </c>
      <c r="B101" s="44" t="s">
        <v>378</v>
      </c>
      <c r="C101" s="44" t="s">
        <v>376</v>
      </c>
      <c r="D101" s="26" t="s">
        <v>291</v>
      </c>
      <c r="E101" s="44" t="s">
        <v>84</v>
      </c>
      <c r="F101" s="45">
        <v>0.035277777777777776</v>
      </c>
      <c r="G101" s="26" t="str">
        <f t="shared" si="3"/>
        <v>5.05/km</v>
      </c>
      <c r="H101" s="27">
        <f t="shared" si="4"/>
        <v>0.012187499999999997</v>
      </c>
      <c r="I101" s="27">
        <f t="shared" si="5"/>
        <v>0.012187499999999997</v>
      </c>
    </row>
    <row r="102" spans="1:9" s="30" customFormat="1" ht="15" customHeight="1">
      <c r="A102" s="36" t="s">
        <v>231</v>
      </c>
      <c r="B102" s="44" t="s">
        <v>85</v>
      </c>
      <c r="C102" s="44" t="s">
        <v>367</v>
      </c>
      <c r="D102" s="26" t="s">
        <v>289</v>
      </c>
      <c r="E102" s="44" t="s">
        <v>73</v>
      </c>
      <c r="F102" s="45">
        <v>0.035370370370370365</v>
      </c>
      <c r="G102" s="26" t="str">
        <f t="shared" si="3"/>
        <v>5.06/km</v>
      </c>
      <c r="H102" s="27">
        <f t="shared" si="4"/>
        <v>0.012280092592592586</v>
      </c>
      <c r="I102" s="27">
        <f t="shared" si="5"/>
        <v>0.00946759259259259</v>
      </c>
    </row>
    <row r="103" spans="1:9" s="30" customFormat="1" ht="15" customHeight="1">
      <c r="A103" s="36" t="s">
        <v>232</v>
      </c>
      <c r="B103" s="44" t="s">
        <v>86</v>
      </c>
      <c r="C103" s="44" t="s">
        <v>350</v>
      </c>
      <c r="D103" s="26" t="s">
        <v>289</v>
      </c>
      <c r="E103" s="44" t="s">
        <v>40</v>
      </c>
      <c r="F103" s="45">
        <v>0.035451388888888886</v>
      </c>
      <c r="G103" s="26" t="str">
        <f t="shared" si="3"/>
        <v>5.06/km</v>
      </c>
      <c r="H103" s="27">
        <f t="shared" si="4"/>
        <v>0.012361111111111107</v>
      </c>
      <c r="I103" s="27">
        <f t="shared" si="5"/>
        <v>0.009548611111111112</v>
      </c>
    </row>
    <row r="104" spans="1:9" s="30" customFormat="1" ht="15" customHeight="1">
      <c r="A104" s="36" t="s">
        <v>233</v>
      </c>
      <c r="B104" s="44" t="s">
        <v>87</v>
      </c>
      <c r="C104" s="44" t="s">
        <v>342</v>
      </c>
      <c r="D104" s="26" t="s">
        <v>291</v>
      </c>
      <c r="E104" s="44" t="s">
        <v>40</v>
      </c>
      <c r="F104" s="45">
        <v>0.035659722222222225</v>
      </c>
      <c r="G104" s="26" t="str">
        <f t="shared" si="3"/>
        <v>5.08/km</v>
      </c>
      <c r="H104" s="27">
        <f t="shared" si="4"/>
        <v>0.012569444444444446</v>
      </c>
      <c r="I104" s="27">
        <f t="shared" si="5"/>
        <v>0.012569444444444446</v>
      </c>
    </row>
    <row r="105" spans="1:9" s="30" customFormat="1" ht="15" customHeight="1">
      <c r="A105" s="36" t="s">
        <v>234</v>
      </c>
      <c r="B105" s="44" t="s">
        <v>88</v>
      </c>
      <c r="C105" s="44" t="s">
        <v>415</v>
      </c>
      <c r="D105" s="26" t="s">
        <v>291</v>
      </c>
      <c r="E105" s="44" t="s">
        <v>41</v>
      </c>
      <c r="F105" s="45">
        <v>0.035833333333333335</v>
      </c>
      <c r="G105" s="26" t="str">
        <f t="shared" si="3"/>
        <v>5.10/km</v>
      </c>
      <c r="H105" s="27">
        <f aca="true" t="shared" si="6" ref="H105:H138">F105-$F$4</f>
        <v>0.012743055555555556</v>
      </c>
      <c r="I105" s="27">
        <f t="shared" si="5"/>
        <v>0.012743055555555556</v>
      </c>
    </row>
    <row r="106" spans="1:9" ht="15" customHeight="1">
      <c r="A106" s="36" t="s">
        <v>235</v>
      </c>
      <c r="B106" s="44" t="s">
        <v>12</v>
      </c>
      <c r="C106" s="44" t="s">
        <v>371</v>
      </c>
      <c r="D106" s="26" t="s">
        <v>288</v>
      </c>
      <c r="E106" s="44" t="s">
        <v>75</v>
      </c>
      <c r="F106" s="45">
        <v>0.03619212962962963</v>
      </c>
      <c r="G106" s="26" t="str">
        <f t="shared" si="3"/>
        <v>5.13/km</v>
      </c>
      <c r="H106" s="27">
        <f t="shared" si="6"/>
        <v>0.01310185185185185</v>
      </c>
      <c r="I106" s="27">
        <f t="shared" si="5"/>
        <v>0.012858796296296295</v>
      </c>
    </row>
    <row r="107" spans="1:9" ht="15" customHeight="1">
      <c r="A107" s="36" t="s">
        <v>236</v>
      </c>
      <c r="B107" s="44" t="s">
        <v>89</v>
      </c>
      <c r="C107" s="44" t="s">
        <v>386</v>
      </c>
      <c r="D107" s="26" t="s">
        <v>290</v>
      </c>
      <c r="E107" s="44" t="s">
        <v>3</v>
      </c>
      <c r="F107" s="45">
        <v>0.03674768518518518</v>
      </c>
      <c r="G107" s="26" t="str">
        <f t="shared" si="3"/>
        <v>5.18/km</v>
      </c>
      <c r="H107" s="27">
        <f t="shared" si="6"/>
        <v>0.013657407407407403</v>
      </c>
      <c r="I107" s="27">
        <f t="shared" si="5"/>
        <v>0.0044675925925925924</v>
      </c>
    </row>
    <row r="108" spans="1:9" ht="15" customHeight="1">
      <c r="A108" s="36" t="s">
        <v>237</v>
      </c>
      <c r="B108" s="44" t="s">
        <v>120</v>
      </c>
      <c r="C108" s="44" t="s">
        <v>365</v>
      </c>
      <c r="D108" s="26" t="s">
        <v>299</v>
      </c>
      <c r="E108" s="44" t="s">
        <v>41</v>
      </c>
      <c r="F108" s="45">
        <v>0.03702546296296296</v>
      </c>
      <c r="G108" s="26" t="str">
        <f t="shared" si="3"/>
        <v>5.20/km</v>
      </c>
      <c r="H108" s="27">
        <f t="shared" si="6"/>
        <v>0.013935185185185182</v>
      </c>
      <c r="I108" s="27">
        <f t="shared" si="5"/>
        <v>0.008946759259259258</v>
      </c>
    </row>
    <row r="109" spans="1:9" ht="15" customHeight="1">
      <c r="A109" s="36" t="s">
        <v>238</v>
      </c>
      <c r="B109" s="44" t="s">
        <v>117</v>
      </c>
      <c r="C109" s="44" t="s">
        <v>396</v>
      </c>
      <c r="D109" s="26" t="s">
        <v>299</v>
      </c>
      <c r="E109" s="44" t="s">
        <v>75</v>
      </c>
      <c r="F109" s="45">
        <v>0.037523148148148146</v>
      </c>
      <c r="G109" s="26" t="str">
        <f t="shared" si="3"/>
        <v>5.24/km</v>
      </c>
      <c r="H109" s="27">
        <f t="shared" si="6"/>
        <v>0.014432870370370367</v>
      </c>
      <c r="I109" s="27">
        <f t="shared" si="5"/>
        <v>0.009444444444444443</v>
      </c>
    </row>
    <row r="110" spans="1:9" ht="15" customHeight="1">
      <c r="A110" s="36" t="s">
        <v>239</v>
      </c>
      <c r="B110" s="44" t="s">
        <v>90</v>
      </c>
      <c r="C110" s="44" t="s">
        <v>395</v>
      </c>
      <c r="D110" s="26" t="s">
        <v>295</v>
      </c>
      <c r="E110" s="44" t="s">
        <v>75</v>
      </c>
      <c r="F110" s="45">
        <v>0.03771990740740741</v>
      </c>
      <c r="G110" s="26" t="str">
        <f t="shared" si="3"/>
        <v>5.26/km</v>
      </c>
      <c r="H110" s="27">
        <f t="shared" si="6"/>
        <v>0.014629629629629631</v>
      </c>
      <c r="I110" s="27">
        <f t="shared" si="5"/>
        <v>0.011319444444444448</v>
      </c>
    </row>
    <row r="111" spans="1:9" ht="15" customHeight="1">
      <c r="A111" s="36" t="s">
        <v>240</v>
      </c>
      <c r="B111" s="44" t="s">
        <v>389</v>
      </c>
      <c r="C111" s="44" t="s">
        <v>409</v>
      </c>
      <c r="D111" s="26" t="s">
        <v>295</v>
      </c>
      <c r="E111" s="44" t="s">
        <v>9</v>
      </c>
      <c r="F111" s="45">
        <v>0.03782407407407407</v>
      </c>
      <c r="G111" s="26" t="str">
        <f t="shared" si="3"/>
        <v>5.27/km</v>
      </c>
      <c r="H111" s="27">
        <f t="shared" si="6"/>
        <v>0.014733796296296293</v>
      </c>
      <c r="I111" s="27">
        <f t="shared" si="5"/>
        <v>0.01142361111111111</v>
      </c>
    </row>
    <row r="112" spans="1:9" ht="15" customHeight="1">
      <c r="A112" s="36" t="s">
        <v>241</v>
      </c>
      <c r="B112" s="44" t="s">
        <v>91</v>
      </c>
      <c r="C112" s="44" t="s">
        <v>131</v>
      </c>
      <c r="D112" s="26" t="s">
        <v>302</v>
      </c>
      <c r="E112" s="44" t="s">
        <v>92</v>
      </c>
      <c r="F112" s="45">
        <v>0.03784722222222222</v>
      </c>
      <c r="G112" s="26" t="str">
        <f t="shared" si="3"/>
        <v>5.27/km</v>
      </c>
      <c r="H112" s="27">
        <f t="shared" si="6"/>
        <v>0.01475694444444444</v>
      </c>
      <c r="I112" s="27">
        <f t="shared" si="5"/>
        <v>0</v>
      </c>
    </row>
    <row r="113" spans="1:9" ht="15" customHeight="1">
      <c r="A113" s="36" t="s">
        <v>242</v>
      </c>
      <c r="B113" s="44" t="s">
        <v>125</v>
      </c>
      <c r="C113" s="44" t="s">
        <v>393</v>
      </c>
      <c r="D113" s="26" t="s">
        <v>291</v>
      </c>
      <c r="E113" s="44" t="s">
        <v>73</v>
      </c>
      <c r="F113" s="45">
        <v>0.03787037037037037</v>
      </c>
      <c r="G113" s="26" t="str">
        <f t="shared" si="3"/>
        <v>5.27/km</v>
      </c>
      <c r="H113" s="27">
        <f t="shared" si="6"/>
        <v>0.014780092592592588</v>
      </c>
      <c r="I113" s="27">
        <f t="shared" si="5"/>
        <v>0.014780092592592588</v>
      </c>
    </row>
    <row r="114" spans="1:9" ht="15" customHeight="1">
      <c r="A114" s="36" t="s">
        <v>243</v>
      </c>
      <c r="B114" s="44" t="s">
        <v>93</v>
      </c>
      <c r="C114" s="44" t="s">
        <v>94</v>
      </c>
      <c r="D114" s="26" t="s">
        <v>295</v>
      </c>
      <c r="E114" s="44" t="s">
        <v>40</v>
      </c>
      <c r="F114" s="45">
        <v>0.03799768518518518</v>
      </c>
      <c r="G114" s="26" t="str">
        <f t="shared" si="3"/>
        <v>5.28/km</v>
      </c>
      <c r="H114" s="27">
        <f t="shared" si="6"/>
        <v>0.014907407407407404</v>
      </c>
      <c r="I114" s="27">
        <f t="shared" si="5"/>
        <v>0.01159722222222222</v>
      </c>
    </row>
    <row r="115" spans="1:9" ht="15" customHeight="1">
      <c r="A115" s="36" t="s">
        <v>244</v>
      </c>
      <c r="B115" s="44" t="s">
        <v>7</v>
      </c>
      <c r="C115" s="44" t="s">
        <v>404</v>
      </c>
      <c r="D115" s="26" t="s">
        <v>290</v>
      </c>
      <c r="E115" s="44" t="s">
        <v>43</v>
      </c>
      <c r="F115" s="45">
        <v>0.03800925925925926</v>
      </c>
      <c r="G115" s="26" t="str">
        <f t="shared" si="3"/>
        <v>5.28/km</v>
      </c>
      <c r="H115" s="27">
        <f t="shared" si="6"/>
        <v>0.014918981481481484</v>
      </c>
      <c r="I115" s="27">
        <f t="shared" si="5"/>
        <v>0.005729166666666674</v>
      </c>
    </row>
    <row r="116" spans="1:9" ht="15" customHeight="1">
      <c r="A116" s="36" t="s">
        <v>245</v>
      </c>
      <c r="B116" s="44" t="s">
        <v>111</v>
      </c>
      <c r="C116" s="44" t="s">
        <v>344</v>
      </c>
      <c r="D116" s="26" t="s">
        <v>285</v>
      </c>
      <c r="E116" s="44" t="s">
        <v>43</v>
      </c>
      <c r="F116" s="45">
        <v>0.03813657407407407</v>
      </c>
      <c r="G116" s="26" t="str">
        <f t="shared" si="3"/>
        <v>5.30/km</v>
      </c>
      <c r="H116" s="27">
        <f t="shared" si="6"/>
        <v>0.015046296296296294</v>
      </c>
      <c r="I116" s="27">
        <f t="shared" si="5"/>
        <v>0.014363425925925922</v>
      </c>
    </row>
    <row r="117" spans="1:9" ht="15" customHeight="1">
      <c r="A117" s="36" t="s">
        <v>246</v>
      </c>
      <c r="B117" s="44" t="s">
        <v>13</v>
      </c>
      <c r="C117" s="44" t="s">
        <v>337</v>
      </c>
      <c r="D117" s="26" t="s">
        <v>304</v>
      </c>
      <c r="E117" s="44" t="s">
        <v>95</v>
      </c>
      <c r="F117" s="45">
        <v>0.03888888888888889</v>
      </c>
      <c r="G117" s="26" t="str">
        <f t="shared" si="3"/>
        <v>5.36/km</v>
      </c>
      <c r="H117" s="27">
        <f t="shared" si="6"/>
        <v>0.01579861111111111</v>
      </c>
      <c r="I117" s="27">
        <f t="shared" si="5"/>
        <v>0.007476851851851853</v>
      </c>
    </row>
    <row r="118" spans="1:9" ht="15" customHeight="1">
      <c r="A118" s="36" t="s">
        <v>248</v>
      </c>
      <c r="B118" s="44" t="s">
        <v>414</v>
      </c>
      <c r="C118" s="44" t="s">
        <v>351</v>
      </c>
      <c r="D118" s="26" t="s">
        <v>291</v>
      </c>
      <c r="E118" s="44" t="s">
        <v>96</v>
      </c>
      <c r="F118" s="45">
        <v>0.039143518518518515</v>
      </c>
      <c r="G118" s="26" t="str">
        <f t="shared" si="3"/>
        <v>5.38/km</v>
      </c>
      <c r="H118" s="27">
        <f t="shared" si="6"/>
        <v>0.016053240740740736</v>
      </c>
      <c r="I118" s="27">
        <f t="shared" si="5"/>
        <v>0.016053240740740736</v>
      </c>
    </row>
    <row r="119" spans="1:9" ht="15" customHeight="1">
      <c r="A119" s="36" t="s">
        <v>249</v>
      </c>
      <c r="B119" s="44" t="s">
        <v>339</v>
      </c>
      <c r="C119" s="44" t="s">
        <v>385</v>
      </c>
      <c r="D119" s="26" t="s">
        <v>291</v>
      </c>
      <c r="E119" s="44" t="s">
        <v>43</v>
      </c>
      <c r="F119" s="45">
        <v>0.039641203703703706</v>
      </c>
      <c r="G119" s="26" t="str">
        <f t="shared" si="3"/>
        <v>5.43/km</v>
      </c>
      <c r="H119" s="27">
        <f t="shared" si="6"/>
        <v>0.016550925925925927</v>
      </c>
      <c r="I119" s="27">
        <f t="shared" si="5"/>
        <v>0.016550925925925927</v>
      </c>
    </row>
    <row r="120" spans="1:9" ht="15" customHeight="1">
      <c r="A120" s="36" t="s">
        <v>250</v>
      </c>
      <c r="B120" s="44" t="s">
        <v>97</v>
      </c>
      <c r="C120" s="44" t="s">
        <v>347</v>
      </c>
      <c r="D120" s="26" t="s">
        <v>291</v>
      </c>
      <c r="E120" s="44" t="s">
        <v>73</v>
      </c>
      <c r="F120" s="45">
        <v>0.03967592592592593</v>
      </c>
      <c r="G120" s="26" t="str">
        <f t="shared" si="3"/>
        <v>5.43/km</v>
      </c>
      <c r="H120" s="27">
        <f t="shared" si="6"/>
        <v>0.016585648148148148</v>
      </c>
      <c r="I120" s="27">
        <f t="shared" si="5"/>
        <v>0.016585648148148148</v>
      </c>
    </row>
    <row r="121" spans="1:9" ht="15" customHeight="1">
      <c r="A121" s="36" t="s">
        <v>251</v>
      </c>
      <c r="B121" s="44" t="s">
        <v>118</v>
      </c>
      <c r="C121" s="44" t="s">
        <v>119</v>
      </c>
      <c r="D121" s="26" t="s">
        <v>302</v>
      </c>
      <c r="E121" s="44" t="s">
        <v>92</v>
      </c>
      <c r="F121" s="45">
        <v>0.0396875</v>
      </c>
      <c r="G121" s="26" t="str">
        <f t="shared" si="3"/>
        <v>5.43/km</v>
      </c>
      <c r="H121" s="27">
        <f t="shared" si="6"/>
        <v>0.01659722222222222</v>
      </c>
      <c r="I121" s="27">
        <f t="shared" si="5"/>
        <v>0.001840277777777781</v>
      </c>
    </row>
    <row r="122" spans="1:9" ht="15" customHeight="1">
      <c r="A122" s="36" t="s">
        <v>252</v>
      </c>
      <c r="B122" s="44" t="s">
        <v>121</v>
      </c>
      <c r="C122" s="44" t="s">
        <v>410</v>
      </c>
      <c r="D122" s="26" t="s">
        <v>295</v>
      </c>
      <c r="E122" s="44" t="s">
        <v>92</v>
      </c>
      <c r="F122" s="45">
        <v>0.03979166666666666</v>
      </c>
      <c r="G122" s="26" t="str">
        <f t="shared" si="3"/>
        <v>5.44/km</v>
      </c>
      <c r="H122" s="27">
        <f t="shared" si="6"/>
        <v>0.016701388888888884</v>
      </c>
      <c r="I122" s="27">
        <f t="shared" si="5"/>
        <v>0.0133912037037037</v>
      </c>
    </row>
    <row r="123" spans="1:9" ht="15" customHeight="1">
      <c r="A123" s="36" t="s">
        <v>253</v>
      </c>
      <c r="B123" s="44" t="s">
        <v>98</v>
      </c>
      <c r="C123" s="44" t="s">
        <v>344</v>
      </c>
      <c r="D123" s="26" t="s">
        <v>285</v>
      </c>
      <c r="E123" s="44" t="s">
        <v>40</v>
      </c>
      <c r="F123" s="45">
        <v>0.040324074074074075</v>
      </c>
      <c r="G123" s="26" t="str">
        <f t="shared" si="3"/>
        <v>5.48/km</v>
      </c>
      <c r="H123" s="27">
        <f t="shared" si="6"/>
        <v>0.017233796296296296</v>
      </c>
      <c r="I123" s="27">
        <f t="shared" si="5"/>
        <v>0.016550925925925924</v>
      </c>
    </row>
    <row r="124" spans="1:9" ht="15" customHeight="1">
      <c r="A124" s="36" t="s">
        <v>254</v>
      </c>
      <c r="B124" s="44" t="s">
        <v>99</v>
      </c>
      <c r="C124" s="44" t="s">
        <v>355</v>
      </c>
      <c r="D124" s="26" t="s">
        <v>291</v>
      </c>
      <c r="E124" s="44" t="s">
        <v>100</v>
      </c>
      <c r="F124" s="45">
        <v>0.04059027777777778</v>
      </c>
      <c r="G124" s="26" t="str">
        <f t="shared" si="3"/>
        <v>5.51/km</v>
      </c>
      <c r="H124" s="27">
        <f t="shared" si="6"/>
        <v>0.0175</v>
      </c>
      <c r="I124" s="27">
        <f t="shared" si="5"/>
        <v>0.0175</v>
      </c>
    </row>
    <row r="125" spans="1:9" ht="15" customHeight="1">
      <c r="A125" s="36" t="s">
        <v>255</v>
      </c>
      <c r="B125" s="44" t="s">
        <v>101</v>
      </c>
      <c r="C125" s="44" t="s">
        <v>398</v>
      </c>
      <c r="D125" s="26" t="s">
        <v>295</v>
      </c>
      <c r="E125" s="44" t="s">
        <v>9</v>
      </c>
      <c r="F125" s="45">
        <v>0.040601851851851854</v>
      </c>
      <c r="G125" s="26" t="str">
        <f t="shared" si="3"/>
        <v>5.51/km</v>
      </c>
      <c r="H125" s="27">
        <f t="shared" si="6"/>
        <v>0.017511574074074075</v>
      </c>
      <c r="I125" s="27">
        <f t="shared" si="5"/>
        <v>0.014201388888888892</v>
      </c>
    </row>
    <row r="126" spans="1:9" ht="15" customHeight="1">
      <c r="A126" s="36" t="s">
        <v>256</v>
      </c>
      <c r="B126" s="44" t="s">
        <v>102</v>
      </c>
      <c r="C126" s="44" t="s">
        <v>373</v>
      </c>
      <c r="D126" s="26" t="s">
        <v>295</v>
      </c>
      <c r="E126" s="44" t="s">
        <v>40</v>
      </c>
      <c r="F126" s="45">
        <v>0.04069444444444444</v>
      </c>
      <c r="G126" s="26" t="str">
        <f t="shared" si="3"/>
        <v>5.52/km</v>
      </c>
      <c r="H126" s="27">
        <f t="shared" si="6"/>
        <v>0.017604166666666664</v>
      </c>
      <c r="I126" s="27">
        <f t="shared" si="5"/>
        <v>0.01429398148148148</v>
      </c>
    </row>
    <row r="127" spans="1:9" ht="15" customHeight="1">
      <c r="A127" s="36" t="s">
        <v>257</v>
      </c>
      <c r="B127" s="44" t="s">
        <v>103</v>
      </c>
      <c r="C127" s="44" t="s">
        <v>402</v>
      </c>
      <c r="D127" s="26" t="s">
        <v>304</v>
      </c>
      <c r="E127" s="44" t="s">
        <v>53</v>
      </c>
      <c r="F127" s="45">
        <v>0.0409375</v>
      </c>
      <c r="G127" s="26" t="str">
        <f t="shared" si="3"/>
        <v>5.54/km</v>
      </c>
      <c r="H127" s="27">
        <f t="shared" si="6"/>
        <v>0.017847222222222223</v>
      </c>
      <c r="I127" s="27">
        <f t="shared" si="5"/>
        <v>0.009525462962962965</v>
      </c>
    </row>
    <row r="128" spans="1:9" ht="15" customHeight="1">
      <c r="A128" s="36" t="s">
        <v>259</v>
      </c>
      <c r="B128" s="44" t="s">
        <v>104</v>
      </c>
      <c r="C128" s="44" t="s">
        <v>363</v>
      </c>
      <c r="D128" s="26" t="s">
        <v>2</v>
      </c>
      <c r="E128" s="44" t="s">
        <v>5</v>
      </c>
      <c r="F128" s="39">
        <v>0.04189814814814815</v>
      </c>
      <c r="G128" s="26" t="str">
        <f t="shared" si="3"/>
        <v>6.02/km</v>
      </c>
      <c r="H128" s="27">
        <f t="shared" si="6"/>
        <v>0.01880787037037037</v>
      </c>
      <c r="I128" s="27">
        <f t="shared" si="5"/>
        <v>0.010694444444444447</v>
      </c>
    </row>
    <row r="129" spans="1:9" ht="15" customHeight="1">
      <c r="A129" s="36" t="s">
        <v>260</v>
      </c>
      <c r="B129" s="44" t="s">
        <v>370</v>
      </c>
      <c r="C129" s="44" t="s">
        <v>335</v>
      </c>
      <c r="D129" s="26" t="s">
        <v>287</v>
      </c>
      <c r="E129" s="44" t="s">
        <v>41</v>
      </c>
      <c r="F129" s="39">
        <v>0.042013888888888885</v>
      </c>
      <c r="G129" s="26" t="str">
        <f t="shared" si="3"/>
        <v>6.03/km</v>
      </c>
      <c r="H129" s="27">
        <f t="shared" si="6"/>
        <v>0.018923611111111106</v>
      </c>
      <c r="I129" s="27">
        <f t="shared" si="5"/>
        <v>0.01628472222222222</v>
      </c>
    </row>
    <row r="130" spans="1:9" ht="15" customHeight="1">
      <c r="A130" s="36" t="s">
        <v>261</v>
      </c>
      <c r="B130" s="44" t="s">
        <v>278</v>
      </c>
      <c r="C130" s="44" t="s">
        <v>377</v>
      </c>
      <c r="D130" s="26" t="s">
        <v>302</v>
      </c>
      <c r="E130" s="44" t="s">
        <v>294</v>
      </c>
      <c r="F130" s="39">
        <v>0.042291666666666665</v>
      </c>
      <c r="G130" s="26" t="str">
        <f t="shared" si="3"/>
        <v>6.05/km</v>
      </c>
      <c r="H130" s="27">
        <f t="shared" si="6"/>
        <v>0.019201388888888886</v>
      </c>
      <c r="I130" s="27">
        <f t="shared" si="5"/>
        <v>0.004444444444444445</v>
      </c>
    </row>
    <row r="131" spans="1:9" ht="15" customHeight="1">
      <c r="A131" s="36" t="s">
        <v>262</v>
      </c>
      <c r="B131" s="44" t="s">
        <v>105</v>
      </c>
      <c r="C131" s="44" t="s">
        <v>418</v>
      </c>
      <c r="D131" s="26" t="s">
        <v>31</v>
      </c>
      <c r="E131" s="44" t="s">
        <v>41</v>
      </c>
      <c r="F131" s="39">
        <v>0.042361111111111106</v>
      </c>
      <c r="G131" s="26" t="str">
        <f t="shared" si="3"/>
        <v>6.06/km</v>
      </c>
      <c r="H131" s="27">
        <f t="shared" si="6"/>
        <v>0.019270833333333327</v>
      </c>
      <c r="I131" s="27">
        <f t="shared" si="5"/>
        <v>0.016087962962962953</v>
      </c>
    </row>
    <row r="132" spans="1:9" ht="15" customHeight="1">
      <c r="A132" s="36" t="s">
        <v>263</v>
      </c>
      <c r="B132" s="44" t="s">
        <v>106</v>
      </c>
      <c r="C132" s="44" t="s">
        <v>8</v>
      </c>
      <c r="D132" s="26" t="s">
        <v>2</v>
      </c>
      <c r="E132" s="44" t="s">
        <v>360</v>
      </c>
      <c r="F132" s="39">
        <v>0.04304398148148148</v>
      </c>
      <c r="G132" s="26" t="str">
        <f aca="true" t="shared" si="7" ref="G132:G138">TEXT(INT((HOUR(F132)*3600+MINUTE(F132)*60+SECOND(F132))/$I$2/60),"0")&amp;"."&amp;TEXT(MOD((HOUR(F132)*3600+MINUTE(F132)*60+SECOND(F132))/$I$2,60),"00")&amp;"/km"</f>
        <v>6.12/km</v>
      </c>
      <c r="H132" s="27">
        <f t="shared" si="6"/>
        <v>0.019953703703703703</v>
      </c>
      <c r="I132" s="27">
        <f t="shared" si="5"/>
        <v>0.01184027777777778</v>
      </c>
    </row>
    <row r="133" spans="1:9" ht="15" customHeight="1">
      <c r="A133" s="36" t="s">
        <v>264</v>
      </c>
      <c r="B133" s="44" t="s">
        <v>123</v>
      </c>
      <c r="C133" s="44" t="s">
        <v>349</v>
      </c>
      <c r="D133" s="26" t="s">
        <v>291</v>
      </c>
      <c r="E133" s="44" t="s">
        <v>9</v>
      </c>
      <c r="F133" s="39">
        <v>0.04306712962962963</v>
      </c>
      <c r="G133" s="26" t="str">
        <f t="shared" si="7"/>
        <v>6.12/km</v>
      </c>
      <c r="H133" s="27">
        <f t="shared" si="6"/>
        <v>0.01997685185185185</v>
      </c>
      <c r="I133" s="27">
        <f t="shared" si="5"/>
        <v>0.01997685185185185</v>
      </c>
    </row>
    <row r="134" spans="1:9" ht="15" customHeight="1">
      <c r="A134" s="36" t="s">
        <v>265</v>
      </c>
      <c r="B134" s="44" t="s">
        <v>105</v>
      </c>
      <c r="C134" s="44" t="s">
        <v>408</v>
      </c>
      <c r="D134" s="26" t="s">
        <v>289</v>
      </c>
      <c r="E134" s="44" t="s">
        <v>41</v>
      </c>
      <c r="F134" s="39">
        <v>0.0430787037037037</v>
      </c>
      <c r="G134" s="26" t="str">
        <f t="shared" si="7"/>
        <v>6.12/km</v>
      </c>
      <c r="H134" s="27">
        <f t="shared" si="6"/>
        <v>0.019988425925925923</v>
      </c>
      <c r="I134" s="27">
        <f>F134-INDEX($F$4:$F$999,MATCH(D134,$D$4:$D$999,0))</f>
        <v>0.017175925925925928</v>
      </c>
    </row>
    <row r="135" spans="1:9" ht="15" customHeight="1">
      <c r="A135" s="36" t="s">
        <v>266</v>
      </c>
      <c r="B135" s="44" t="s">
        <v>112</v>
      </c>
      <c r="C135" s="44" t="s">
        <v>336</v>
      </c>
      <c r="D135" s="26" t="s">
        <v>304</v>
      </c>
      <c r="E135" s="44" t="s">
        <v>96</v>
      </c>
      <c r="F135" s="39">
        <v>0.04513888888888889</v>
      </c>
      <c r="G135" s="26" t="str">
        <f t="shared" si="7"/>
        <v>6.30/km</v>
      </c>
      <c r="H135" s="27">
        <f t="shared" si="6"/>
        <v>0.02204861111111111</v>
      </c>
      <c r="I135" s="27">
        <f>F135-INDEX($F$4:$F$999,MATCH(D135,$D$4:$D$999,0))</f>
        <v>0.013726851851851851</v>
      </c>
    </row>
    <row r="136" spans="1:9" ht="15" customHeight="1">
      <c r="A136" s="37" t="s">
        <v>267</v>
      </c>
      <c r="B136" s="47" t="s">
        <v>124</v>
      </c>
      <c r="C136" s="47" t="s">
        <v>405</v>
      </c>
      <c r="D136" s="28" t="s">
        <v>291</v>
      </c>
      <c r="E136" s="47" t="s">
        <v>330</v>
      </c>
      <c r="F136" s="42">
        <v>0.045162037037037035</v>
      </c>
      <c r="G136" s="28" t="str">
        <f t="shared" si="7"/>
        <v>6.30/km</v>
      </c>
      <c r="H136" s="29">
        <f t="shared" si="6"/>
        <v>0.022071759259259256</v>
      </c>
      <c r="I136" s="29">
        <f>F136-INDEX($F$4:$F$999,MATCH(D136,$D$4:$D$999,0))</f>
        <v>0.022071759259259256</v>
      </c>
    </row>
    <row r="137" spans="1:9" ht="15" customHeight="1">
      <c r="A137" s="36" t="s">
        <v>268</v>
      </c>
      <c r="B137" s="44" t="s">
        <v>382</v>
      </c>
      <c r="C137" s="44" t="s">
        <v>387</v>
      </c>
      <c r="D137" s="26" t="s">
        <v>302</v>
      </c>
      <c r="E137" s="44" t="s">
        <v>40</v>
      </c>
      <c r="F137" s="39">
        <v>0.04583333333333334</v>
      </c>
      <c r="G137" s="26" t="str">
        <f t="shared" si="7"/>
        <v>6.36/km</v>
      </c>
      <c r="H137" s="27">
        <f t="shared" si="6"/>
        <v>0.022743055555555558</v>
      </c>
      <c r="I137" s="27">
        <f>F137-INDEX($F$4:$F$999,MATCH(D137,$D$4:$D$999,0))</f>
        <v>0.007986111111111117</v>
      </c>
    </row>
    <row r="138" spans="1:9" ht="15" customHeight="1" thickBot="1">
      <c r="A138" s="40" t="s">
        <v>269</v>
      </c>
      <c r="B138" s="46" t="s">
        <v>317</v>
      </c>
      <c r="C138" s="46" t="s">
        <v>398</v>
      </c>
      <c r="D138" s="31" t="s">
        <v>295</v>
      </c>
      <c r="E138" s="46" t="s">
        <v>40</v>
      </c>
      <c r="F138" s="41">
        <v>0.04583333333333334</v>
      </c>
      <c r="G138" s="31" t="str">
        <f t="shared" si="7"/>
        <v>6.36/km</v>
      </c>
      <c r="H138" s="32">
        <f t="shared" si="6"/>
        <v>0.022743055555555558</v>
      </c>
      <c r="I138" s="32">
        <f>F138-INDEX($F$4:$F$999,MATCH(D138,$D$4:$D$999,0))</f>
        <v>0.019432870370370375</v>
      </c>
    </row>
  </sheetData>
  <autoFilter ref="A3:I138"/>
  <mergeCells count="2">
    <mergeCell ref="A1:I1"/>
    <mergeCell ref="A2:G2"/>
  </mergeCells>
  <printOptions gridLines="1" horizontalCentered="1" vertic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pane ySplit="3" topLeftCell="BM4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7.7109375" style="2" customWidth="1"/>
    <col min="2" max="2" width="44.00390625" style="2" customWidth="1"/>
    <col min="3" max="3" width="12.7109375" style="2" customWidth="1"/>
  </cols>
  <sheetData>
    <row r="1" spans="1:3" ht="24.75" customHeight="1" thickBot="1">
      <c r="A1" s="54" t="str">
        <f>Individuale!A1</f>
        <v>Memorial A. Burreddu 1ª edizione</v>
      </c>
      <c r="B1" s="55"/>
      <c r="C1" s="56"/>
    </row>
    <row r="2" spans="1:3" ht="33" customHeight="1" thickBot="1">
      <c r="A2" s="57" t="str">
        <f>Individuale!A2&amp;" km. "&amp;Individuale!I2</f>
        <v> Colle dei Pini - Laurentino - Roma (RM) Italia - Lunedì 08/12/2008 ore 10.00 km. 10</v>
      </c>
      <c r="B2" s="58"/>
      <c r="C2" s="59"/>
    </row>
    <row r="3" spans="1:3" ht="24.75" customHeight="1" thickBot="1">
      <c r="A3" s="4" t="s">
        <v>319</v>
      </c>
      <c r="B3" s="5" t="s">
        <v>323</v>
      </c>
      <c r="C3" s="5" t="s">
        <v>328</v>
      </c>
    </row>
    <row r="4" spans="1:3" ht="12.75">
      <c r="A4" s="15">
        <v>1</v>
      </c>
      <c r="B4" s="8" t="s">
        <v>40</v>
      </c>
      <c r="C4" s="12">
        <v>19</v>
      </c>
    </row>
    <row r="5" spans="1:3" ht="12.75">
      <c r="A5" s="11">
        <v>2</v>
      </c>
      <c r="B5" s="9" t="s">
        <v>41</v>
      </c>
      <c r="C5" s="13">
        <v>13</v>
      </c>
    </row>
    <row r="6" spans="1:3" ht="12.75">
      <c r="A6" s="19">
        <v>3</v>
      </c>
      <c r="B6" s="9" t="s">
        <v>43</v>
      </c>
      <c r="C6" s="13">
        <v>10</v>
      </c>
    </row>
    <row r="7" spans="1:3" ht="12.75">
      <c r="A7" s="11">
        <v>4</v>
      </c>
      <c r="B7" s="9" t="s">
        <v>75</v>
      </c>
      <c r="C7" s="13">
        <v>8</v>
      </c>
    </row>
    <row r="8" spans="1:3" ht="12.75">
      <c r="A8" s="16">
        <v>5</v>
      </c>
      <c r="B8" s="10" t="s">
        <v>330</v>
      </c>
      <c r="C8" s="14">
        <v>5</v>
      </c>
    </row>
    <row r="9" spans="1:3" ht="12.75">
      <c r="A9" s="11">
        <v>5</v>
      </c>
      <c r="B9" s="9" t="s">
        <v>27</v>
      </c>
      <c r="C9" s="13">
        <v>5</v>
      </c>
    </row>
    <row r="10" spans="1:3" ht="12.75">
      <c r="A10" s="19">
        <v>5</v>
      </c>
      <c r="B10" s="9" t="s">
        <v>62</v>
      </c>
      <c r="C10" s="13">
        <v>5</v>
      </c>
    </row>
    <row r="11" spans="1:3" ht="12.75">
      <c r="A11" s="11">
        <v>5</v>
      </c>
      <c r="B11" s="9" t="s">
        <v>294</v>
      </c>
      <c r="C11" s="13">
        <v>5</v>
      </c>
    </row>
    <row r="12" spans="1:3" ht="13.5" customHeight="1">
      <c r="A12" s="19">
        <v>5</v>
      </c>
      <c r="B12" s="9" t="s">
        <v>9</v>
      </c>
      <c r="C12" s="13">
        <v>5</v>
      </c>
    </row>
    <row r="13" spans="1:3" ht="12.75">
      <c r="A13" s="11">
        <v>5</v>
      </c>
      <c r="B13" s="9" t="s">
        <v>127</v>
      </c>
      <c r="C13" s="13">
        <v>5</v>
      </c>
    </row>
    <row r="14" spans="1:3" ht="12.75">
      <c r="A14" s="19">
        <v>11</v>
      </c>
      <c r="B14" s="9" t="s">
        <v>21</v>
      </c>
      <c r="C14" s="13">
        <v>4</v>
      </c>
    </row>
    <row r="15" spans="1:3" ht="12.75">
      <c r="A15" s="11">
        <v>11</v>
      </c>
      <c r="B15" s="9" t="s">
        <v>48</v>
      </c>
      <c r="C15" s="13">
        <v>4</v>
      </c>
    </row>
    <row r="16" spans="1:3" ht="12.75">
      <c r="A16" s="19">
        <v>11</v>
      </c>
      <c r="B16" s="9" t="s">
        <v>73</v>
      </c>
      <c r="C16" s="13">
        <v>4</v>
      </c>
    </row>
    <row r="17" spans="1:3" ht="12.75">
      <c r="A17" s="11">
        <v>11</v>
      </c>
      <c r="B17" s="9" t="s">
        <v>35</v>
      </c>
      <c r="C17" s="13">
        <v>4</v>
      </c>
    </row>
    <row r="18" spans="1:3" ht="12.75">
      <c r="A18" s="19">
        <v>15</v>
      </c>
      <c r="B18" s="9" t="s">
        <v>92</v>
      </c>
      <c r="C18" s="13">
        <v>3</v>
      </c>
    </row>
    <row r="19" spans="1:3" ht="13.5" customHeight="1">
      <c r="A19" s="11">
        <v>15</v>
      </c>
      <c r="B19" s="9" t="s">
        <v>37</v>
      </c>
      <c r="C19" s="13">
        <v>3</v>
      </c>
    </row>
    <row r="20" spans="1:3" ht="12.75">
      <c r="A20" s="19">
        <v>17</v>
      </c>
      <c r="B20" s="9" t="s">
        <v>360</v>
      </c>
      <c r="C20" s="13">
        <v>2</v>
      </c>
    </row>
    <row r="21" spans="1:3" ht="12.75">
      <c r="A21" s="11">
        <v>17</v>
      </c>
      <c r="B21" s="9" t="s">
        <v>33</v>
      </c>
      <c r="C21" s="13">
        <v>2</v>
      </c>
    </row>
    <row r="22" spans="1:3" ht="12.75">
      <c r="A22" s="11">
        <v>17</v>
      </c>
      <c r="B22" s="9" t="s">
        <v>30</v>
      </c>
      <c r="C22" s="13">
        <v>2</v>
      </c>
    </row>
    <row r="23" spans="1:3" ht="13.5" customHeight="1">
      <c r="A23" s="11">
        <v>17</v>
      </c>
      <c r="B23" s="9" t="s">
        <v>63</v>
      </c>
      <c r="C23" s="13">
        <v>2</v>
      </c>
    </row>
    <row r="24" spans="1:3" ht="12.75">
      <c r="A24" s="11">
        <v>17</v>
      </c>
      <c r="B24" s="9" t="s">
        <v>53</v>
      </c>
      <c r="C24" s="13">
        <v>2</v>
      </c>
    </row>
    <row r="25" spans="1:3" ht="12.75">
      <c r="A25" s="11">
        <v>17</v>
      </c>
      <c r="B25" s="9" t="s">
        <v>96</v>
      </c>
      <c r="C25" s="13">
        <v>2</v>
      </c>
    </row>
    <row r="26" spans="1:3" ht="12.75">
      <c r="A26" s="11">
        <v>17</v>
      </c>
      <c r="B26" s="9" t="s">
        <v>3</v>
      </c>
      <c r="C26" s="13">
        <v>2</v>
      </c>
    </row>
    <row r="27" spans="1:3" ht="12.75">
      <c r="A27" s="11">
        <v>17</v>
      </c>
      <c r="B27" s="9" t="s">
        <v>5</v>
      </c>
      <c r="C27" s="13">
        <v>2</v>
      </c>
    </row>
    <row r="28" spans="1:3" ht="12.75">
      <c r="A28" s="19">
        <v>25</v>
      </c>
      <c r="B28" s="9" t="s">
        <v>25</v>
      </c>
      <c r="C28" s="13">
        <v>1</v>
      </c>
    </row>
    <row r="29" spans="1:3" ht="12.75">
      <c r="A29" s="19">
        <v>25</v>
      </c>
      <c r="B29" s="9" t="s">
        <v>50</v>
      </c>
      <c r="C29" s="13">
        <v>1</v>
      </c>
    </row>
    <row r="30" spans="1:3" ht="12.75">
      <c r="A30" s="19">
        <v>25</v>
      </c>
      <c r="B30" s="9" t="s">
        <v>32</v>
      </c>
      <c r="C30" s="13">
        <v>1</v>
      </c>
    </row>
    <row r="31" spans="1:3" ht="12.75">
      <c r="A31" s="19">
        <v>25</v>
      </c>
      <c r="B31" s="9" t="s">
        <v>51</v>
      </c>
      <c r="C31" s="13">
        <v>1</v>
      </c>
    </row>
    <row r="32" spans="1:3" ht="12.75">
      <c r="A32" s="19">
        <v>25</v>
      </c>
      <c r="B32" s="9" t="s">
        <v>292</v>
      </c>
      <c r="C32" s="13">
        <v>1</v>
      </c>
    </row>
    <row r="33" spans="1:3" ht="12.75">
      <c r="A33" s="19">
        <v>25</v>
      </c>
      <c r="B33" s="9" t="s">
        <v>20</v>
      </c>
      <c r="C33" s="13">
        <v>1</v>
      </c>
    </row>
    <row r="34" spans="1:3" ht="12.75">
      <c r="A34" s="19">
        <v>25</v>
      </c>
      <c r="B34" s="9" t="s">
        <v>65</v>
      </c>
      <c r="C34" s="13">
        <v>1</v>
      </c>
    </row>
    <row r="35" spans="1:3" ht="12.75">
      <c r="A35" s="19">
        <v>25</v>
      </c>
      <c r="B35" s="9" t="s">
        <v>23</v>
      </c>
      <c r="C35" s="13">
        <v>1</v>
      </c>
    </row>
    <row r="36" spans="1:3" ht="12.75">
      <c r="A36" s="19">
        <v>25</v>
      </c>
      <c r="B36" s="9" t="s">
        <v>95</v>
      </c>
      <c r="C36" s="13">
        <v>1</v>
      </c>
    </row>
    <row r="37" spans="1:3" ht="12.75">
      <c r="A37" s="19">
        <v>25</v>
      </c>
      <c r="B37" s="9" t="s">
        <v>57</v>
      </c>
      <c r="C37" s="13">
        <v>1</v>
      </c>
    </row>
    <row r="38" spans="1:3" ht="12.75">
      <c r="A38" s="19">
        <v>25</v>
      </c>
      <c r="B38" s="9" t="s">
        <v>15</v>
      </c>
      <c r="C38" s="13">
        <v>1</v>
      </c>
    </row>
    <row r="39" spans="1:3" ht="12.75">
      <c r="A39" s="19">
        <v>25</v>
      </c>
      <c r="B39" s="9" t="s">
        <v>17</v>
      </c>
      <c r="C39" s="13">
        <v>1</v>
      </c>
    </row>
    <row r="40" spans="1:3" ht="12.75">
      <c r="A40" s="19">
        <v>25</v>
      </c>
      <c r="B40" s="9" t="s">
        <v>272</v>
      </c>
      <c r="C40" s="13">
        <v>1</v>
      </c>
    </row>
    <row r="41" spans="1:3" ht="12.75">
      <c r="A41" s="19">
        <v>25</v>
      </c>
      <c r="B41" s="9" t="s">
        <v>54</v>
      </c>
      <c r="C41" s="13">
        <v>1</v>
      </c>
    </row>
    <row r="42" spans="1:3" ht="12.75">
      <c r="A42" s="19">
        <v>25</v>
      </c>
      <c r="B42" s="9" t="s">
        <v>36</v>
      </c>
      <c r="C42" s="13">
        <v>1</v>
      </c>
    </row>
    <row r="43" spans="1:3" ht="12.75">
      <c r="A43" s="19">
        <v>25</v>
      </c>
      <c r="B43" s="9" t="s">
        <v>84</v>
      </c>
      <c r="C43" s="13">
        <v>1</v>
      </c>
    </row>
    <row r="44" spans="1:3" ht="13.5" thickBot="1">
      <c r="A44" s="33">
        <v>25</v>
      </c>
      <c r="B44" s="17" t="s">
        <v>100</v>
      </c>
      <c r="C44" s="18">
        <v>1</v>
      </c>
    </row>
    <row r="45" ht="13.5" thickBot="1">
      <c r="C45" s="34">
        <f>SUM(C4:C44)</f>
        <v>135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2008-12-11T11:44:26Z</cp:lastPrinted>
  <dcterms:created xsi:type="dcterms:W3CDTF">2008-10-15T19:55:17Z</dcterms:created>
  <dcterms:modified xsi:type="dcterms:W3CDTF">2008-12-11T11:44:50Z</dcterms:modified>
  <cp:category/>
  <cp:version/>
  <cp:contentType/>
  <cp:contentStatus/>
</cp:coreProperties>
</file>