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<sst xmlns="http://schemas.openxmlformats.org/spreadsheetml/2006/main" count="306" uniqueCount="166">
  <si>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</si>
  <si>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</si>
  <si>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</si>
  <si>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</si>
  <si>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</si>
  <si>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</si>
  <si>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</si>
  <si>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</si>
  <si>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</si>
  <si>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</si>
  <si>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</si>
  <si>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Ferraro Giuseppe</t>
  </si>
  <si>
    <t>A</t>
  </si>
  <si>
    <t>Petracca Giuseppe</t>
  </si>
  <si>
    <t>Piferi Simone</t>
  </si>
  <si>
    <t>De Dominicis Luca</t>
  </si>
  <si>
    <t>B</t>
  </si>
  <si>
    <t>Giovannini Marco</t>
  </si>
  <si>
    <t>Solito Fabio</t>
  </si>
  <si>
    <t>D'Antone Giuseppe</t>
  </si>
  <si>
    <t>C</t>
  </si>
  <si>
    <t>Pollastrini Paolo</t>
  </si>
  <si>
    <t>Ruggeri Sergio</t>
  </si>
  <si>
    <t>Bedini Fabio</t>
  </si>
  <si>
    <t>De Luca Nicola</t>
  </si>
  <si>
    <t>Ferraro Marco</t>
  </si>
  <si>
    <t>Corsi Giovanni</t>
  </si>
  <si>
    <t>Cirillo Sebastian</t>
  </si>
  <si>
    <t>Zerlenga Pietro</t>
  </si>
  <si>
    <t>Cimini Gabriele</t>
  </si>
  <si>
    <t>Sabbatini Fabio</t>
  </si>
  <si>
    <t>Zanetti Massimiliano</t>
  </si>
  <si>
    <t>De Carli Fabrizio</t>
  </si>
  <si>
    <t>Cina Stefano</t>
  </si>
  <si>
    <t>Marfeo Luigi</t>
  </si>
  <si>
    <t>Camponeschi Maurizio</t>
  </si>
  <si>
    <t>Sesti Lorenzo</t>
  </si>
  <si>
    <t>Scozzarella Giuseppe</t>
  </si>
  <si>
    <t>Bonanni Eleonora</t>
  </si>
  <si>
    <t>F</t>
  </si>
  <si>
    <t>Anastasi Sandro</t>
  </si>
  <si>
    <t>Capizzi Davide</t>
  </si>
  <si>
    <t>Alfieri Alberto</t>
  </si>
  <si>
    <t>Serpi Mario</t>
  </si>
  <si>
    <t>D</t>
  </si>
  <si>
    <t>Campagna Mario</t>
  </si>
  <si>
    <t>Coletta Remo</t>
  </si>
  <si>
    <t>Lazzarini Andrea</t>
  </si>
  <si>
    <t>Cipolloni Riccardo</t>
  </si>
  <si>
    <t>Ciani Sacha</t>
  </si>
  <si>
    <t>Paone Gianni</t>
  </si>
  <si>
    <t>Bertoli Massimiliano</t>
  </si>
  <si>
    <t>Sabuzi Francesco</t>
  </si>
  <si>
    <t>Coco Fabio</t>
  </si>
  <si>
    <t>Ferrara Boris</t>
  </si>
  <si>
    <t>Marino Luca</t>
  </si>
  <si>
    <t>Trobbiani Roberto</t>
  </si>
  <si>
    <t>Tresca Francesco</t>
  </si>
  <si>
    <t>Baldacci Luciano</t>
  </si>
  <si>
    <t>Salomone Paolo</t>
  </si>
  <si>
    <t>Gentile Massimo</t>
  </si>
  <si>
    <t>Conte Mario</t>
  </si>
  <si>
    <t>Angius Raffaele</t>
  </si>
  <si>
    <t>Liverani Luca</t>
  </si>
  <si>
    <t>Luttazzi Roberta</t>
  </si>
  <si>
    <t>Nafra Fabio</t>
  </si>
  <si>
    <t>Cantatore Antonio</t>
  </si>
  <si>
    <t>Giove Michele</t>
  </si>
  <si>
    <t>D'Agostini Giulio</t>
  </si>
  <si>
    <t>Taratufolo Stefano</t>
  </si>
  <si>
    <t>Steinborn Mark</t>
  </si>
  <si>
    <t>Guidi Sandro</t>
  </si>
  <si>
    <t>Menozzi Maurizio</t>
  </si>
  <si>
    <t>Pagano Roberto</t>
  </si>
  <si>
    <t>Anastasi Massimiliano</t>
  </si>
  <si>
    <t>Samek Alessandro</t>
  </si>
  <si>
    <t>Principe Giuseppe</t>
  </si>
  <si>
    <t>Vacirca Davide</t>
  </si>
  <si>
    <t>Conidi Vito</t>
  </si>
  <si>
    <t>Vistoso Carlo</t>
  </si>
  <si>
    <t>Iacoponi Federico</t>
  </si>
  <si>
    <t>Santarelli Patrizia</t>
  </si>
  <si>
    <t>G</t>
  </si>
  <si>
    <t>Bilotta Angelo</t>
  </si>
  <si>
    <t>Scipioni Domenico</t>
  </si>
  <si>
    <t>Pintus Giovanni</t>
  </si>
  <si>
    <t>E</t>
  </si>
  <si>
    <t>Durantini Roberto</t>
  </si>
  <si>
    <t>Ranieri Vanessa</t>
  </si>
  <si>
    <t>Patrizi Roberto</t>
  </si>
  <si>
    <t>Ricciardi Giovanni</t>
  </si>
  <si>
    <t>Carozza Antonio</t>
  </si>
  <si>
    <t>Venditti Gregorio</t>
  </si>
  <si>
    <t>Giovannozzi Giovanna</t>
  </si>
  <si>
    <t>Albanese Emanuele</t>
  </si>
  <si>
    <t>Marcucci Marco</t>
  </si>
  <si>
    <t>Fattorini Fabrizio</t>
  </si>
  <si>
    <t>Pessah Susanna</t>
  </si>
  <si>
    <t>Paolillo Andrea</t>
  </si>
  <si>
    <t>Di Pietra Dario</t>
  </si>
  <si>
    <t>Conte Ginevra</t>
  </si>
  <si>
    <t>Grazioli Sabina</t>
  </si>
  <si>
    <t>Fucili Massimo</t>
  </si>
  <si>
    <t>Mancini Barbara</t>
  </si>
  <si>
    <t>Vito Giuseppe</t>
  </si>
  <si>
    <t>Ricciutelli Daniela</t>
  </si>
  <si>
    <t>Santoro Sergio</t>
  </si>
  <si>
    <t>Giampietro Michelangelo</t>
  </si>
  <si>
    <t>Spaziani Giuseppe</t>
  </si>
  <si>
    <t>Testoni Carlo</t>
  </si>
  <si>
    <t>Gemma Emanuela</t>
  </si>
  <si>
    <t>Inesi Pietro</t>
  </si>
  <si>
    <t>Severino Frabrizio</t>
  </si>
  <si>
    <t>Poma Carlo</t>
  </si>
  <si>
    <t>Tontini Roberto</t>
  </si>
  <si>
    <t>Giovannini Carlo</t>
  </si>
  <si>
    <t>Sgariglia Alessandro</t>
  </si>
  <si>
    <t>D'Amore Giovanni</t>
  </si>
  <si>
    <t>Iacoponi Stefano</t>
  </si>
  <si>
    <t>Sonnino Mario</t>
  </si>
  <si>
    <t>Ferraro  Domenico</t>
  </si>
  <si>
    <t>Bruno Giuseppe</t>
  </si>
  <si>
    <t>Mele Teresa</t>
  </si>
  <si>
    <t>Frallicciardi Loredana</t>
  </si>
  <si>
    <t>Ciantar Dominique</t>
  </si>
  <si>
    <t>Autore Gianluca</t>
  </si>
  <si>
    <t>Molinaro Eugenio</t>
  </si>
  <si>
    <t>Orzali Duccio</t>
  </si>
  <si>
    <t>Tempesta Mario</t>
  </si>
  <si>
    <t>Raru Carmen</t>
  </si>
  <si>
    <t>Recchi Cora</t>
  </si>
  <si>
    <t>Cipressini Marcello</t>
  </si>
  <si>
    <t>Aurizzi Melania</t>
  </si>
  <si>
    <t>Meacci Marco</t>
  </si>
  <si>
    <t>Perrotta Franco</t>
  </si>
  <si>
    <t>Piroli Eleonora</t>
  </si>
  <si>
    <t>Pettorossi Alessandro</t>
  </si>
  <si>
    <t>Carlaccini Alfredo</t>
  </si>
  <si>
    <t>Peralta Michelle</t>
  </si>
  <si>
    <t>Branchini Daniele</t>
  </si>
  <si>
    <t>De Maio Carmen</t>
  </si>
  <si>
    <t>De Maio Antonio</t>
  </si>
  <si>
    <t>Peralta Silvia</t>
  </si>
  <si>
    <t>Esposito Umberto</t>
  </si>
  <si>
    <t>Della Scala Stefano</t>
  </si>
  <si>
    <t>Francucci Filippo</t>
  </si>
  <si>
    <t>Carucci Angelo</t>
  </si>
  <si>
    <t>Petrini Susanna</t>
  </si>
  <si>
    <t>Picarazzi Alessandra</t>
  </si>
  <si>
    <t>Gervasi Anna</t>
  </si>
  <si>
    <t>Alessi Maria Letizia</t>
  </si>
  <si>
    <t>Pocchiari Maria Teresa</t>
  </si>
  <si>
    <t>Germani Claudia</t>
  </si>
  <si>
    <t>Casu Stefano</t>
  </si>
  <si>
    <t>Parroni Alessandra</t>
  </si>
  <si>
    <t>De Santis Sibilla</t>
  </si>
  <si>
    <t>Sgammini Simonetta</t>
  </si>
  <si>
    <t>Di Porto Piero</t>
  </si>
  <si>
    <t>Ferrari Elena</t>
  </si>
  <si>
    <t>Mascioli Giovanni</t>
  </si>
  <si>
    <t>Scofano Carmine</t>
  </si>
  <si>
    <t>Vergamini Natale</t>
  </si>
  <si>
    <r>
      <t xml:space="preserve">Maratonina di S.Alberto Magno </t>
    </r>
    <r>
      <rPr>
        <i/>
        <sz val="18"/>
        <rFont val="Arial"/>
        <family val="2"/>
      </rPr>
      <t>26ª edizione</t>
    </r>
  </si>
  <si>
    <t>Bufalotta - Roma (RM) Italia - Domenica 14/11/2010</t>
  </si>
  <si>
    <t>A.S.D. Podistica Solidarietà</t>
  </si>
  <si>
    <t>Altri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</si>
</sst>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36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162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163</v>
      </c>
      <c r="B2" s="26"/>
      <c r="C2" s="26"/>
      <c r="D2" s="26"/>
      <c r="E2" s="26"/>
      <c r="F2" s="26"/>
      <c r="G2" s="26"/>
      <c r="H2" s="3" t="s">
        <v>0</v>
      </c>
      <c r="I2" s="4">
        <v>6.81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37" t="s">
        <v>11</v>
      </c>
      <c r="C4" s="40"/>
      <c r="D4" s="18" t="s">
        <v>12</v>
      </c>
      <c r="E4" s="19"/>
      <c r="F4" s="29">
        <v>0.01556712962962963</v>
      </c>
      <c r="G4" s="18" t="str">
        <f aca="true" t="shared" si="0" ref="G4:G67">TEXT(INT((HOUR(F4)*3600+MINUTE(F4)*60+SECOND(F4))/$I$2/60),"0")&amp;"."&amp;TEXT(MOD((HOUR(F4)*3600+MINUTE(F4)*60+SECOND(F4))/$I$2,60),"00")&amp;"/km"</f>
        <v>3.18/km</v>
      </c>
      <c r="H4" s="30">
        <f aca="true" t="shared" si="1" ref="H4:H31">F4-$F$4</f>
        <v>0</v>
      </c>
      <c r="I4" s="30">
        <f>F4-INDEX($F$4:$F$1168,MATCH(D4,$D$4:$D$1168,0))</f>
        <v>0</v>
      </c>
    </row>
    <row r="5" spans="1:9" s="11" customFormat="1" ht="15" customHeight="1">
      <c r="A5" s="20">
        <v>2</v>
      </c>
      <c r="B5" s="38" t="s">
        <v>13</v>
      </c>
      <c r="C5" s="41"/>
      <c r="D5" s="20" t="s">
        <v>12</v>
      </c>
      <c r="E5" s="21"/>
      <c r="F5" s="31">
        <v>0.01596064814814815</v>
      </c>
      <c r="G5" s="20" t="str">
        <f t="shared" si="0"/>
        <v>3.22/km</v>
      </c>
      <c r="H5" s="32">
        <f t="shared" si="1"/>
        <v>0.0003935185185185205</v>
      </c>
      <c r="I5" s="32">
        <f>F5-INDEX($F$4:$F$1168,MATCH(D5,$D$4:$D$1168,0))</f>
        <v>0.0003935185185185205</v>
      </c>
    </row>
    <row r="6" spans="1:9" s="11" customFormat="1" ht="15" customHeight="1">
      <c r="A6" s="20">
        <v>3</v>
      </c>
      <c r="B6" s="38" t="s">
        <v>14</v>
      </c>
      <c r="C6" s="41"/>
      <c r="D6" s="20" t="s">
        <v>12</v>
      </c>
      <c r="E6" s="21"/>
      <c r="F6" s="31">
        <v>0.016030092592592592</v>
      </c>
      <c r="G6" s="20" t="str">
        <f t="shared" si="0"/>
        <v>3.23/km</v>
      </c>
      <c r="H6" s="32">
        <f t="shared" si="1"/>
        <v>0.0004629629629629619</v>
      </c>
      <c r="I6" s="32">
        <f>F6-INDEX($F$4:$F$1168,MATCH(D6,$D$4:$D$1168,0))</f>
        <v>0.0004629629629629619</v>
      </c>
    </row>
    <row r="7" spans="1:9" s="11" customFormat="1" ht="15" customHeight="1">
      <c r="A7" s="20">
        <v>4</v>
      </c>
      <c r="B7" s="38" t="s">
        <v>15</v>
      </c>
      <c r="C7" s="41"/>
      <c r="D7" s="20" t="s">
        <v>16</v>
      </c>
      <c r="E7" s="21"/>
      <c r="F7" s="31">
        <v>0.016087962962962964</v>
      </c>
      <c r="G7" s="20" t="str">
        <f t="shared" si="0"/>
        <v>3.24/km</v>
      </c>
      <c r="H7" s="32">
        <f t="shared" si="1"/>
        <v>0.0005208333333333332</v>
      </c>
      <c r="I7" s="32">
        <f>F7-INDEX($F$4:$F$1168,MATCH(D7,$D$4:$D$1168,0))</f>
        <v>0</v>
      </c>
    </row>
    <row r="8" spans="1:9" s="11" customFormat="1" ht="15" customHeight="1">
      <c r="A8" s="20">
        <v>5</v>
      </c>
      <c r="B8" s="38" t="s">
        <v>17</v>
      </c>
      <c r="C8" s="41"/>
      <c r="D8" s="20" t="s">
        <v>16</v>
      </c>
      <c r="E8" s="21"/>
      <c r="F8" s="31">
        <v>0.016412037037037037</v>
      </c>
      <c r="G8" s="20" t="str">
        <f t="shared" si="0"/>
        <v>3.28/km</v>
      </c>
      <c r="H8" s="32">
        <f t="shared" si="1"/>
        <v>0.0008449074074074071</v>
      </c>
      <c r="I8" s="32">
        <f>F8-INDEX($F$4:$F$1168,MATCH(D8,$D$4:$D$1168,0))</f>
        <v>0.00032407407407407385</v>
      </c>
    </row>
    <row r="9" spans="1:9" s="11" customFormat="1" ht="15" customHeight="1">
      <c r="A9" s="20">
        <v>6</v>
      </c>
      <c r="B9" s="38" t="s">
        <v>18</v>
      </c>
      <c r="C9" s="41"/>
      <c r="D9" s="20" t="s">
        <v>16</v>
      </c>
      <c r="E9" s="21"/>
      <c r="F9" s="31">
        <v>0.016481481481481482</v>
      </c>
      <c r="G9" s="20" t="str">
        <f t="shared" si="0"/>
        <v>3.29/km</v>
      </c>
      <c r="H9" s="32">
        <f t="shared" si="1"/>
        <v>0.000914351851851852</v>
      </c>
      <c r="I9" s="32">
        <f>F9-INDEX($F$4:$F$1168,MATCH(D9,$D$4:$D$1168,0))</f>
        <v>0.00039351851851851874</v>
      </c>
    </row>
    <row r="10" spans="1:9" s="11" customFormat="1" ht="15" customHeight="1">
      <c r="A10" s="20">
        <v>7</v>
      </c>
      <c r="B10" s="38" t="s">
        <v>19</v>
      </c>
      <c r="C10" s="41"/>
      <c r="D10" s="20" t="s">
        <v>20</v>
      </c>
      <c r="E10" s="21"/>
      <c r="F10" s="31">
        <v>0.016516203703703703</v>
      </c>
      <c r="G10" s="20" t="str">
        <f t="shared" si="0"/>
        <v>3.30/km</v>
      </c>
      <c r="H10" s="32">
        <f t="shared" si="1"/>
        <v>0.0009490740740740727</v>
      </c>
      <c r="I10" s="32">
        <f>F10-INDEX($F$4:$F$1168,MATCH(D10,$D$4:$D$1168,0))</f>
        <v>0</v>
      </c>
    </row>
    <row r="11" spans="1:9" s="11" customFormat="1" ht="15" customHeight="1">
      <c r="A11" s="20">
        <v>8</v>
      </c>
      <c r="B11" s="38" t="s">
        <v>21</v>
      </c>
      <c r="C11" s="41"/>
      <c r="D11" s="20" t="s">
        <v>20</v>
      </c>
      <c r="E11" s="21"/>
      <c r="F11" s="31">
        <v>0.016527777777777777</v>
      </c>
      <c r="G11" s="20" t="str">
        <f t="shared" si="0"/>
        <v>3.30/km</v>
      </c>
      <c r="H11" s="32">
        <f t="shared" si="1"/>
        <v>0.0009606481481481462</v>
      </c>
      <c r="I11" s="32">
        <f>F11-INDEX($F$4:$F$1168,MATCH(D11,$D$4:$D$1168,0))</f>
        <v>1.157407407407357E-05</v>
      </c>
    </row>
    <row r="12" spans="1:9" s="11" customFormat="1" ht="15" customHeight="1">
      <c r="A12" s="20">
        <v>9</v>
      </c>
      <c r="B12" s="38" t="s">
        <v>22</v>
      </c>
      <c r="C12" s="41"/>
      <c r="D12" s="20" t="s">
        <v>16</v>
      </c>
      <c r="E12" s="21"/>
      <c r="F12" s="31">
        <v>0.01653935185185185</v>
      </c>
      <c r="G12" s="20" t="str">
        <f t="shared" si="0"/>
        <v>3.30/km</v>
      </c>
      <c r="H12" s="32">
        <f t="shared" si="1"/>
        <v>0.0009722222222222198</v>
      </c>
      <c r="I12" s="32">
        <f>F12-INDEX($F$4:$F$1168,MATCH(D12,$D$4:$D$1168,0))</f>
        <v>0.0004513888888888866</v>
      </c>
    </row>
    <row r="13" spans="1:9" s="11" customFormat="1" ht="15" customHeight="1">
      <c r="A13" s="20">
        <v>10</v>
      </c>
      <c r="B13" s="38" t="s">
        <v>23</v>
      </c>
      <c r="C13" s="41"/>
      <c r="D13" s="20" t="s">
        <v>16</v>
      </c>
      <c r="E13" s="21"/>
      <c r="F13" s="31">
        <v>0.016840277777777777</v>
      </c>
      <c r="G13" s="20" t="str">
        <f t="shared" si="0"/>
        <v>3.34/km</v>
      </c>
      <c r="H13" s="32">
        <f t="shared" si="1"/>
        <v>0.0012731481481481465</v>
      </c>
      <c r="I13" s="32">
        <f>F13-INDEX($F$4:$F$1168,MATCH(D13,$D$4:$D$1168,0))</f>
        <v>0.0007523148148148133</v>
      </c>
    </row>
    <row r="14" spans="1:9" s="11" customFormat="1" ht="15" customHeight="1">
      <c r="A14" s="20">
        <v>11</v>
      </c>
      <c r="B14" s="38" t="s">
        <v>24</v>
      </c>
      <c r="C14" s="41"/>
      <c r="D14" s="20" t="s">
        <v>16</v>
      </c>
      <c r="E14" s="21"/>
      <c r="F14" s="31">
        <v>0.017083333333333336</v>
      </c>
      <c r="G14" s="20" t="str">
        <f t="shared" si="0"/>
        <v>3.37/km</v>
      </c>
      <c r="H14" s="32">
        <f t="shared" si="1"/>
        <v>0.0015162037037037054</v>
      </c>
      <c r="I14" s="32">
        <f>F14-INDEX($F$4:$F$1168,MATCH(D14,$D$4:$D$1168,0))</f>
        <v>0.0009953703703703722</v>
      </c>
    </row>
    <row r="15" spans="1:9" s="11" customFormat="1" ht="15" customHeight="1">
      <c r="A15" s="20">
        <v>12</v>
      </c>
      <c r="B15" s="38" t="s">
        <v>25</v>
      </c>
      <c r="C15" s="41"/>
      <c r="D15" s="20" t="s">
        <v>16</v>
      </c>
      <c r="E15" s="21"/>
      <c r="F15" s="31">
        <v>0.017141203703703704</v>
      </c>
      <c r="G15" s="20" t="str">
        <f t="shared" si="0"/>
        <v>3.37/km</v>
      </c>
      <c r="H15" s="32">
        <f t="shared" si="1"/>
        <v>0.0015740740740740732</v>
      </c>
      <c r="I15" s="32">
        <f>F15-INDEX($F$4:$F$1168,MATCH(D15,$D$4:$D$1168,0))</f>
        <v>0.00105324074074074</v>
      </c>
    </row>
    <row r="16" spans="1:9" s="11" customFormat="1" ht="15" customHeight="1">
      <c r="A16" s="20">
        <v>13</v>
      </c>
      <c r="B16" s="38" t="s">
        <v>26</v>
      </c>
      <c r="C16" s="41"/>
      <c r="D16" s="20" t="s">
        <v>16</v>
      </c>
      <c r="E16" s="21"/>
      <c r="F16" s="31">
        <v>0.017233796296296296</v>
      </c>
      <c r="G16" s="20" t="str">
        <f t="shared" si="0"/>
        <v>3.39/km</v>
      </c>
      <c r="H16" s="32">
        <f t="shared" si="1"/>
        <v>0.0016666666666666653</v>
      </c>
      <c r="I16" s="32">
        <f>F16-INDEX($F$4:$F$1168,MATCH(D16,$D$4:$D$1168,0))</f>
        <v>0.001145833333333332</v>
      </c>
    </row>
    <row r="17" spans="1:9" s="11" customFormat="1" ht="15" customHeight="1">
      <c r="A17" s="20">
        <v>14</v>
      </c>
      <c r="B17" s="38" t="s">
        <v>27</v>
      </c>
      <c r="C17" s="41"/>
      <c r="D17" s="20" t="s">
        <v>12</v>
      </c>
      <c r="E17" s="21"/>
      <c r="F17" s="31">
        <v>0.0175</v>
      </c>
      <c r="G17" s="20" t="str">
        <f t="shared" si="0"/>
        <v>3.42/km</v>
      </c>
      <c r="H17" s="32">
        <f t="shared" si="1"/>
        <v>0.0019328703703703713</v>
      </c>
      <c r="I17" s="32">
        <f>F17-INDEX($F$4:$F$1168,MATCH(D17,$D$4:$D$1168,0))</f>
        <v>0.0019328703703703713</v>
      </c>
    </row>
    <row r="18" spans="1:9" s="11" customFormat="1" ht="15" customHeight="1">
      <c r="A18" s="20">
        <v>15</v>
      </c>
      <c r="B18" s="38" t="s">
        <v>28</v>
      </c>
      <c r="C18" s="41"/>
      <c r="D18" s="20" t="s">
        <v>12</v>
      </c>
      <c r="E18" s="21"/>
      <c r="F18" s="31">
        <v>0.017638888888888888</v>
      </c>
      <c r="G18" s="20" t="str">
        <f t="shared" si="0"/>
        <v>3.44/km</v>
      </c>
      <c r="H18" s="32">
        <f t="shared" si="1"/>
        <v>0.0020717592592592576</v>
      </c>
      <c r="I18" s="32">
        <f>F18-INDEX($F$4:$F$1168,MATCH(D18,$D$4:$D$1168,0))</f>
        <v>0.0020717592592592576</v>
      </c>
    </row>
    <row r="19" spans="1:9" s="11" customFormat="1" ht="15" customHeight="1">
      <c r="A19" s="20">
        <v>16</v>
      </c>
      <c r="B19" s="38" t="s">
        <v>29</v>
      </c>
      <c r="C19" s="41"/>
      <c r="D19" s="20" t="s">
        <v>12</v>
      </c>
      <c r="E19" s="21"/>
      <c r="F19" s="31">
        <v>0.017719907407407406</v>
      </c>
      <c r="G19" s="20" t="str">
        <f t="shared" si="0"/>
        <v>3.45/km</v>
      </c>
      <c r="H19" s="32">
        <f t="shared" si="1"/>
        <v>0.002152777777777776</v>
      </c>
      <c r="I19" s="32">
        <f>F19-INDEX($F$4:$F$1168,MATCH(D19,$D$4:$D$1168,0))</f>
        <v>0.002152777777777776</v>
      </c>
    </row>
    <row r="20" spans="1:9" s="11" customFormat="1" ht="15" customHeight="1">
      <c r="A20" s="20">
        <v>17</v>
      </c>
      <c r="B20" s="38" t="s">
        <v>30</v>
      </c>
      <c r="C20" s="41"/>
      <c r="D20" s="20" t="s">
        <v>20</v>
      </c>
      <c r="E20" s="21"/>
      <c r="F20" s="31">
        <v>0.01775462962962963</v>
      </c>
      <c r="G20" s="20" t="str">
        <f t="shared" si="0"/>
        <v>3.45/km</v>
      </c>
      <c r="H20" s="32">
        <f t="shared" si="1"/>
        <v>0.0021875</v>
      </c>
      <c r="I20" s="32">
        <f>F20-INDEX($F$4:$F$1168,MATCH(D20,$D$4:$D$1168,0))</f>
        <v>0.0012384259259259275</v>
      </c>
    </row>
    <row r="21" spans="1:9" s="11" customFormat="1" ht="15" customHeight="1">
      <c r="A21" s="20">
        <v>18</v>
      </c>
      <c r="B21" s="38" t="s">
        <v>31</v>
      </c>
      <c r="C21" s="41"/>
      <c r="D21" s="20" t="s">
        <v>16</v>
      </c>
      <c r="E21" s="21"/>
      <c r="F21" s="31">
        <v>0.017916666666666668</v>
      </c>
      <c r="G21" s="20" t="str">
        <f t="shared" si="0"/>
        <v>3.47/km</v>
      </c>
      <c r="H21" s="32">
        <f t="shared" si="1"/>
        <v>0.002349537037037037</v>
      </c>
      <c r="I21" s="32">
        <f>F21-INDEX($F$4:$F$1168,MATCH(D21,$D$4:$D$1168,0))</f>
        <v>0.001828703703703704</v>
      </c>
    </row>
    <row r="22" spans="1:9" s="11" customFormat="1" ht="15" customHeight="1">
      <c r="A22" s="20">
        <v>19</v>
      </c>
      <c r="B22" s="38" t="s">
        <v>32</v>
      </c>
      <c r="C22" s="41"/>
      <c r="D22" s="20" t="s">
        <v>20</v>
      </c>
      <c r="E22" s="21"/>
      <c r="F22" s="31">
        <v>0.017916666666666668</v>
      </c>
      <c r="G22" s="20" t="str">
        <f t="shared" si="0"/>
        <v>3.47/km</v>
      </c>
      <c r="H22" s="32">
        <f t="shared" si="1"/>
        <v>0.002349537037037037</v>
      </c>
      <c r="I22" s="32">
        <f>F22-INDEX($F$4:$F$1168,MATCH(D22,$D$4:$D$1168,0))</f>
        <v>0.0014004629629629645</v>
      </c>
    </row>
    <row r="23" spans="1:9" s="11" customFormat="1" ht="15" customHeight="1">
      <c r="A23" s="20">
        <v>20</v>
      </c>
      <c r="B23" s="38" t="s">
        <v>33</v>
      </c>
      <c r="C23" s="41"/>
      <c r="D23" s="20" t="s">
        <v>16</v>
      </c>
      <c r="E23" s="21"/>
      <c r="F23" s="31">
        <v>0.01818287037037037</v>
      </c>
      <c r="G23" s="20" t="str">
        <f t="shared" si="0"/>
        <v>3.51/km</v>
      </c>
      <c r="H23" s="32">
        <f t="shared" si="1"/>
        <v>0.0026157407407407397</v>
      </c>
      <c r="I23" s="32">
        <f>F23-INDEX($F$4:$F$1168,MATCH(D23,$D$4:$D$1168,0))</f>
        <v>0.0020949074074074064</v>
      </c>
    </row>
    <row r="24" spans="1:9" s="11" customFormat="1" ht="15" customHeight="1">
      <c r="A24" s="15">
        <v>21</v>
      </c>
      <c r="B24" s="43" t="s">
        <v>34</v>
      </c>
      <c r="C24" s="44"/>
      <c r="D24" s="15" t="s">
        <v>12</v>
      </c>
      <c r="E24" s="16" t="s">
        <v>164</v>
      </c>
      <c r="F24" s="45">
        <v>0.01826388888888889</v>
      </c>
      <c r="G24" s="15" t="str">
        <f t="shared" si="0"/>
        <v>3.52/km</v>
      </c>
      <c r="H24" s="17">
        <f t="shared" si="1"/>
        <v>0.002696759259259258</v>
      </c>
      <c r="I24" s="17">
        <f>F24-INDEX($F$4:$F$1168,MATCH(D24,$D$4:$D$1168,0))</f>
        <v>0.002696759259259258</v>
      </c>
    </row>
    <row r="25" spans="1:9" s="11" customFormat="1" ht="15" customHeight="1">
      <c r="A25" s="20">
        <v>22</v>
      </c>
      <c r="B25" s="38" t="s">
        <v>35</v>
      </c>
      <c r="C25" s="41"/>
      <c r="D25" s="20" t="s">
        <v>16</v>
      </c>
      <c r="E25" s="21"/>
      <c r="F25" s="31">
        <v>0.018298611111111113</v>
      </c>
      <c r="G25" s="20" t="str">
        <f t="shared" si="0"/>
        <v>3.52/km</v>
      </c>
      <c r="H25" s="32">
        <f t="shared" si="1"/>
        <v>0.0027314814814814823</v>
      </c>
      <c r="I25" s="32">
        <f>F25-INDEX($F$4:$F$1168,MATCH(D25,$D$4:$D$1168,0))</f>
        <v>0.002210648148148149</v>
      </c>
    </row>
    <row r="26" spans="1:9" s="11" customFormat="1" ht="15" customHeight="1">
      <c r="A26" s="20">
        <v>23</v>
      </c>
      <c r="B26" s="38" t="s">
        <v>36</v>
      </c>
      <c r="C26" s="41"/>
      <c r="D26" s="20" t="s">
        <v>12</v>
      </c>
      <c r="E26" s="21"/>
      <c r="F26" s="31">
        <v>0.018460648148148146</v>
      </c>
      <c r="G26" s="20" t="str">
        <f t="shared" si="0"/>
        <v>3.54/km</v>
      </c>
      <c r="H26" s="32">
        <f t="shared" si="1"/>
        <v>0.0028935185185185158</v>
      </c>
      <c r="I26" s="32">
        <f>F26-INDEX($F$4:$F$1168,MATCH(D26,$D$4:$D$1168,0))</f>
        <v>0.0028935185185185158</v>
      </c>
    </row>
    <row r="27" spans="1:9" s="12" customFormat="1" ht="15" customHeight="1">
      <c r="A27" s="20">
        <v>24</v>
      </c>
      <c r="B27" s="38" t="s">
        <v>37</v>
      </c>
      <c r="C27" s="41"/>
      <c r="D27" s="20" t="s">
        <v>16</v>
      </c>
      <c r="E27" s="21"/>
      <c r="F27" s="31">
        <v>0.01855324074074074</v>
      </c>
      <c r="G27" s="20" t="str">
        <f t="shared" si="0"/>
        <v>3.55/km</v>
      </c>
      <c r="H27" s="32">
        <f t="shared" si="1"/>
        <v>0.0029861111111111113</v>
      </c>
      <c r="I27" s="32">
        <f>F27-INDEX($F$4:$F$1168,MATCH(D27,$D$4:$D$1168,0))</f>
        <v>0.002465277777777778</v>
      </c>
    </row>
    <row r="28" spans="1:9" s="11" customFormat="1" ht="15" customHeight="1">
      <c r="A28" s="20">
        <v>25</v>
      </c>
      <c r="B28" s="38" t="s">
        <v>38</v>
      </c>
      <c r="C28" s="41"/>
      <c r="D28" s="20" t="s">
        <v>39</v>
      </c>
      <c r="E28" s="21"/>
      <c r="F28" s="31">
        <v>0.01875</v>
      </c>
      <c r="G28" s="20" t="str">
        <f t="shared" si="0"/>
        <v>3.58/km</v>
      </c>
      <c r="H28" s="32">
        <f t="shared" si="1"/>
        <v>0.003182870370370369</v>
      </c>
      <c r="I28" s="32">
        <f>F28-INDEX($F$4:$F$1168,MATCH(D28,$D$4:$D$1168,0))</f>
        <v>0</v>
      </c>
    </row>
    <row r="29" spans="1:9" s="11" customFormat="1" ht="15" customHeight="1">
      <c r="A29" s="20">
        <v>26</v>
      </c>
      <c r="B29" s="38" t="s">
        <v>40</v>
      </c>
      <c r="C29" s="41"/>
      <c r="D29" s="20" t="s">
        <v>20</v>
      </c>
      <c r="E29" s="21"/>
      <c r="F29" s="31">
        <v>0.018831018518518518</v>
      </c>
      <c r="G29" s="20" t="str">
        <f t="shared" si="0"/>
        <v>3.59/km</v>
      </c>
      <c r="H29" s="32">
        <f t="shared" si="1"/>
        <v>0.0032638888888888874</v>
      </c>
      <c r="I29" s="32">
        <f>F29-INDEX($F$4:$F$1168,MATCH(D29,$D$4:$D$1168,0))</f>
        <v>0.0023148148148148147</v>
      </c>
    </row>
    <row r="30" spans="1:9" s="11" customFormat="1" ht="15" customHeight="1">
      <c r="A30" s="20">
        <v>27</v>
      </c>
      <c r="B30" s="38" t="s">
        <v>41</v>
      </c>
      <c r="C30" s="41"/>
      <c r="D30" s="20" t="s">
        <v>16</v>
      </c>
      <c r="E30" s="21"/>
      <c r="F30" s="31">
        <v>0.01900462962962963</v>
      </c>
      <c r="G30" s="20" t="str">
        <f t="shared" si="0"/>
        <v>4.01/km</v>
      </c>
      <c r="H30" s="32">
        <f t="shared" si="1"/>
        <v>0.0034375000000000013</v>
      </c>
      <c r="I30" s="32">
        <f>F30-INDEX($F$4:$F$1168,MATCH(D30,$D$4:$D$1168,0))</f>
        <v>0.002916666666666668</v>
      </c>
    </row>
    <row r="31" spans="1:9" s="11" customFormat="1" ht="15" customHeight="1">
      <c r="A31" s="20">
        <v>28</v>
      </c>
      <c r="B31" s="38" t="s">
        <v>42</v>
      </c>
      <c r="C31" s="41"/>
      <c r="D31" s="20" t="s">
        <v>20</v>
      </c>
      <c r="E31" s="21"/>
      <c r="F31" s="31">
        <v>0.019085648148148147</v>
      </c>
      <c r="G31" s="20" t="str">
        <f t="shared" si="0"/>
        <v>4.02/km</v>
      </c>
      <c r="H31" s="32">
        <f t="shared" si="1"/>
        <v>0.0035185185185185163</v>
      </c>
      <c r="I31" s="32">
        <f>F31-INDEX($F$4:$F$1168,MATCH(D31,$D$4:$D$1168,0))</f>
        <v>0.0025694444444444436</v>
      </c>
    </row>
    <row r="32" spans="1:9" s="11" customFormat="1" ht="15" customHeight="1">
      <c r="A32" s="20">
        <v>29</v>
      </c>
      <c r="B32" s="38" t="s">
        <v>43</v>
      </c>
      <c r="C32" s="41"/>
      <c r="D32" s="20" t="s">
        <v>44</v>
      </c>
      <c r="E32" s="21"/>
      <c r="F32" s="31">
        <v>0.01920138888888889</v>
      </c>
      <c r="G32" s="20" t="str">
        <f t="shared" si="0"/>
        <v>4.04/km</v>
      </c>
      <c r="H32" s="32">
        <f aca="true" t="shared" si="2" ref="H32:H95">F32-$F$4</f>
        <v>0.003634259259259259</v>
      </c>
      <c r="I32" s="32">
        <f>F32-INDEX($F$4:$F$1168,MATCH(D32,$D$4:$D$1168,0))</f>
        <v>0</v>
      </c>
    </row>
    <row r="33" spans="1:9" s="11" customFormat="1" ht="15" customHeight="1">
      <c r="A33" s="20">
        <v>30</v>
      </c>
      <c r="B33" s="38" t="s">
        <v>45</v>
      </c>
      <c r="C33" s="41"/>
      <c r="D33" s="20" t="s">
        <v>20</v>
      </c>
      <c r="E33" s="21"/>
      <c r="F33" s="31">
        <v>0.01923611111111111</v>
      </c>
      <c r="G33" s="20" t="str">
        <f t="shared" si="0"/>
        <v>4.04/km</v>
      </c>
      <c r="H33" s="32">
        <f t="shared" si="2"/>
        <v>0.0036689814814814797</v>
      </c>
      <c r="I33" s="32">
        <f>F33-INDEX($F$4:$F$1168,MATCH(D33,$D$4:$D$1168,0))</f>
        <v>0.002719907407407407</v>
      </c>
    </row>
    <row r="34" spans="1:9" s="11" customFormat="1" ht="15" customHeight="1">
      <c r="A34" s="20">
        <v>31</v>
      </c>
      <c r="B34" s="38" t="s">
        <v>46</v>
      </c>
      <c r="C34" s="41"/>
      <c r="D34" s="20" t="s">
        <v>12</v>
      </c>
      <c r="E34" s="21"/>
      <c r="F34" s="31">
        <v>0.01925925925925926</v>
      </c>
      <c r="G34" s="20" t="str">
        <f t="shared" si="0"/>
        <v>4.04/km</v>
      </c>
      <c r="H34" s="32">
        <f t="shared" si="2"/>
        <v>0.0036921296296296303</v>
      </c>
      <c r="I34" s="32">
        <f>F34-INDEX($F$4:$F$1168,MATCH(D34,$D$4:$D$1168,0))</f>
        <v>0.0036921296296296303</v>
      </c>
    </row>
    <row r="35" spans="1:9" s="11" customFormat="1" ht="15" customHeight="1">
      <c r="A35" s="20">
        <v>32</v>
      </c>
      <c r="B35" s="38" t="s">
        <v>47</v>
      </c>
      <c r="C35" s="41"/>
      <c r="D35" s="20" t="s">
        <v>20</v>
      </c>
      <c r="E35" s="21"/>
      <c r="F35" s="31">
        <v>0.019363425925925926</v>
      </c>
      <c r="G35" s="20" t="str">
        <f t="shared" si="0"/>
        <v>4.06/km</v>
      </c>
      <c r="H35" s="32">
        <f t="shared" si="2"/>
        <v>0.003796296296296296</v>
      </c>
      <c r="I35" s="32">
        <f>F35-INDEX($F$4:$F$1168,MATCH(D35,$D$4:$D$1168,0))</f>
        <v>0.002847222222222223</v>
      </c>
    </row>
    <row r="36" spans="1:9" s="11" customFormat="1" ht="15" customHeight="1">
      <c r="A36" s="20">
        <v>33</v>
      </c>
      <c r="B36" s="38" t="s">
        <v>48</v>
      </c>
      <c r="C36" s="41"/>
      <c r="D36" s="20" t="s">
        <v>20</v>
      </c>
      <c r="E36" s="21"/>
      <c r="F36" s="31">
        <v>0.019594907407407405</v>
      </c>
      <c r="G36" s="20" t="str">
        <f t="shared" si="0"/>
        <v>4.09/km</v>
      </c>
      <c r="H36" s="32">
        <f t="shared" si="2"/>
        <v>0.004027777777777774</v>
      </c>
      <c r="I36" s="32">
        <f>F36-INDEX($F$4:$F$1168,MATCH(D36,$D$4:$D$1168,0))</f>
        <v>0.0030787037037037016</v>
      </c>
    </row>
    <row r="37" spans="1:9" s="11" customFormat="1" ht="15" customHeight="1">
      <c r="A37" s="20">
        <v>34</v>
      </c>
      <c r="B37" s="38" t="s">
        <v>49</v>
      </c>
      <c r="C37" s="41"/>
      <c r="D37" s="20" t="s">
        <v>16</v>
      </c>
      <c r="E37" s="21"/>
      <c r="F37" s="31">
        <v>0.01965277777777778</v>
      </c>
      <c r="G37" s="20" t="str">
        <f t="shared" si="0"/>
        <v>4.09/km</v>
      </c>
      <c r="H37" s="32">
        <f t="shared" si="2"/>
        <v>0.004085648148148149</v>
      </c>
      <c r="I37" s="32">
        <f>F37-INDEX($F$4:$F$1168,MATCH(D37,$D$4:$D$1168,0))</f>
        <v>0.003564814814814816</v>
      </c>
    </row>
    <row r="38" spans="1:9" s="11" customFormat="1" ht="15" customHeight="1">
      <c r="A38" s="20">
        <v>35</v>
      </c>
      <c r="B38" s="38" t="s">
        <v>50</v>
      </c>
      <c r="C38" s="41"/>
      <c r="D38" s="20" t="s">
        <v>44</v>
      </c>
      <c r="E38" s="21"/>
      <c r="F38" s="31">
        <v>0.019791666666666666</v>
      </c>
      <c r="G38" s="20" t="str">
        <f t="shared" si="0"/>
        <v>4.11/km</v>
      </c>
      <c r="H38" s="32">
        <f t="shared" si="2"/>
        <v>0.004224537037037035</v>
      </c>
      <c r="I38" s="32">
        <f>F38-INDEX($F$4:$F$1168,MATCH(D38,$D$4:$D$1168,0))</f>
        <v>0.0005902777777777764</v>
      </c>
    </row>
    <row r="39" spans="1:9" s="11" customFormat="1" ht="15" customHeight="1">
      <c r="A39" s="20">
        <v>36</v>
      </c>
      <c r="B39" s="38" t="s">
        <v>51</v>
      </c>
      <c r="C39" s="41"/>
      <c r="D39" s="20" t="s">
        <v>16</v>
      </c>
      <c r="E39" s="21"/>
      <c r="F39" s="31">
        <v>0.019930555555555556</v>
      </c>
      <c r="G39" s="20" t="str">
        <f t="shared" si="0"/>
        <v>4.13/km</v>
      </c>
      <c r="H39" s="32">
        <f t="shared" si="2"/>
        <v>0.004363425925925925</v>
      </c>
      <c r="I39" s="32">
        <f>F39-INDEX($F$4:$F$1168,MATCH(D39,$D$4:$D$1168,0))</f>
        <v>0.003842592592592592</v>
      </c>
    </row>
    <row r="40" spans="1:9" s="11" customFormat="1" ht="15" customHeight="1">
      <c r="A40" s="20">
        <v>37</v>
      </c>
      <c r="B40" s="38" t="s">
        <v>52</v>
      </c>
      <c r="C40" s="41"/>
      <c r="D40" s="20" t="s">
        <v>16</v>
      </c>
      <c r="E40" s="21"/>
      <c r="F40" s="31">
        <v>0.01996527777777778</v>
      </c>
      <c r="G40" s="20" t="str">
        <f t="shared" si="0"/>
        <v>4.13/km</v>
      </c>
      <c r="H40" s="32">
        <f t="shared" si="2"/>
        <v>0.004398148148148149</v>
      </c>
      <c r="I40" s="32">
        <f>F40-INDEX($F$4:$F$1168,MATCH(D40,$D$4:$D$1168,0))</f>
        <v>0.003877314814814816</v>
      </c>
    </row>
    <row r="41" spans="1:9" s="11" customFormat="1" ht="15" customHeight="1">
      <c r="A41" s="20">
        <v>38</v>
      </c>
      <c r="B41" s="38" t="s">
        <v>53</v>
      </c>
      <c r="C41" s="41"/>
      <c r="D41" s="20" t="s">
        <v>20</v>
      </c>
      <c r="E41" s="21"/>
      <c r="F41" s="31">
        <v>0.020046296296296295</v>
      </c>
      <c r="G41" s="20" t="str">
        <f t="shared" si="0"/>
        <v>4.14/km</v>
      </c>
      <c r="H41" s="32">
        <f t="shared" si="2"/>
        <v>0.004479166666666664</v>
      </c>
      <c r="I41" s="32">
        <f>F41-INDEX($F$4:$F$1168,MATCH(D41,$D$4:$D$1168,0))</f>
        <v>0.0035300925925925916</v>
      </c>
    </row>
    <row r="42" spans="1:9" s="11" customFormat="1" ht="15" customHeight="1">
      <c r="A42" s="20">
        <v>39</v>
      </c>
      <c r="B42" s="38" t="s">
        <v>54</v>
      </c>
      <c r="C42" s="41"/>
      <c r="D42" s="20" t="s">
        <v>16</v>
      </c>
      <c r="E42" s="21"/>
      <c r="F42" s="31">
        <v>0.02013888888888889</v>
      </c>
      <c r="G42" s="20" t="str">
        <f t="shared" si="0"/>
        <v>4.16/km</v>
      </c>
      <c r="H42" s="32">
        <f t="shared" si="2"/>
        <v>0.00457175925925926</v>
      </c>
      <c r="I42" s="32">
        <f>F42-INDEX($F$4:$F$1168,MATCH(D42,$D$4:$D$1168,0))</f>
        <v>0.004050925925925927</v>
      </c>
    </row>
    <row r="43" spans="1:9" s="11" customFormat="1" ht="15" customHeight="1">
      <c r="A43" s="20">
        <v>40</v>
      </c>
      <c r="B43" s="38" t="s">
        <v>55</v>
      </c>
      <c r="C43" s="41"/>
      <c r="D43" s="20" t="s">
        <v>16</v>
      </c>
      <c r="E43" s="21"/>
      <c r="F43" s="31">
        <v>0.02013888888888889</v>
      </c>
      <c r="G43" s="20" t="str">
        <f t="shared" si="0"/>
        <v>4.16/km</v>
      </c>
      <c r="H43" s="32">
        <f t="shared" si="2"/>
        <v>0.00457175925925926</v>
      </c>
      <c r="I43" s="32">
        <f>F43-INDEX($F$4:$F$1168,MATCH(D43,$D$4:$D$1168,0))</f>
        <v>0.004050925925925927</v>
      </c>
    </row>
    <row r="44" spans="1:9" s="11" customFormat="1" ht="15" customHeight="1">
      <c r="A44" s="20">
        <v>41</v>
      </c>
      <c r="B44" s="38" t="s">
        <v>56</v>
      </c>
      <c r="C44" s="41"/>
      <c r="D44" s="20" t="s">
        <v>20</v>
      </c>
      <c r="E44" s="21"/>
      <c r="F44" s="31">
        <v>0.020231481481481482</v>
      </c>
      <c r="G44" s="20" t="str">
        <f t="shared" si="0"/>
        <v>4.17/km</v>
      </c>
      <c r="H44" s="32">
        <f t="shared" si="2"/>
        <v>0.004664351851851852</v>
      </c>
      <c r="I44" s="32">
        <f>F44-INDEX($F$4:$F$1168,MATCH(D44,$D$4:$D$1168,0))</f>
        <v>0.003715277777777779</v>
      </c>
    </row>
    <row r="45" spans="1:9" s="11" customFormat="1" ht="15" customHeight="1">
      <c r="A45" s="20">
        <v>42</v>
      </c>
      <c r="B45" s="38" t="s">
        <v>57</v>
      </c>
      <c r="C45" s="41"/>
      <c r="D45" s="20" t="s">
        <v>20</v>
      </c>
      <c r="E45" s="21"/>
      <c r="F45" s="31">
        <v>0.020266203703703703</v>
      </c>
      <c r="G45" s="20" t="str">
        <f t="shared" si="0"/>
        <v>4.17/km</v>
      </c>
      <c r="H45" s="32">
        <f t="shared" si="2"/>
        <v>0.0046990740740740725</v>
      </c>
      <c r="I45" s="32">
        <f>F45-INDEX($F$4:$F$1168,MATCH(D45,$D$4:$D$1168,0))</f>
        <v>0.00375</v>
      </c>
    </row>
    <row r="46" spans="1:9" s="11" customFormat="1" ht="15" customHeight="1">
      <c r="A46" s="20">
        <v>43</v>
      </c>
      <c r="B46" s="38" t="s">
        <v>58</v>
      </c>
      <c r="C46" s="41"/>
      <c r="D46" s="20" t="s">
        <v>20</v>
      </c>
      <c r="E46" s="21"/>
      <c r="F46" s="31">
        <v>0.020416666666666666</v>
      </c>
      <c r="G46" s="20" t="str">
        <f t="shared" si="0"/>
        <v>4.19/km</v>
      </c>
      <c r="H46" s="32">
        <f t="shared" si="2"/>
        <v>0.004849537037037036</v>
      </c>
      <c r="I46" s="32">
        <f>F46-INDEX($F$4:$F$1168,MATCH(D46,$D$4:$D$1168,0))</f>
        <v>0.003900462962962963</v>
      </c>
    </row>
    <row r="47" spans="1:9" s="11" customFormat="1" ht="15" customHeight="1">
      <c r="A47" s="20">
        <v>44</v>
      </c>
      <c r="B47" s="38" t="s">
        <v>59</v>
      </c>
      <c r="C47" s="41"/>
      <c r="D47" s="20" t="s">
        <v>20</v>
      </c>
      <c r="E47" s="21"/>
      <c r="F47" s="31">
        <v>0.02045138888888889</v>
      </c>
      <c r="G47" s="20" t="str">
        <f t="shared" si="0"/>
        <v>4.19/km</v>
      </c>
      <c r="H47" s="32">
        <f t="shared" si="2"/>
        <v>0.00488425925925926</v>
      </c>
      <c r="I47" s="32">
        <f>F47-INDEX($F$4:$F$1168,MATCH(D47,$D$4:$D$1168,0))</f>
        <v>0.003935185185185187</v>
      </c>
    </row>
    <row r="48" spans="1:9" s="11" customFormat="1" ht="15" customHeight="1">
      <c r="A48" s="20">
        <v>45</v>
      </c>
      <c r="B48" s="38" t="s">
        <v>60</v>
      </c>
      <c r="C48" s="41"/>
      <c r="D48" s="20" t="s">
        <v>16</v>
      </c>
      <c r="E48" s="21"/>
      <c r="F48" s="31">
        <v>0.020520833333333332</v>
      </c>
      <c r="G48" s="20" t="str">
        <f t="shared" si="0"/>
        <v>4.20/km</v>
      </c>
      <c r="H48" s="32">
        <f t="shared" si="2"/>
        <v>0.0049537037037037015</v>
      </c>
      <c r="I48" s="32">
        <f>F48-INDEX($F$4:$F$1168,MATCH(D48,$D$4:$D$1168,0))</f>
        <v>0.004432870370370368</v>
      </c>
    </row>
    <row r="49" spans="1:9" s="11" customFormat="1" ht="15" customHeight="1">
      <c r="A49" s="20">
        <v>46</v>
      </c>
      <c r="B49" s="38" t="s">
        <v>61</v>
      </c>
      <c r="C49" s="41"/>
      <c r="D49" s="20" t="s">
        <v>20</v>
      </c>
      <c r="E49" s="21"/>
      <c r="F49" s="31">
        <v>0.020694444444444446</v>
      </c>
      <c r="G49" s="20" t="str">
        <f t="shared" si="0"/>
        <v>4.23/km</v>
      </c>
      <c r="H49" s="32">
        <f t="shared" si="2"/>
        <v>0.0051273148148148154</v>
      </c>
      <c r="I49" s="32">
        <f>F49-INDEX($F$4:$F$1168,MATCH(D49,$D$4:$D$1168,0))</f>
        <v>0.004178240740740743</v>
      </c>
    </row>
    <row r="50" spans="1:9" s="11" customFormat="1" ht="15" customHeight="1">
      <c r="A50" s="20">
        <v>47</v>
      </c>
      <c r="B50" s="38" t="s">
        <v>62</v>
      </c>
      <c r="C50" s="41"/>
      <c r="D50" s="20" t="s">
        <v>12</v>
      </c>
      <c r="E50" s="21"/>
      <c r="F50" s="31">
        <v>0.020949074074074075</v>
      </c>
      <c r="G50" s="20" t="str">
        <f t="shared" si="0"/>
        <v>4.26/km</v>
      </c>
      <c r="H50" s="32">
        <f t="shared" si="2"/>
        <v>0.005381944444444444</v>
      </c>
      <c r="I50" s="32">
        <f>F50-INDEX($F$4:$F$1168,MATCH(D50,$D$4:$D$1168,0))</f>
        <v>0.005381944444444444</v>
      </c>
    </row>
    <row r="51" spans="1:9" s="11" customFormat="1" ht="15" customHeight="1">
      <c r="A51" s="20">
        <v>48</v>
      </c>
      <c r="B51" s="38" t="s">
        <v>63</v>
      </c>
      <c r="C51" s="41"/>
      <c r="D51" s="20" t="s">
        <v>20</v>
      </c>
      <c r="E51" s="21"/>
      <c r="F51" s="31">
        <v>0.02108796296296296</v>
      </c>
      <c r="G51" s="20" t="str">
        <f t="shared" si="0"/>
        <v>4.28/km</v>
      </c>
      <c r="H51" s="32">
        <f t="shared" si="2"/>
        <v>0.005520833333333331</v>
      </c>
      <c r="I51" s="32">
        <f>F51-INDEX($F$4:$F$1168,MATCH(D51,$D$4:$D$1168,0))</f>
        <v>0.004571759259259258</v>
      </c>
    </row>
    <row r="52" spans="1:9" s="11" customFormat="1" ht="15" customHeight="1">
      <c r="A52" s="20">
        <v>49</v>
      </c>
      <c r="B52" s="38" t="s">
        <v>64</v>
      </c>
      <c r="C52" s="41"/>
      <c r="D52" s="20" t="s">
        <v>39</v>
      </c>
      <c r="E52" s="21"/>
      <c r="F52" s="31">
        <v>0.021099537037037038</v>
      </c>
      <c r="G52" s="20" t="str">
        <f t="shared" si="0"/>
        <v>4.28/km</v>
      </c>
      <c r="H52" s="32">
        <f t="shared" si="2"/>
        <v>0.005532407407407408</v>
      </c>
      <c r="I52" s="32">
        <f>F52-INDEX($F$4:$F$1168,MATCH(D52,$D$4:$D$1168,0))</f>
        <v>0.002349537037037039</v>
      </c>
    </row>
    <row r="53" spans="1:9" s="13" customFormat="1" ht="15" customHeight="1">
      <c r="A53" s="20">
        <v>50</v>
      </c>
      <c r="B53" s="38" t="s">
        <v>65</v>
      </c>
      <c r="C53" s="41"/>
      <c r="D53" s="20" t="s">
        <v>16</v>
      </c>
      <c r="E53" s="21"/>
      <c r="F53" s="31">
        <v>0.021122685185185185</v>
      </c>
      <c r="G53" s="20" t="str">
        <f t="shared" si="0"/>
        <v>4.28/km</v>
      </c>
      <c r="H53" s="32">
        <f t="shared" si="2"/>
        <v>0.005555555555555555</v>
      </c>
      <c r="I53" s="32">
        <f>F53-INDEX($F$4:$F$1168,MATCH(D53,$D$4:$D$1168,0))</f>
        <v>0.005034722222222222</v>
      </c>
    </row>
    <row r="54" spans="1:9" s="11" customFormat="1" ht="15" customHeight="1">
      <c r="A54" s="20">
        <v>51</v>
      </c>
      <c r="B54" s="38" t="s">
        <v>66</v>
      </c>
      <c r="C54" s="41"/>
      <c r="D54" s="20" t="s">
        <v>44</v>
      </c>
      <c r="E54" s="21"/>
      <c r="F54" s="31">
        <v>0.021388888888888888</v>
      </c>
      <c r="G54" s="20" t="str">
        <f t="shared" si="0"/>
        <v>4.31/km</v>
      </c>
      <c r="H54" s="32">
        <f t="shared" si="2"/>
        <v>0.005821759259259257</v>
      </c>
      <c r="I54" s="32">
        <f>F54-INDEX($F$4:$F$1168,MATCH(D54,$D$4:$D$1168,0))</f>
        <v>0.0021874999999999985</v>
      </c>
    </row>
    <row r="55" spans="1:9" s="11" customFormat="1" ht="15" customHeight="1">
      <c r="A55" s="20">
        <v>52</v>
      </c>
      <c r="B55" s="38" t="s">
        <v>67</v>
      </c>
      <c r="C55" s="41"/>
      <c r="D55" s="20" t="s">
        <v>12</v>
      </c>
      <c r="E55" s="21"/>
      <c r="F55" s="31">
        <v>0.02152777777777778</v>
      </c>
      <c r="G55" s="20" t="str">
        <f t="shared" si="0"/>
        <v>4.33/km</v>
      </c>
      <c r="H55" s="32">
        <f t="shared" si="2"/>
        <v>0.005960648148148151</v>
      </c>
      <c r="I55" s="32">
        <f>F55-INDEX($F$4:$F$1168,MATCH(D55,$D$4:$D$1168,0))</f>
        <v>0.005960648148148151</v>
      </c>
    </row>
    <row r="56" spans="1:9" s="11" customFormat="1" ht="15" customHeight="1">
      <c r="A56" s="20">
        <v>53</v>
      </c>
      <c r="B56" s="38" t="s">
        <v>68</v>
      </c>
      <c r="C56" s="41"/>
      <c r="D56" s="20" t="s">
        <v>44</v>
      </c>
      <c r="E56" s="21"/>
      <c r="F56" s="31">
        <v>0.021585648148148145</v>
      </c>
      <c r="G56" s="20" t="str">
        <f t="shared" si="0"/>
        <v>4.34/km</v>
      </c>
      <c r="H56" s="32">
        <f t="shared" si="2"/>
        <v>0.006018518518518515</v>
      </c>
      <c r="I56" s="32">
        <f>F56-INDEX($F$4:$F$1168,MATCH(D56,$D$4:$D$1168,0))</f>
        <v>0.002384259259259256</v>
      </c>
    </row>
    <row r="57" spans="1:9" s="11" customFormat="1" ht="15" customHeight="1">
      <c r="A57" s="20">
        <v>54</v>
      </c>
      <c r="B57" s="38" t="s">
        <v>69</v>
      </c>
      <c r="C57" s="41"/>
      <c r="D57" s="20" t="s">
        <v>20</v>
      </c>
      <c r="E57" s="21"/>
      <c r="F57" s="31">
        <v>0.021689814814814815</v>
      </c>
      <c r="G57" s="20" t="str">
        <f t="shared" si="0"/>
        <v>4.35/km</v>
      </c>
      <c r="H57" s="32">
        <f t="shared" si="2"/>
        <v>0.006122685185185184</v>
      </c>
      <c r="I57" s="32">
        <f>F57-INDEX($F$4:$F$1168,MATCH(D57,$D$4:$D$1168,0))</f>
        <v>0.0051736111111111115</v>
      </c>
    </row>
    <row r="58" spans="1:9" s="11" customFormat="1" ht="15" customHeight="1">
      <c r="A58" s="20">
        <v>55</v>
      </c>
      <c r="B58" s="38" t="s">
        <v>70</v>
      </c>
      <c r="C58" s="41"/>
      <c r="D58" s="20" t="s">
        <v>44</v>
      </c>
      <c r="E58" s="21"/>
      <c r="F58" s="31">
        <v>0.02172453703703704</v>
      </c>
      <c r="G58" s="20" t="str">
        <f t="shared" si="0"/>
        <v>4.36/km</v>
      </c>
      <c r="H58" s="32">
        <f t="shared" si="2"/>
        <v>0.006157407407407408</v>
      </c>
      <c r="I58" s="32">
        <f>F58-INDEX($F$4:$F$1168,MATCH(D58,$D$4:$D$1168,0))</f>
        <v>0.0025231481481481494</v>
      </c>
    </row>
    <row r="59" spans="1:9" s="11" customFormat="1" ht="15" customHeight="1">
      <c r="A59" s="20">
        <v>56</v>
      </c>
      <c r="B59" s="38" t="s">
        <v>71</v>
      </c>
      <c r="C59" s="41"/>
      <c r="D59" s="20" t="s">
        <v>20</v>
      </c>
      <c r="E59" s="21"/>
      <c r="F59" s="31">
        <v>0.022060185185185183</v>
      </c>
      <c r="G59" s="20" t="str">
        <f t="shared" si="0"/>
        <v>4.40/km</v>
      </c>
      <c r="H59" s="32">
        <f t="shared" si="2"/>
        <v>0.006493055555555552</v>
      </c>
      <c r="I59" s="32">
        <f>F59-INDEX($F$4:$F$1168,MATCH(D59,$D$4:$D$1168,0))</f>
        <v>0.00554398148148148</v>
      </c>
    </row>
    <row r="60" spans="1:9" s="11" customFormat="1" ht="15" customHeight="1">
      <c r="A60" s="20">
        <v>57</v>
      </c>
      <c r="B60" s="38" t="s">
        <v>72</v>
      </c>
      <c r="C60" s="41"/>
      <c r="D60" s="20" t="s">
        <v>20</v>
      </c>
      <c r="E60" s="21"/>
      <c r="F60" s="31">
        <v>0.02210648148148148</v>
      </c>
      <c r="G60" s="20" t="str">
        <f t="shared" si="0"/>
        <v>4.40/km</v>
      </c>
      <c r="H60" s="32">
        <f t="shared" si="2"/>
        <v>0.00653935185185185</v>
      </c>
      <c r="I60" s="32">
        <f>F60-INDEX($F$4:$F$1168,MATCH(D60,$D$4:$D$1168,0))</f>
        <v>0.005590277777777777</v>
      </c>
    </row>
    <row r="61" spans="1:9" s="11" customFormat="1" ht="15" customHeight="1">
      <c r="A61" s="20">
        <v>58</v>
      </c>
      <c r="B61" s="38" t="s">
        <v>73</v>
      </c>
      <c r="C61" s="41"/>
      <c r="D61" s="20" t="s">
        <v>20</v>
      </c>
      <c r="E61" s="21"/>
      <c r="F61" s="31">
        <v>0.022152777777777775</v>
      </c>
      <c r="G61" s="20" t="str">
        <f t="shared" si="0"/>
        <v>4.41/km</v>
      </c>
      <c r="H61" s="32">
        <f t="shared" si="2"/>
        <v>0.006585648148148144</v>
      </c>
      <c r="I61" s="32">
        <f>F61-INDEX($F$4:$F$1168,MATCH(D61,$D$4:$D$1168,0))</f>
        <v>0.005636574074074072</v>
      </c>
    </row>
    <row r="62" spans="1:9" s="11" customFormat="1" ht="15" customHeight="1">
      <c r="A62" s="20">
        <v>59</v>
      </c>
      <c r="B62" s="38" t="s">
        <v>74</v>
      </c>
      <c r="C62" s="41"/>
      <c r="D62" s="20" t="s">
        <v>16</v>
      </c>
      <c r="E62" s="21"/>
      <c r="F62" s="31">
        <v>0.022222222222222223</v>
      </c>
      <c r="G62" s="20" t="str">
        <f t="shared" si="0"/>
        <v>4.42/km</v>
      </c>
      <c r="H62" s="32">
        <f t="shared" si="2"/>
        <v>0.006655092592592593</v>
      </c>
      <c r="I62" s="32">
        <f>F62-INDEX($F$4:$F$1168,MATCH(D62,$D$4:$D$1168,0))</f>
        <v>0.0061342592592592594</v>
      </c>
    </row>
    <row r="63" spans="1:9" s="11" customFormat="1" ht="15" customHeight="1">
      <c r="A63" s="20">
        <v>60</v>
      </c>
      <c r="B63" s="38" t="s">
        <v>75</v>
      </c>
      <c r="C63" s="41"/>
      <c r="D63" s="20" t="s">
        <v>20</v>
      </c>
      <c r="E63" s="21"/>
      <c r="F63" s="31">
        <v>0.022291666666666668</v>
      </c>
      <c r="G63" s="20" t="str">
        <f t="shared" si="0"/>
        <v>4.43/km</v>
      </c>
      <c r="H63" s="32">
        <f t="shared" si="2"/>
        <v>0.0067245370370370375</v>
      </c>
      <c r="I63" s="32">
        <f>F63-INDEX($F$4:$F$1168,MATCH(D63,$D$4:$D$1168,0))</f>
        <v>0.005775462962962965</v>
      </c>
    </row>
    <row r="64" spans="1:9" s="11" customFormat="1" ht="15" customHeight="1">
      <c r="A64" s="20">
        <v>61</v>
      </c>
      <c r="B64" s="38" t="s">
        <v>76</v>
      </c>
      <c r="C64" s="41"/>
      <c r="D64" s="20" t="s">
        <v>12</v>
      </c>
      <c r="E64" s="21"/>
      <c r="F64" s="31">
        <v>0.022291666666666668</v>
      </c>
      <c r="G64" s="20" t="str">
        <f t="shared" si="0"/>
        <v>4.43/km</v>
      </c>
      <c r="H64" s="32">
        <f t="shared" si="2"/>
        <v>0.0067245370370370375</v>
      </c>
      <c r="I64" s="32">
        <f>F64-INDEX($F$4:$F$1168,MATCH(D64,$D$4:$D$1168,0))</f>
        <v>0.0067245370370370375</v>
      </c>
    </row>
    <row r="65" spans="1:9" s="11" customFormat="1" ht="15" customHeight="1">
      <c r="A65" s="20">
        <v>62</v>
      </c>
      <c r="B65" s="38" t="s">
        <v>77</v>
      </c>
      <c r="C65" s="41"/>
      <c r="D65" s="20" t="s">
        <v>12</v>
      </c>
      <c r="E65" s="21"/>
      <c r="F65" s="31">
        <v>0.02238425925925926</v>
      </c>
      <c r="G65" s="20" t="str">
        <f t="shared" si="0"/>
        <v>4.44/km</v>
      </c>
      <c r="H65" s="32">
        <f t="shared" si="2"/>
        <v>0.00681712962962963</v>
      </c>
      <c r="I65" s="32">
        <f>F65-INDEX($F$4:$F$1168,MATCH(D65,$D$4:$D$1168,0))</f>
        <v>0.00681712962962963</v>
      </c>
    </row>
    <row r="66" spans="1:9" s="11" customFormat="1" ht="15" customHeight="1">
      <c r="A66" s="20">
        <v>63</v>
      </c>
      <c r="B66" s="38" t="s">
        <v>78</v>
      </c>
      <c r="C66" s="41"/>
      <c r="D66" s="20" t="s">
        <v>20</v>
      </c>
      <c r="E66" s="21"/>
      <c r="F66" s="31">
        <v>0.022604166666666665</v>
      </c>
      <c r="G66" s="20" t="str">
        <f t="shared" si="0"/>
        <v>4.47/km</v>
      </c>
      <c r="H66" s="32">
        <f t="shared" si="2"/>
        <v>0.007037037037037034</v>
      </c>
      <c r="I66" s="32">
        <f>F66-INDEX($F$4:$F$1168,MATCH(D66,$D$4:$D$1168,0))</f>
        <v>0.006087962962962962</v>
      </c>
    </row>
    <row r="67" spans="1:9" s="11" customFormat="1" ht="15" customHeight="1">
      <c r="A67" s="20">
        <v>64</v>
      </c>
      <c r="B67" s="38" t="s">
        <v>79</v>
      </c>
      <c r="C67" s="41"/>
      <c r="D67" s="20" t="s">
        <v>16</v>
      </c>
      <c r="E67" s="21"/>
      <c r="F67" s="31">
        <v>0.022615740740740742</v>
      </c>
      <c r="G67" s="20" t="str">
        <f t="shared" si="0"/>
        <v>4.47/km</v>
      </c>
      <c r="H67" s="32">
        <f t="shared" si="2"/>
        <v>0.007048611111111111</v>
      </c>
      <c r="I67" s="32">
        <f>F67-INDEX($F$4:$F$1168,MATCH(D67,$D$4:$D$1168,0))</f>
        <v>0.006527777777777778</v>
      </c>
    </row>
    <row r="68" spans="1:9" s="11" customFormat="1" ht="15" customHeight="1">
      <c r="A68" s="20">
        <v>65</v>
      </c>
      <c r="B68" s="38" t="s">
        <v>80</v>
      </c>
      <c r="C68" s="41"/>
      <c r="D68" s="20" t="s">
        <v>12</v>
      </c>
      <c r="E68" s="21"/>
      <c r="F68" s="31">
        <v>0.022615740740740742</v>
      </c>
      <c r="G68" s="20" t="str">
        <f aca="true" t="shared" si="3" ref="G68:G131">TEXT(INT((HOUR(F68)*3600+MINUTE(F68)*60+SECOND(F68))/$I$2/60),"0")&amp;"."&amp;TEXT(MOD((HOUR(F68)*3600+MINUTE(F68)*60+SECOND(F68))/$I$2,60),"00")&amp;"/km"</f>
        <v>4.47/km</v>
      </c>
      <c r="H68" s="32">
        <f t="shared" si="2"/>
        <v>0.007048611111111111</v>
      </c>
      <c r="I68" s="32">
        <f>F68-INDEX($F$4:$F$1168,MATCH(D68,$D$4:$D$1168,0))</f>
        <v>0.007048611111111111</v>
      </c>
    </row>
    <row r="69" spans="1:9" s="11" customFormat="1" ht="15" customHeight="1">
      <c r="A69" s="20">
        <v>66</v>
      </c>
      <c r="B69" s="38" t="s">
        <v>81</v>
      </c>
      <c r="C69" s="41"/>
      <c r="D69" s="20" t="s">
        <v>82</v>
      </c>
      <c r="E69" s="21"/>
      <c r="F69" s="31">
        <v>0.022650462962962966</v>
      </c>
      <c r="G69" s="20" t="str">
        <f t="shared" si="3"/>
        <v>4.47/km</v>
      </c>
      <c r="H69" s="32">
        <f t="shared" si="2"/>
        <v>0.007083333333333336</v>
      </c>
      <c r="I69" s="32">
        <f>F69-INDEX($F$4:$F$1168,MATCH(D69,$D$4:$D$1168,0))</f>
        <v>0</v>
      </c>
    </row>
    <row r="70" spans="1:9" s="11" customFormat="1" ht="15" customHeight="1">
      <c r="A70" s="20">
        <v>67</v>
      </c>
      <c r="B70" s="38" t="s">
        <v>83</v>
      </c>
      <c r="C70" s="41"/>
      <c r="D70" s="20" t="s">
        <v>20</v>
      </c>
      <c r="E70" s="21"/>
      <c r="F70" s="31">
        <v>0.02269675925925926</v>
      </c>
      <c r="G70" s="20" t="str">
        <f t="shared" si="3"/>
        <v>4.48/km</v>
      </c>
      <c r="H70" s="32">
        <f t="shared" si="2"/>
        <v>0.00712962962962963</v>
      </c>
      <c r="I70" s="32">
        <f>F70-INDEX($F$4:$F$1168,MATCH(D70,$D$4:$D$1168,0))</f>
        <v>0.006180555555555557</v>
      </c>
    </row>
    <row r="71" spans="1:9" s="11" customFormat="1" ht="15" customHeight="1">
      <c r="A71" s="20">
        <v>68</v>
      </c>
      <c r="B71" s="38" t="s">
        <v>84</v>
      </c>
      <c r="C71" s="41"/>
      <c r="D71" s="20" t="s">
        <v>44</v>
      </c>
      <c r="E71" s="21"/>
      <c r="F71" s="31">
        <v>0.022708333333333334</v>
      </c>
      <c r="G71" s="20" t="str">
        <f t="shared" si="3"/>
        <v>4.48/km</v>
      </c>
      <c r="H71" s="32">
        <f t="shared" si="2"/>
        <v>0.007141203703703703</v>
      </c>
      <c r="I71" s="32">
        <f>F71-INDEX($F$4:$F$1168,MATCH(D71,$D$4:$D$1168,0))</f>
        <v>0.0035069444444444445</v>
      </c>
    </row>
    <row r="72" spans="1:9" s="11" customFormat="1" ht="15" customHeight="1">
      <c r="A72" s="20">
        <v>69</v>
      </c>
      <c r="B72" s="38" t="s">
        <v>85</v>
      </c>
      <c r="C72" s="41"/>
      <c r="D72" s="20" t="s">
        <v>86</v>
      </c>
      <c r="E72" s="21"/>
      <c r="F72" s="31">
        <v>0.022939814814814816</v>
      </c>
      <c r="G72" s="20" t="str">
        <f t="shared" si="3"/>
        <v>4.51/km</v>
      </c>
      <c r="H72" s="32">
        <f t="shared" si="2"/>
        <v>0.007372685185185185</v>
      </c>
      <c r="I72" s="32">
        <f>F72-INDEX($F$4:$F$1168,MATCH(D72,$D$4:$D$1168,0))</f>
        <v>0</v>
      </c>
    </row>
    <row r="73" spans="1:9" s="11" customFormat="1" ht="15" customHeight="1">
      <c r="A73" s="20">
        <v>70</v>
      </c>
      <c r="B73" s="38" t="s">
        <v>87</v>
      </c>
      <c r="C73" s="41"/>
      <c r="D73" s="20" t="s">
        <v>20</v>
      </c>
      <c r="E73" s="21"/>
      <c r="F73" s="31">
        <v>0.023009259259259257</v>
      </c>
      <c r="G73" s="20" t="str">
        <f t="shared" si="3"/>
        <v>4.52/km</v>
      </c>
      <c r="H73" s="32">
        <f t="shared" si="2"/>
        <v>0.007442129629629627</v>
      </c>
      <c r="I73" s="32">
        <f>F73-INDEX($F$4:$F$1168,MATCH(D73,$D$4:$D$1168,0))</f>
        <v>0.006493055555555554</v>
      </c>
    </row>
    <row r="74" spans="1:9" s="11" customFormat="1" ht="15" customHeight="1">
      <c r="A74" s="20">
        <v>71</v>
      </c>
      <c r="B74" s="38" t="s">
        <v>88</v>
      </c>
      <c r="C74" s="41"/>
      <c r="D74" s="20" t="s">
        <v>82</v>
      </c>
      <c r="E74" s="21"/>
      <c r="F74" s="31">
        <v>0.023206018518518515</v>
      </c>
      <c r="G74" s="20" t="str">
        <f t="shared" si="3"/>
        <v>4.54/km</v>
      </c>
      <c r="H74" s="32">
        <f t="shared" si="2"/>
        <v>0.007638888888888884</v>
      </c>
      <c r="I74" s="32">
        <f>F74-INDEX($F$4:$F$1168,MATCH(D74,$D$4:$D$1168,0))</f>
        <v>0.0005555555555555487</v>
      </c>
    </row>
    <row r="75" spans="1:9" s="11" customFormat="1" ht="15" customHeight="1">
      <c r="A75" s="20">
        <v>72</v>
      </c>
      <c r="B75" s="38" t="s">
        <v>89</v>
      </c>
      <c r="C75" s="41"/>
      <c r="D75" s="20" t="s">
        <v>20</v>
      </c>
      <c r="E75" s="21"/>
      <c r="F75" s="31">
        <v>0.023206018518518515</v>
      </c>
      <c r="G75" s="20" t="str">
        <f t="shared" si="3"/>
        <v>4.54/km</v>
      </c>
      <c r="H75" s="32">
        <f t="shared" si="2"/>
        <v>0.007638888888888884</v>
      </c>
      <c r="I75" s="32">
        <f>F75-INDEX($F$4:$F$1168,MATCH(D75,$D$4:$D$1168,0))</f>
        <v>0.006689814814814812</v>
      </c>
    </row>
    <row r="76" spans="1:9" s="11" customFormat="1" ht="15" customHeight="1">
      <c r="A76" s="20">
        <v>73</v>
      </c>
      <c r="B76" s="38" t="s">
        <v>90</v>
      </c>
      <c r="C76" s="41"/>
      <c r="D76" s="20" t="s">
        <v>44</v>
      </c>
      <c r="E76" s="21"/>
      <c r="F76" s="31">
        <v>0.023252314814814812</v>
      </c>
      <c r="G76" s="20" t="str">
        <f t="shared" si="3"/>
        <v>4.55/km</v>
      </c>
      <c r="H76" s="32">
        <f t="shared" si="2"/>
        <v>0.007685185185185182</v>
      </c>
      <c r="I76" s="32">
        <f>F76-INDEX($F$4:$F$1168,MATCH(D76,$D$4:$D$1168,0))</f>
        <v>0.004050925925925923</v>
      </c>
    </row>
    <row r="77" spans="1:9" s="11" customFormat="1" ht="15" customHeight="1">
      <c r="A77" s="20">
        <v>74</v>
      </c>
      <c r="B77" s="38" t="s">
        <v>91</v>
      </c>
      <c r="C77" s="41"/>
      <c r="D77" s="20" t="s">
        <v>20</v>
      </c>
      <c r="E77" s="21"/>
      <c r="F77" s="31">
        <v>0.023344907407407408</v>
      </c>
      <c r="G77" s="20" t="str">
        <f t="shared" si="3"/>
        <v>4.56/km</v>
      </c>
      <c r="H77" s="32">
        <f t="shared" si="2"/>
        <v>0.0077777777777777776</v>
      </c>
      <c r="I77" s="32">
        <f>F77-INDEX($F$4:$F$1168,MATCH(D77,$D$4:$D$1168,0))</f>
        <v>0.006828703703703705</v>
      </c>
    </row>
    <row r="78" spans="1:9" s="11" customFormat="1" ht="15" customHeight="1">
      <c r="A78" s="20">
        <v>75</v>
      </c>
      <c r="B78" s="38" t="s">
        <v>92</v>
      </c>
      <c r="C78" s="41"/>
      <c r="D78" s="20" t="s">
        <v>20</v>
      </c>
      <c r="E78" s="21"/>
      <c r="F78" s="31">
        <v>0.023344907407407408</v>
      </c>
      <c r="G78" s="20" t="str">
        <f t="shared" si="3"/>
        <v>4.56/km</v>
      </c>
      <c r="H78" s="32">
        <f t="shared" si="2"/>
        <v>0.0077777777777777776</v>
      </c>
      <c r="I78" s="32">
        <f>F78-INDEX($F$4:$F$1168,MATCH(D78,$D$4:$D$1168,0))</f>
        <v>0.006828703703703705</v>
      </c>
    </row>
    <row r="79" spans="1:9" s="11" customFormat="1" ht="15" customHeight="1">
      <c r="A79" s="20">
        <v>76</v>
      </c>
      <c r="B79" s="38" t="s">
        <v>93</v>
      </c>
      <c r="C79" s="41"/>
      <c r="D79" s="20" t="s">
        <v>82</v>
      </c>
      <c r="E79" s="21"/>
      <c r="F79" s="31">
        <v>0.02344907407407407</v>
      </c>
      <c r="G79" s="20" t="str">
        <f t="shared" si="3"/>
        <v>4.58/km</v>
      </c>
      <c r="H79" s="32">
        <f t="shared" si="2"/>
        <v>0.00788194444444444</v>
      </c>
      <c r="I79" s="32">
        <f>F79-INDEX($F$4:$F$1168,MATCH(D79,$D$4:$D$1168,0))</f>
        <v>0.0007986111111111041</v>
      </c>
    </row>
    <row r="80" spans="1:9" s="13" customFormat="1" ht="15" customHeight="1">
      <c r="A80" s="20">
        <v>77</v>
      </c>
      <c r="B80" s="38" t="s">
        <v>94</v>
      </c>
      <c r="C80" s="41"/>
      <c r="D80" s="20" t="s">
        <v>12</v>
      </c>
      <c r="E80" s="21"/>
      <c r="F80" s="31">
        <v>0.02344907407407407</v>
      </c>
      <c r="G80" s="20" t="str">
        <f t="shared" si="3"/>
        <v>4.58/km</v>
      </c>
      <c r="H80" s="32">
        <f t="shared" si="2"/>
        <v>0.00788194444444444</v>
      </c>
      <c r="I80" s="32">
        <f>F80-INDEX($F$4:$F$1168,MATCH(D80,$D$4:$D$1168,0))</f>
        <v>0.00788194444444444</v>
      </c>
    </row>
    <row r="81" spans="1:9" s="11" customFormat="1" ht="15" customHeight="1">
      <c r="A81" s="20">
        <v>78</v>
      </c>
      <c r="B81" s="38" t="s">
        <v>95</v>
      </c>
      <c r="C81" s="41"/>
      <c r="D81" s="20" t="s">
        <v>20</v>
      </c>
      <c r="E81" s="21"/>
      <c r="F81" s="31">
        <v>0.02349537037037037</v>
      </c>
      <c r="G81" s="20" t="str">
        <f t="shared" si="3"/>
        <v>4.58/km</v>
      </c>
      <c r="H81" s="32">
        <f t="shared" si="2"/>
        <v>0.007928240740740741</v>
      </c>
      <c r="I81" s="32">
        <f>F81-INDEX($F$4:$F$1168,MATCH(D81,$D$4:$D$1168,0))</f>
        <v>0.006979166666666668</v>
      </c>
    </row>
    <row r="82" spans="1:9" s="11" customFormat="1" ht="15" customHeight="1">
      <c r="A82" s="20">
        <v>79</v>
      </c>
      <c r="B82" s="38" t="s">
        <v>96</v>
      </c>
      <c r="C82" s="41"/>
      <c r="D82" s="20" t="s">
        <v>20</v>
      </c>
      <c r="E82" s="21"/>
      <c r="F82" s="31">
        <v>0.023506944444444445</v>
      </c>
      <c r="G82" s="20" t="str">
        <f t="shared" si="3"/>
        <v>4.58/km</v>
      </c>
      <c r="H82" s="32">
        <f t="shared" si="2"/>
        <v>0.007939814814814814</v>
      </c>
      <c r="I82" s="32">
        <f>F82-INDEX($F$4:$F$1168,MATCH(D82,$D$4:$D$1168,0))</f>
        <v>0.006990740740740742</v>
      </c>
    </row>
    <row r="83" spans="1:9" s="11" customFormat="1" ht="15" customHeight="1">
      <c r="A83" s="20">
        <v>80</v>
      </c>
      <c r="B83" s="38" t="s">
        <v>97</v>
      </c>
      <c r="C83" s="41"/>
      <c r="D83" s="20" t="s">
        <v>82</v>
      </c>
      <c r="E83" s="21"/>
      <c r="F83" s="31">
        <v>0.02351851851851852</v>
      </c>
      <c r="G83" s="20" t="str">
        <f t="shared" si="3"/>
        <v>4.58/km</v>
      </c>
      <c r="H83" s="32">
        <f t="shared" si="2"/>
        <v>0.007951388888888888</v>
      </c>
      <c r="I83" s="32">
        <f>F83-INDEX($F$4:$F$1168,MATCH(D83,$D$4:$D$1168,0))</f>
        <v>0.0008680555555555525</v>
      </c>
    </row>
    <row r="84" spans="1:9" ht="15" customHeight="1">
      <c r="A84" s="20">
        <v>81</v>
      </c>
      <c r="B84" s="38" t="s">
        <v>98</v>
      </c>
      <c r="C84" s="41"/>
      <c r="D84" s="20" t="s">
        <v>16</v>
      </c>
      <c r="E84" s="21"/>
      <c r="F84" s="31">
        <v>0.023587962962962963</v>
      </c>
      <c r="G84" s="20" t="str">
        <f t="shared" si="3"/>
        <v>4.59/km</v>
      </c>
      <c r="H84" s="32">
        <f t="shared" si="2"/>
        <v>0.008020833333333333</v>
      </c>
      <c r="I84" s="32">
        <f>F84-INDEX($F$4:$F$1168,MATCH(D84,$D$4:$D$1168,0))</f>
        <v>0.0075</v>
      </c>
    </row>
    <row r="85" spans="1:9" ht="15" customHeight="1">
      <c r="A85" s="20">
        <v>82</v>
      </c>
      <c r="B85" s="38" t="s">
        <v>99</v>
      </c>
      <c r="C85" s="41"/>
      <c r="D85" s="20" t="s">
        <v>16</v>
      </c>
      <c r="E85" s="21"/>
      <c r="F85" s="31">
        <v>0.02369212962962963</v>
      </c>
      <c r="G85" s="20" t="str">
        <f t="shared" si="3"/>
        <v>5.01/km</v>
      </c>
      <c r="H85" s="32">
        <f t="shared" si="2"/>
        <v>0.008124999999999999</v>
      </c>
      <c r="I85" s="32">
        <f>F85-INDEX($F$4:$F$1168,MATCH(D85,$D$4:$D$1168,0))</f>
        <v>0.007604166666666665</v>
      </c>
    </row>
    <row r="86" spans="1:9" ht="15" customHeight="1">
      <c r="A86" s="20">
        <v>83</v>
      </c>
      <c r="B86" s="38" t="s">
        <v>100</v>
      </c>
      <c r="C86" s="41"/>
      <c r="D86" s="20" t="s">
        <v>82</v>
      </c>
      <c r="E86" s="21"/>
      <c r="F86" s="31">
        <v>0.023819444444444445</v>
      </c>
      <c r="G86" s="20" t="str">
        <f t="shared" si="3"/>
        <v>5.02/km</v>
      </c>
      <c r="H86" s="32">
        <f t="shared" si="2"/>
        <v>0.008252314814814815</v>
      </c>
      <c r="I86" s="32">
        <f>F86-INDEX($F$4:$F$1168,MATCH(D86,$D$4:$D$1168,0))</f>
        <v>0.0011689814814814792</v>
      </c>
    </row>
    <row r="87" spans="1:9" ht="15" customHeight="1">
      <c r="A87" s="20">
        <v>84</v>
      </c>
      <c r="B87" s="38" t="s">
        <v>101</v>
      </c>
      <c r="C87" s="41"/>
      <c r="D87" s="20" t="s">
        <v>82</v>
      </c>
      <c r="E87" s="21"/>
      <c r="F87" s="31">
        <v>0.023819444444444445</v>
      </c>
      <c r="G87" s="20" t="str">
        <f t="shared" si="3"/>
        <v>5.02/km</v>
      </c>
      <c r="H87" s="32">
        <f t="shared" si="2"/>
        <v>0.008252314814814815</v>
      </c>
      <c r="I87" s="32">
        <f>F87-INDEX($F$4:$F$1168,MATCH(D87,$D$4:$D$1168,0))</f>
        <v>0.0011689814814814792</v>
      </c>
    </row>
    <row r="88" spans="1:9" ht="15" customHeight="1">
      <c r="A88" s="20">
        <v>85</v>
      </c>
      <c r="B88" s="38" t="s">
        <v>102</v>
      </c>
      <c r="C88" s="41"/>
      <c r="D88" s="20" t="s">
        <v>20</v>
      </c>
      <c r="E88" s="21"/>
      <c r="F88" s="31">
        <v>0.02398148148148148</v>
      </c>
      <c r="G88" s="20" t="str">
        <f t="shared" si="3"/>
        <v>5.04/km</v>
      </c>
      <c r="H88" s="32">
        <f t="shared" si="2"/>
        <v>0.008414351851851848</v>
      </c>
      <c r="I88" s="32">
        <f>F88-INDEX($F$4:$F$1168,MATCH(D88,$D$4:$D$1168,0))</f>
        <v>0.0074652777777777755</v>
      </c>
    </row>
    <row r="89" spans="1:9" ht="15" customHeight="1">
      <c r="A89" s="20">
        <v>86</v>
      </c>
      <c r="B89" s="38" t="s">
        <v>103</v>
      </c>
      <c r="C89" s="41"/>
      <c r="D89" s="20" t="s">
        <v>82</v>
      </c>
      <c r="E89" s="21"/>
      <c r="F89" s="31">
        <v>0.023993055555555556</v>
      </c>
      <c r="G89" s="20" t="str">
        <f t="shared" si="3"/>
        <v>5.04/km</v>
      </c>
      <c r="H89" s="32">
        <f t="shared" si="2"/>
        <v>0.008425925925925925</v>
      </c>
      <c r="I89" s="32">
        <f>F89-INDEX($F$4:$F$1168,MATCH(D89,$D$4:$D$1168,0))</f>
        <v>0.0013425925925925897</v>
      </c>
    </row>
    <row r="90" spans="1:9" ht="15" customHeight="1">
      <c r="A90" s="20">
        <v>87</v>
      </c>
      <c r="B90" s="38" t="s">
        <v>104</v>
      </c>
      <c r="C90" s="41"/>
      <c r="D90" s="20" t="s">
        <v>20</v>
      </c>
      <c r="E90" s="21"/>
      <c r="F90" s="31">
        <v>0.024201388888888887</v>
      </c>
      <c r="G90" s="20" t="str">
        <f t="shared" si="3"/>
        <v>5.07/km</v>
      </c>
      <c r="H90" s="32">
        <f t="shared" si="2"/>
        <v>0.008634259259259256</v>
      </c>
      <c r="I90" s="32">
        <f>F90-INDEX($F$4:$F$1168,MATCH(D90,$D$4:$D$1168,0))</f>
        <v>0.007685185185185184</v>
      </c>
    </row>
    <row r="91" spans="1:9" ht="15" customHeight="1">
      <c r="A91" s="20">
        <v>88</v>
      </c>
      <c r="B91" s="38" t="s">
        <v>105</v>
      </c>
      <c r="C91" s="41"/>
      <c r="D91" s="20" t="s">
        <v>82</v>
      </c>
      <c r="E91" s="21"/>
      <c r="F91" s="31">
        <v>0.024270833333333335</v>
      </c>
      <c r="G91" s="20" t="str">
        <f t="shared" si="3"/>
        <v>5.08/km</v>
      </c>
      <c r="H91" s="32">
        <f t="shared" si="2"/>
        <v>0.008703703703703705</v>
      </c>
      <c r="I91" s="32">
        <f>F91-INDEX($F$4:$F$1168,MATCH(D91,$D$4:$D$1168,0))</f>
        <v>0.0016203703703703692</v>
      </c>
    </row>
    <row r="92" spans="1:9" ht="15" customHeight="1">
      <c r="A92" s="20">
        <v>89</v>
      </c>
      <c r="B92" s="38" t="s">
        <v>106</v>
      </c>
      <c r="C92" s="41"/>
      <c r="D92" s="20" t="s">
        <v>16</v>
      </c>
      <c r="E92" s="21"/>
      <c r="F92" s="31">
        <v>0.024328703703703703</v>
      </c>
      <c r="G92" s="20" t="str">
        <f t="shared" si="3"/>
        <v>5.09/km</v>
      </c>
      <c r="H92" s="32">
        <f t="shared" si="2"/>
        <v>0.008761574074074073</v>
      </c>
      <c r="I92" s="32">
        <f>F92-INDEX($F$4:$F$1168,MATCH(D92,$D$4:$D$1168,0))</f>
        <v>0.00824074074074074</v>
      </c>
    </row>
    <row r="93" spans="1:9" ht="15" customHeight="1">
      <c r="A93" s="20">
        <v>90</v>
      </c>
      <c r="B93" s="38" t="s">
        <v>107</v>
      </c>
      <c r="C93" s="41"/>
      <c r="D93" s="20" t="s">
        <v>44</v>
      </c>
      <c r="E93" s="21"/>
      <c r="F93" s="31">
        <v>0.02442129629629629</v>
      </c>
      <c r="G93" s="20" t="str">
        <f t="shared" si="3"/>
        <v>5.10/km</v>
      </c>
      <c r="H93" s="32">
        <f t="shared" si="2"/>
        <v>0.008854166666666661</v>
      </c>
      <c r="I93" s="32">
        <f>F93-INDEX($F$4:$F$1168,MATCH(D93,$D$4:$D$1168,0))</f>
        <v>0.005219907407407402</v>
      </c>
    </row>
    <row r="94" spans="1:9" ht="15" customHeight="1">
      <c r="A94" s="20">
        <v>91</v>
      </c>
      <c r="B94" s="38" t="s">
        <v>108</v>
      </c>
      <c r="C94" s="41"/>
      <c r="D94" s="20" t="s">
        <v>44</v>
      </c>
      <c r="E94" s="21"/>
      <c r="F94" s="31">
        <v>0.02459490740740741</v>
      </c>
      <c r="G94" s="20" t="str">
        <f t="shared" si="3"/>
        <v>5.12/km</v>
      </c>
      <c r="H94" s="32">
        <f t="shared" si="2"/>
        <v>0.009027777777777779</v>
      </c>
      <c r="I94" s="32">
        <f>F94-INDEX($F$4:$F$1168,MATCH(D94,$D$4:$D$1168,0))</f>
        <v>0.00539351851851852</v>
      </c>
    </row>
    <row r="95" spans="1:9" ht="15" customHeight="1">
      <c r="A95" s="20">
        <v>92</v>
      </c>
      <c r="B95" s="38" t="s">
        <v>109</v>
      </c>
      <c r="C95" s="41"/>
      <c r="D95" s="20" t="s">
        <v>44</v>
      </c>
      <c r="E95" s="21"/>
      <c r="F95" s="31">
        <v>0.024745370370370372</v>
      </c>
      <c r="G95" s="20" t="str">
        <f t="shared" si="3"/>
        <v>5.14/km</v>
      </c>
      <c r="H95" s="32">
        <f t="shared" si="2"/>
        <v>0.009178240740740742</v>
      </c>
      <c r="I95" s="32">
        <f>F95-INDEX($F$4:$F$1168,MATCH(D95,$D$4:$D$1168,0))</f>
        <v>0.005543981481481483</v>
      </c>
    </row>
    <row r="96" spans="1:9" ht="15" customHeight="1">
      <c r="A96" s="20">
        <v>93</v>
      </c>
      <c r="B96" s="38" t="s">
        <v>110</v>
      </c>
      <c r="C96" s="41"/>
      <c r="D96" s="20" t="s">
        <v>39</v>
      </c>
      <c r="E96" s="21"/>
      <c r="F96" s="31">
        <v>0.024756944444444443</v>
      </c>
      <c r="G96" s="20" t="str">
        <f t="shared" si="3"/>
        <v>5.14/km</v>
      </c>
      <c r="H96" s="32">
        <f aca="true" t="shared" si="4" ref="H96:H109">F96-$F$4</f>
        <v>0.009189814814814812</v>
      </c>
      <c r="I96" s="32">
        <f>F96-INDEX($F$4:$F$1168,MATCH(D96,$D$4:$D$1168,0))</f>
        <v>0.006006944444444443</v>
      </c>
    </row>
    <row r="97" spans="1:9" ht="15" customHeight="1">
      <c r="A97" s="20">
        <v>94</v>
      </c>
      <c r="B97" s="38" t="s">
        <v>111</v>
      </c>
      <c r="C97" s="41"/>
      <c r="D97" s="20" t="s">
        <v>16</v>
      </c>
      <c r="E97" s="21"/>
      <c r="F97" s="31">
        <v>0.02480324074074074</v>
      </c>
      <c r="G97" s="20" t="str">
        <f t="shared" si="3"/>
        <v>5.15/km</v>
      </c>
      <c r="H97" s="32">
        <f t="shared" si="4"/>
        <v>0.00923611111111111</v>
      </c>
      <c r="I97" s="32">
        <f>F97-INDEX($F$4:$F$1168,MATCH(D97,$D$4:$D$1168,0))</f>
        <v>0.008715277777777777</v>
      </c>
    </row>
    <row r="98" spans="1:9" ht="15" customHeight="1">
      <c r="A98" s="20">
        <v>95</v>
      </c>
      <c r="B98" s="38" t="s">
        <v>112</v>
      </c>
      <c r="C98" s="41"/>
      <c r="D98" s="20" t="s">
        <v>20</v>
      </c>
      <c r="E98" s="21"/>
      <c r="F98" s="31">
        <v>0.024930555555555553</v>
      </c>
      <c r="G98" s="20" t="str">
        <f t="shared" si="3"/>
        <v>5.16/km</v>
      </c>
      <c r="H98" s="32">
        <f t="shared" si="4"/>
        <v>0.009363425925925923</v>
      </c>
      <c r="I98" s="32">
        <f>F98-INDEX($F$4:$F$1168,MATCH(D98,$D$4:$D$1168,0))</f>
        <v>0.00841435185185185</v>
      </c>
    </row>
    <row r="99" spans="1:9" ht="15" customHeight="1">
      <c r="A99" s="20">
        <v>96</v>
      </c>
      <c r="B99" s="38" t="s">
        <v>113</v>
      </c>
      <c r="C99" s="41"/>
      <c r="D99" s="20" t="s">
        <v>44</v>
      </c>
      <c r="E99" s="21"/>
      <c r="F99" s="31">
        <v>0.02525462962962963</v>
      </c>
      <c r="G99" s="20" t="str">
        <f t="shared" si="3"/>
        <v>5.20/km</v>
      </c>
      <c r="H99" s="32">
        <f t="shared" si="4"/>
        <v>0.0096875</v>
      </c>
      <c r="I99" s="32">
        <f>F99-INDEX($F$4:$F$1168,MATCH(D99,$D$4:$D$1168,0))</f>
        <v>0.006053240740740741</v>
      </c>
    </row>
    <row r="100" spans="1:9" ht="15" customHeight="1">
      <c r="A100" s="20">
        <v>97</v>
      </c>
      <c r="B100" s="38" t="s">
        <v>114</v>
      </c>
      <c r="C100" s="41"/>
      <c r="D100" s="20" t="s">
        <v>44</v>
      </c>
      <c r="E100" s="21"/>
      <c r="F100" s="31">
        <v>0.025370370370370366</v>
      </c>
      <c r="G100" s="20" t="str">
        <f t="shared" si="3"/>
        <v>5.22/km</v>
      </c>
      <c r="H100" s="32">
        <f t="shared" si="4"/>
        <v>0.009803240740740736</v>
      </c>
      <c r="I100" s="32">
        <f>F100-INDEX($F$4:$F$1168,MATCH(D100,$D$4:$D$1168,0))</f>
        <v>0.006168981481481477</v>
      </c>
    </row>
    <row r="101" spans="1:9" ht="15" customHeight="1">
      <c r="A101" s="20">
        <v>98</v>
      </c>
      <c r="B101" s="38" t="s">
        <v>115</v>
      </c>
      <c r="C101" s="41"/>
      <c r="D101" s="20" t="s">
        <v>12</v>
      </c>
      <c r="E101" s="21"/>
      <c r="F101" s="31">
        <v>0.025381944444444443</v>
      </c>
      <c r="G101" s="20" t="str">
        <f t="shared" si="3"/>
        <v>5.22/km</v>
      </c>
      <c r="H101" s="32">
        <f t="shared" si="4"/>
        <v>0.009814814814814813</v>
      </c>
      <c r="I101" s="32">
        <f>F101-INDEX($F$4:$F$1168,MATCH(D101,$D$4:$D$1168,0))</f>
        <v>0.009814814814814813</v>
      </c>
    </row>
    <row r="102" spans="1:9" ht="15" customHeight="1">
      <c r="A102" s="20">
        <v>99</v>
      </c>
      <c r="B102" s="38" t="s">
        <v>116</v>
      </c>
      <c r="C102" s="41"/>
      <c r="D102" s="20" t="s">
        <v>12</v>
      </c>
      <c r="E102" s="21"/>
      <c r="F102" s="31">
        <v>0.02539351851851852</v>
      </c>
      <c r="G102" s="20" t="str">
        <f t="shared" si="3"/>
        <v>5.22/km</v>
      </c>
      <c r="H102" s="32">
        <f t="shared" si="4"/>
        <v>0.00982638888888889</v>
      </c>
      <c r="I102" s="32">
        <f>F102-INDEX($F$4:$F$1168,MATCH(D102,$D$4:$D$1168,0))</f>
        <v>0.00982638888888889</v>
      </c>
    </row>
    <row r="103" spans="1:9" ht="15" customHeight="1">
      <c r="A103" s="20">
        <v>100</v>
      </c>
      <c r="B103" s="38" t="s">
        <v>117</v>
      </c>
      <c r="C103" s="41"/>
      <c r="D103" s="20" t="s">
        <v>20</v>
      </c>
      <c r="E103" s="21"/>
      <c r="F103" s="31">
        <v>0.025532407407407406</v>
      </c>
      <c r="G103" s="20" t="str">
        <f t="shared" si="3"/>
        <v>5.24/km</v>
      </c>
      <c r="H103" s="32">
        <f t="shared" si="4"/>
        <v>0.009965277777777776</v>
      </c>
      <c r="I103" s="32">
        <f>F103-INDEX($F$4:$F$1168,MATCH(D103,$D$4:$D$1168,0))</f>
        <v>0.009016203703703703</v>
      </c>
    </row>
    <row r="104" spans="1:9" ht="15" customHeight="1">
      <c r="A104" s="20">
        <v>101</v>
      </c>
      <c r="B104" s="38" t="s">
        <v>118</v>
      </c>
      <c r="C104" s="41"/>
      <c r="D104" s="20" t="s">
        <v>20</v>
      </c>
      <c r="E104" s="21"/>
      <c r="F104" s="31">
        <v>0.02560185185185185</v>
      </c>
      <c r="G104" s="20" t="str">
        <f t="shared" si="3"/>
        <v>5.25/km</v>
      </c>
      <c r="H104" s="32">
        <f t="shared" si="4"/>
        <v>0.010034722222222221</v>
      </c>
      <c r="I104" s="32">
        <f>F104-INDEX($F$4:$F$1168,MATCH(D104,$D$4:$D$1168,0))</f>
        <v>0.009085648148148148</v>
      </c>
    </row>
    <row r="105" spans="1:9" ht="15" customHeight="1">
      <c r="A105" s="20">
        <v>102</v>
      </c>
      <c r="B105" s="38" t="s">
        <v>119</v>
      </c>
      <c r="C105" s="41"/>
      <c r="D105" s="20" t="s">
        <v>16</v>
      </c>
      <c r="E105" s="21"/>
      <c r="F105" s="31">
        <v>0.025636574074074072</v>
      </c>
      <c r="G105" s="20" t="str">
        <f t="shared" si="3"/>
        <v>5.25/km</v>
      </c>
      <c r="H105" s="32">
        <f t="shared" si="4"/>
        <v>0.010069444444444442</v>
      </c>
      <c r="I105" s="32">
        <f>F105-INDEX($F$4:$F$1168,MATCH(D105,$D$4:$D$1168,0))</f>
        <v>0.009548611111111108</v>
      </c>
    </row>
    <row r="106" spans="1:9" ht="15" customHeight="1">
      <c r="A106" s="20">
        <v>103</v>
      </c>
      <c r="B106" s="38" t="s">
        <v>120</v>
      </c>
      <c r="C106" s="41"/>
      <c r="D106" s="20" t="s">
        <v>20</v>
      </c>
      <c r="E106" s="21"/>
      <c r="F106" s="31">
        <v>0.025729166666666664</v>
      </c>
      <c r="G106" s="20" t="str">
        <f t="shared" si="3"/>
        <v>5.26/km</v>
      </c>
      <c r="H106" s="32">
        <f t="shared" si="4"/>
        <v>0.010162037037037034</v>
      </c>
      <c r="I106" s="32">
        <f>F106-INDEX($F$4:$F$1168,MATCH(D106,$D$4:$D$1168,0))</f>
        <v>0.009212962962962961</v>
      </c>
    </row>
    <row r="107" spans="1:9" ht="15" customHeight="1">
      <c r="A107" s="20">
        <v>104</v>
      </c>
      <c r="B107" s="38" t="s">
        <v>121</v>
      </c>
      <c r="C107" s="41"/>
      <c r="D107" s="20" t="s">
        <v>44</v>
      </c>
      <c r="E107" s="21"/>
      <c r="F107" s="31">
        <v>0.025821759259259256</v>
      </c>
      <c r="G107" s="20" t="str">
        <f t="shared" si="3"/>
        <v>5.28/km</v>
      </c>
      <c r="H107" s="32">
        <f t="shared" si="4"/>
        <v>0.010254629629629626</v>
      </c>
      <c r="I107" s="32">
        <f>F107-INDEX($F$4:$F$1168,MATCH(D107,$D$4:$D$1168,0))</f>
        <v>0.006620370370370367</v>
      </c>
    </row>
    <row r="108" spans="1:9" ht="15" customHeight="1">
      <c r="A108" s="20">
        <v>105</v>
      </c>
      <c r="B108" s="38" t="s">
        <v>122</v>
      </c>
      <c r="C108" s="41"/>
      <c r="D108" s="20" t="s">
        <v>82</v>
      </c>
      <c r="E108" s="21"/>
      <c r="F108" s="31">
        <v>0.025833333333333333</v>
      </c>
      <c r="G108" s="20" t="str">
        <f t="shared" si="3"/>
        <v>5.28/km</v>
      </c>
      <c r="H108" s="32">
        <f t="shared" si="4"/>
        <v>0.010266203703703703</v>
      </c>
      <c r="I108" s="32">
        <f>F108-INDEX($F$4:$F$1168,MATCH(D108,$D$4:$D$1168,0))</f>
        <v>0.003182870370370367</v>
      </c>
    </row>
    <row r="109" spans="1:9" ht="15" customHeight="1">
      <c r="A109" s="20">
        <v>106</v>
      </c>
      <c r="B109" s="38" t="s">
        <v>123</v>
      </c>
      <c r="C109" s="41"/>
      <c r="D109" s="20" t="s">
        <v>82</v>
      </c>
      <c r="E109" s="21"/>
      <c r="F109" s="31">
        <v>0.02584490740740741</v>
      </c>
      <c r="G109" s="20" t="str">
        <f t="shared" si="3"/>
        <v>5.28/km</v>
      </c>
      <c r="H109" s="32">
        <f t="shared" si="4"/>
        <v>0.01027777777777778</v>
      </c>
      <c r="I109" s="32">
        <f>F109-INDEX($F$4:$F$1168,MATCH(D109,$D$4:$D$1168,0))</f>
        <v>0.003194444444444444</v>
      </c>
    </row>
    <row r="110" spans="1:9" ht="15" customHeight="1">
      <c r="A110" s="20">
        <v>107</v>
      </c>
      <c r="B110" s="38" t="s">
        <v>124</v>
      </c>
      <c r="C110" s="41"/>
      <c r="D110" s="20" t="s">
        <v>82</v>
      </c>
      <c r="E110" s="21"/>
      <c r="F110" s="31">
        <v>0.025879629629629627</v>
      </c>
      <c r="G110" s="20" t="str">
        <f t="shared" si="3"/>
        <v>5.28/km</v>
      </c>
      <c r="H110" s="32">
        <f aca="true" t="shared" si="5" ref="H110:H147">F110-$F$4</f>
        <v>0.010312499999999997</v>
      </c>
      <c r="I110" s="32">
        <f>F110-INDEX($F$4:$F$1168,MATCH(D110,$D$4:$D$1168,0))</f>
        <v>0.0032291666666666614</v>
      </c>
    </row>
    <row r="111" spans="1:9" ht="15" customHeight="1">
      <c r="A111" s="20">
        <v>108</v>
      </c>
      <c r="B111" s="38" t="s">
        <v>125</v>
      </c>
      <c r="C111" s="41"/>
      <c r="D111" s="20" t="s">
        <v>12</v>
      </c>
      <c r="E111" s="21"/>
      <c r="F111" s="31">
        <v>0.0259375</v>
      </c>
      <c r="G111" s="20" t="str">
        <f t="shared" si="3"/>
        <v>5.29/km</v>
      </c>
      <c r="H111" s="32">
        <f t="shared" si="5"/>
        <v>0.010370370370370368</v>
      </c>
      <c r="I111" s="32">
        <f>F111-INDEX($F$4:$F$1168,MATCH(D111,$D$4:$D$1168,0))</f>
        <v>0.010370370370370368</v>
      </c>
    </row>
    <row r="112" spans="1:9" ht="15" customHeight="1">
      <c r="A112" s="20">
        <v>109</v>
      </c>
      <c r="B112" s="38" t="s">
        <v>126</v>
      </c>
      <c r="C112" s="41"/>
      <c r="D112" s="20" t="s">
        <v>44</v>
      </c>
      <c r="E112" s="21"/>
      <c r="F112" s="31">
        <v>0.025949074074074072</v>
      </c>
      <c r="G112" s="20" t="str">
        <f t="shared" si="3"/>
        <v>5.29/km</v>
      </c>
      <c r="H112" s="32">
        <f t="shared" si="5"/>
        <v>0.010381944444444442</v>
      </c>
      <c r="I112" s="32">
        <f>F112-INDEX($F$4:$F$1168,MATCH(D112,$D$4:$D$1168,0))</f>
        <v>0.006747685185185183</v>
      </c>
    </row>
    <row r="113" spans="1:9" ht="15" customHeight="1">
      <c r="A113" s="20">
        <v>110</v>
      </c>
      <c r="B113" s="38" t="s">
        <v>127</v>
      </c>
      <c r="C113" s="41"/>
      <c r="D113" s="20" t="s">
        <v>44</v>
      </c>
      <c r="E113" s="21"/>
      <c r="F113" s="31">
        <v>0.026041666666666668</v>
      </c>
      <c r="G113" s="20" t="str">
        <f t="shared" si="3"/>
        <v>5.30/km</v>
      </c>
      <c r="H113" s="32">
        <f t="shared" si="5"/>
        <v>0.010474537037037037</v>
      </c>
      <c r="I113" s="32">
        <f>F113-INDEX($F$4:$F$1168,MATCH(D113,$D$4:$D$1168,0))</f>
        <v>0.0068402777777777785</v>
      </c>
    </row>
    <row r="114" spans="1:9" ht="15" customHeight="1">
      <c r="A114" s="20">
        <v>111</v>
      </c>
      <c r="B114" s="38" t="s">
        <v>128</v>
      </c>
      <c r="C114" s="41"/>
      <c r="D114" s="20" t="s">
        <v>44</v>
      </c>
      <c r="E114" s="21"/>
      <c r="F114" s="31">
        <v>0.026157407407407407</v>
      </c>
      <c r="G114" s="20" t="str">
        <f t="shared" si="3"/>
        <v>5.32/km</v>
      </c>
      <c r="H114" s="32">
        <f t="shared" si="5"/>
        <v>0.010590277777777777</v>
      </c>
      <c r="I114" s="32">
        <f>F114-INDEX($F$4:$F$1168,MATCH(D114,$D$4:$D$1168,0))</f>
        <v>0.006956018518518518</v>
      </c>
    </row>
    <row r="115" spans="1:9" ht="15" customHeight="1">
      <c r="A115" s="20">
        <v>112</v>
      </c>
      <c r="B115" s="38" t="s">
        <v>129</v>
      </c>
      <c r="C115" s="41"/>
      <c r="D115" s="20" t="s">
        <v>82</v>
      </c>
      <c r="E115" s="21"/>
      <c r="F115" s="31">
        <v>0.026435185185185187</v>
      </c>
      <c r="G115" s="20" t="str">
        <f t="shared" si="3"/>
        <v>5.35/km</v>
      </c>
      <c r="H115" s="32">
        <f t="shared" si="5"/>
        <v>0.010868055555555556</v>
      </c>
      <c r="I115" s="32">
        <f>F115-INDEX($F$4:$F$1168,MATCH(D115,$D$4:$D$1168,0))</f>
        <v>0.0037847222222222206</v>
      </c>
    </row>
    <row r="116" spans="1:9" ht="15" customHeight="1">
      <c r="A116" s="20">
        <v>113</v>
      </c>
      <c r="B116" s="38" t="s">
        <v>130</v>
      </c>
      <c r="C116" s="41"/>
      <c r="D116" s="20" t="s">
        <v>39</v>
      </c>
      <c r="E116" s="21"/>
      <c r="F116" s="31">
        <v>0.026921296296296294</v>
      </c>
      <c r="G116" s="20" t="str">
        <f t="shared" si="3"/>
        <v>5.42/km</v>
      </c>
      <c r="H116" s="32">
        <f t="shared" si="5"/>
        <v>0.011354166666666663</v>
      </c>
      <c r="I116" s="32">
        <f>F116-INDEX($F$4:$F$1168,MATCH(D116,$D$4:$D$1168,0))</f>
        <v>0.008171296296296295</v>
      </c>
    </row>
    <row r="117" spans="1:9" ht="15" customHeight="1">
      <c r="A117" s="20">
        <v>114</v>
      </c>
      <c r="B117" s="38" t="s">
        <v>131</v>
      </c>
      <c r="C117" s="41"/>
      <c r="D117" s="20" t="s">
        <v>20</v>
      </c>
      <c r="E117" s="21"/>
      <c r="F117" s="31">
        <v>0.026921296296296294</v>
      </c>
      <c r="G117" s="20" t="str">
        <f t="shared" si="3"/>
        <v>5.42/km</v>
      </c>
      <c r="H117" s="32">
        <f t="shared" si="5"/>
        <v>0.011354166666666663</v>
      </c>
      <c r="I117" s="32">
        <f>F117-INDEX($F$4:$F$1168,MATCH(D117,$D$4:$D$1168,0))</f>
        <v>0.01040509259259259</v>
      </c>
    </row>
    <row r="118" spans="1:9" ht="15" customHeight="1">
      <c r="A118" s="20">
        <v>115</v>
      </c>
      <c r="B118" s="38" t="s">
        <v>132</v>
      </c>
      <c r="C118" s="41"/>
      <c r="D118" s="20" t="s">
        <v>39</v>
      </c>
      <c r="E118" s="21"/>
      <c r="F118" s="31">
        <v>0.026967592592592595</v>
      </c>
      <c r="G118" s="20" t="str">
        <f t="shared" si="3"/>
        <v>5.42/km</v>
      </c>
      <c r="H118" s="32">
        <f t="shared" si="5"/>
        <v>0.011400462962962965</v>
      </c>
      <c r="I118" s="32">
        <f>F118-INDEX($F$4:$F$1168,MATCH(D118,$D$4:$D$1168,0))</f>
        <v>0.008217592592592596</v>
      </c>
    </row>
    <row r="119" spans="1:9" ht="15" customHeight="1">
      <c r="A119" s="20">
        <v>116</v>
      </c>
      <c r="B119" s="38" t="s">
        <v>133</v>
      </c>
      <c r="C119" s="41"/>
      <c r="D119" s="20" t="s">
        <v>16</v>
      </c>
      <c r="E119" s="21"/>
      <c r="F119" s="31">
        <v>0.02711805555555555</v>
      </c>
      <c r="G119" s="20" t="str">
        <f t="shared" si="3"/>
        <v>5.44/km</v>
      </c>
      <c r="H119" s="32">
        <f t="shared" si="5"/>
        <v>0.011550925925925921</v>
      </c>
      <c r="I119" s="32">
        <f>F119-INDEX($F$4:$F$1168,MATCH(D119,$D$4:$D$1168,0))</f>
        <v>0.011030092592592588</v>
      </c>
    </row>
    <row r="120" spans="1:9" ht="15" customHeight="1">
      <c r="A120" s="20">
        <v>117</v>
      </c>
      <c r="B120" s="38" t="s">
        <v>134</v>
      </c>
      <c r="C120" s="41"/>
      <c r="D120" s="20" t="s">
        <v>20</v>
      </c>
      <c r="E120" s="21"/>
      <c r="F120" s="31">
        <v>0.02711805555555555</v>
      </c>
      <c r="G120" s="20" t="str">
        <f t="shared" si="3"/>
        <v>5.44/km</v>
      </c>
      <c r="H120" s="32">
        <f t="shared" si="5"/>
        <v>0.011550925925925921</v>
      </c>
      <c r="I120" s="32">
        <f>F120-INDEX($F$4:$F$1168,MATCH(D120,$D$4:$D$1168,0))</f>
        <v>0.010601851851851848</v>
      </c>
    </row>
    <row r="121" spans="1:9" ht="15" customHeight="1">
      <c r="A121" s="20">
        <v>118</v>
      </c>
      <c r="B121" s="38" t="s">
        <v>135</v>
      </c>
      <c r="C121" s="41"/>
      <c r="D121" s="20" t="s">
        <v>82</v>
      </c>
      <c r="E121" s="21"/>
      <c r="F121" s="31">
        <v>0.02766203703703704</v>
      </c>
      <c r="G121" s="20" t="str">
        <f t="shared" si="3"/>
        <v>5.51/km</v>
      </c>
      <c r="H121" s="32">
        <f t="shared" si="5"/>
        <v>0.01209490740740741</v>
      </c>
      <c r="I121" s="32">
        <f>F121-INDEX($F$4:$F$1168,MATCH(D121,$D$4:$D$1168,0))</f>
        <v>0.0050115740740740745</v>
      </c>
    </row>
    <row r="122" spans="1:9" ht="15" customHeight="1">
      <c r="A122" s="20">
        <v>119</v>
      </c>
      <c r="B122" s="38" t="s">
        <v>136</v>
      </c>
      <c r="C122" s="41"/>
      <c r="D122" s="20" t="s">
        <v>16</v>
      </c>
      <c r="E122" s="21"/>
      <c r="F122" s="31">
        <v>0.027777777777777776</v>
      </c>
      <c r="G122" s="20" t="str">
        <f t="shared" si="3"/>
        <v>5.52/km</v>
      </c>
      <c r="H122" s="32">
        <f t="shared" si="5"/>
        <v>0.012210648148148146</v>
      </c>
      <c r="I122" s="32">
        <f>F122-INDEX($F$4:$F$1168,MATCH(D122,$D$4:$D$1168,0))</f>
        <v>0.011689814814814813</v>
      </c>
    </row>
    <row r="123" spans="1:9" ht="15" customHeight="1">
      <c r="A123" s="20">
        <v>120</v>
      </c>
      <c r="B123" s="38" t="s">
        <v>137</v>
      </c>
      <c r="C123" s="41"/>
      <c r="D123" s="20" t="s">
        <v>16</v>
      </c>
      <c r="E123" s="21"/>
      <c r="F123" s="31">
        <v>0.027800925925925923</v>
      </c>
      <c r="G123" s="20" t="str">
        <f t="shared" si="3"/>
        <v>5.53/km</v>
      </c>
      <c r="H123" s="32">
        <f t="shared" si="5"/>
        <v>0.012233796296296293</v>
      </c>
      <c r="I123" s="32">
        <f>F123-INDEX($F$4:$F$1168,MATCH(D123,$D$4:$D$1168,0))</f>
        <v>0.01171296296296296</v>
      </c>
    </row>
    <row r="124" spans="1:9" ht="15" customHeight="1">
      <c r="A124" s="20">
        <v>121</v>
      </c>
      <c r="B124" s="38" t="s">
        <v>138</v>
      </c>
      <c r="C124" s="41"/>
      <c r="D124" s="20" t="s">
        <v>39</v>
      </c>
      <c r="E124" s="21"/>
      <c r="F124" s="31">
        <v>0.027997685185185184</v>
      </c>
      <c r="G124" s="20" t="str">
        <f t="shared" si="3"/>
        <v>5.55/km</v>
      </c>
      <c r="H124" s="32">
        <f t="shared" si="5"/>
        <v>0.012430555555555554</v>
      </c>
      <c r="I124" s="32">
        <f>F124-INDEX($F$4:$F$1168,MATCH(D124,$D$4:$D$1168,0))</f>
        <v>0.009247685185185185</v>
      </c>
    </row>
    <row r="125" spans="1:9" ht="15" customHeight="1">
      <c r="A125" s="20">
        <v>122</v>
      </c>
      <c r="B125" s="38" t="s">
        <v>139</v>
      </c>
      <c r="C125" s="41"/>
      <c r="D125" s="20" t="s">
        <v>16</v>
      </c>
      <c r="E125" s="21"/>
      <c r="F125" s="31">
        <v>0.028171296296296302</v>
      </c>
      <c r="G125" s="20" t="str">
        <f t="shared" si="3"/>
        <v>5.57/km</v>
      </c>
      <c r="H125" s="32">
        <f t="shared" si="5"/>
        <v>0.012604166666666672</v>
      </c>
      <c r="I125" s="32">
        <f>F125-INDEX($F$4:$F$1168,MATCH(D125,$D$4:$D$1168,0))</f>
        <v>0.012083333333333338</v>
      </c>
    </row>
    <row r="126" spans="1:9" ht="15" customHeight="1">
      <c r="A126" s="20">
        <v>123</v>
      </c>
      <c r="B126" s="38" t="s">
        <v>140</v>
      </c>
      <c r="C126" s="41"/>
      <c r="D126" s="20" t="s">
        <v>39</v>
      </c>
      <c r="E126" s="21"/>
      <c r="F126" s="31">
        <v>0.028182870370370372</v>
      </c>
      <c r="G126" s="20" t="str">
        <f t="shared" si="3"/>
        <v>5.58/km</v>
      </c>
      <c r="H126" s="32">
        <f t="shared" si="5"/>
        <v>0.012615740740740742</v>
      </c>
      <c r="I126" s="32">
        <f>F126-INDEX($F$4:$F$1168,MATCH(D126,$D$4:$D$1168,0))</f>
        <v>0.009432870370370373</v>
      </c>
    </row>
    <row r="127" spans="1:9" ht="15" customHeight="1">
      <c r="A127" s="20">
        <v>124</v>
      </c>
      <c r="B127" s="38" t="s">
        <v>141</v>
      </c>
      <c r="C127" s="41"/>
      <c r="D127" s="20" t="s">
        <v>20</v>
      </c>
      <c r="E127" s="21"/>
      <c r="F127" s="31">
        <v>0.028182870370370372</v>
      </c>
      <c r="G127" s="20" t="str">
        <f t="shared" si="3"/>
        <v>5.58/km</v>
      </c>
      <c r="H127" s="32">
        <f t="shared" si="5"/>
        <v>0.012615740740740742</v>
      </c>
      <c r="I127" s="32">
        <f>F127-INDEX($F$4:$F$1168,MATCH(D127,$D$4:$D$1168,0))</f>
        <v>0.011666666666666669</v>
      </c>
    </row>
    <row r="128" spans="1:9" ht="15" customHeight="1">
      <c r="A128" s="20">
        <v>125</v>
      </c>
      <c r="B128" s="38" t="s">
        <v>142</v>
      </c>
      <c r="C128" s="41"/>
      <c r="D128" s="20" t="s">
        <v>39</v>
      </c>
      <c r="E128" s="21"/>
      <c r="F128" s="31">
        <v>0.02829861111111111</v>
      </c>
      <c r="G128" s="20" t="str">
        <f t="shared" si="3"/>
        <v>5.59/km</v>
      </c>
      <c r="H128" s="32">
        <f t="shared" si="5"/>
        <v>0.01273148148148148</v>
      </c>
      <c r="I128" s="32">
        <f>F128-INDEX($F$4:$F$1168,MATCH(D128,$D$4:$D$1168,0))</f>
        <v>0.009548611111111112</v>
      </c>
    </row>
    <row r="129" spans="1:9" ht="15" customHeight="1">
      <c r="A129" s="20">
        <v>126</v>
      </c>
      <c r="B129" s="38" t="s">
        <v>143</v>
      </c>
      <c r="C129" s="41"/>
      <c r="D129" s="20" t="s">
        <v>44</v>
      </c>
      <c r="E129" s="21"/>
      <c r="F129" s="31">
        <v>0.028344907407407412</v>
      </c>
      <c r="G129" s="20" t="str">
        <f t="shared" si="3"/>
        <v>5.60/km</v>
      </c>
      <c r="H129" s="32">
        <f t="shared" si="5"/>
        <v>0.012777777777777782</v>
      </c>
      <c r="I129" s="32">
        <f>F129-INDEX($F$4:$F$1168,MATCH(D129,$D$4:$D$1168,0))</f>
        <v>0.009143518518518523</v>
      </c>
    </row>
    <row r="130" spans="1:9" ht="15" customHeight="1">
      <c r="A130" s="20">
        <v>127</v>
      </c>
      <c r="B130" s="38" t="s">
        <v>144</v>
      </c>
      <c r="C130" s="41"/>
      <c r="D130" s="20" t="s">
        <v>20</v>
      </c>
      <c r="E130" s="21"/>
      <c r="F130" s="31">
        <v>0.028680555555555553</v>
      </c>
      <c r="G130" s="20" t="str">
        <f t="shared" si="3"/>
        <v>6.04/km</v>
      </c>
      <c r="H130" s="32">
        <f t="shared" si="5"/>
        <v>0.013113425925925922</v>
      </c>
      <c r="I130" s="32">
        <f>F130-INDEX($F$4:$F$1168,MATCH(D130,$D$4:$D$1168,0))</f>
        <v>0.01216435185185185</v>
      </c>
    </row>
    <row r="131" spans="1:9" ht="15" customHeight="1">
      <c r="A131" s="20">
        <v>128</v>
      </c>
      <c r="B131" s="38" t="s">
        <v>145</v>
      </c>
      <c r="C131" s="41"/>
      <c r="D131" s="20" t="s">
        <v>12</v>
      </c>
      <c r="E131" s="21"/>
      <c r="F131" s="31">
        <v>0.02872685185185185</v>
      </c>
      <c r="G131" s="20" t="str">
        <f t="shared" si="3"/>
        <v>6.04/km</v>
      </c>
      <c r="H131" s="32">
        <f t="shared" si="5"/>
        <v>0.01315972222222222</v>
      </c>
      <c r="I131" s="32">
        <f>F131-INDEX($F$4:$F$1168,MATCH(D131,$D$4:$D$1168,0))</f>
        <v>0.01315972222222222</v>
      </c>
    </row>
    <row r="132" spans="1:9" ht="15" customHeight="1">
      <c r="A132" s="20">
        <v>129</v>
      </c>
      <c r="B132" s="38" t="s">
        <v>146</v>
      </c>
      <c r="C132" s="41"/>
      <c r="D132" s="20" t="s">
        <v>44</v>
      </c>
      <c r="E132" s="21"/>
      <c r="F132" s="31">
        <v>0.028958333333333336</v>
      </c>
      <c r="G132" s="20" t="str">
        <f aca="true" t="shared" si="6" ref="G132:G147">TEXT(INT((HOUR(F132)*3600+MINUTE(F132)*60+SECOND(F132))/$I$2/60),"0")&amp;"."&amp;TEXT(MOD((HOUR(F132)*3600+MINUTE(F132)*60+SECOND(F132))/$I$2,60),"00")&amp;"/km"</f>
        <v>6.07/km</v>
      </c>
      <c r="H132" s="32">
        <f t="shared" si="5"/>
        <v>0.013391203703703706</v>
      </c>
      <c r="I132" s="32">
        <f>F132-INDEX($F$4:$F$1168,MATCH(D132,$D$4:$D$1168,0))</f>
        <v>0.009756944444444447</v>
      </c>
    </row>
    <row r="133" spans="1:9" ht="15" customHeight="1">
      <c r="A133" s="20">
        <v>130</v>
      </c>
      <c r="B133" s="38" t="s">
        <v>147</v>
      </c>
      <c r="C133" s="41"/>
      <c r="D133" s="20" t="s">
        <v>82</v>
      </c>
      <c r="E133" s="21"/>
      <c r="F133" s="31">
        <v>0.029247685185185186</v>
      </c>
      <c r="G133" s="20" t="str">
        <f t="shared" si="6"/>
        <v>6.11/km</v>
      </c>
      <c r="H133" s="32">
        <f t="shared" si="5"/>
        <v>0.013680555555555555</v>
      </c>
      <c r="I133" s="32">
        <f>F133-INDEX($F$4:$F$1168,MATCH(D133,$D$4:$D$1168,0))</f>
        <v>0.00659722222222222</v>
      </c>
    </row>
    <row r="134" spans="1:9" ht="15" customHeight="1">
      <c r="A134" s="20">
        <v>131</v>
      </c>
      <c r="B134" s="38" t="s">
        <v>148</v>
      </c>
      <c r="C134" s="41"/>
      <c r="D134" s="20" t="s">
        <v>82</v>
      </c>
      <c r="E134" s="21"/>
      <c r="F134" s="31">
        <v>0.029594907407407407</v>
      </c>
      <c r="G134" s="20" t="str">
        <f t="shared" si="6"/>
        <v>6.15/km</v>
      </c>
      <c r="H134" s="32">
        <f t="shared" si="5"/>
        <v>0.014027777777777776</v>
      </c>
      <c r="I134" s="32">
        <f>F134-INDEX($F$4:$F$1168,MATCH(D134,$D$4:$D$1168,0))</f>
        <v>0.006944444444444441</v>
      </c>
    </row>
    <row r="135" spans="1:9" ht="15" customHeight="1">
      <c r="A135" s="20">
        <v>132</v>
      </c>
      <c r="B135" s="38" t="s">
        <v>149</v>
      </c>
      <c r="C135" s="41"/>
      <c r="D135" s="20" t="s">
        <v>82</v>
      </c>
      <c r="E135" s="21"/>
      <c r="F135" s="31">
        <v>0.030694444444444444</v>
      </c>
      <c r="G135" s="20" t="str">
        <f t="shared" si="6"/>
        <v>6.29/km</v>
      </c>
      <c r="H135" s="32">
        <f t="shared" si="5"/>
        <v>0.015127314814814814</v>
      </c>
      <c r="I135" s="32">
        <f>F135-INDEX($F$4:$F$1168,MATCH(D135,$D$4:$D$1168,0))</f>
        <v>0.008043981481481478</v>
      </c>
    </row>
    <row r="136" spans="1:9" ht="15" customHeight="1">
      <c r="A136" s="20">
        <v>133</v>
      </c>
      <c r="B136" s="38" t="s">
        <v>150</v>
      </c>
      <c r="C136" s="41"/>
      <c r="D136" s="20" t="s">
        <v>82</v>
      </c>
      <c r="E136" s="21"/>
      <c r="F136" s="31">
        <v>0.0309375</v>
      </c>
      <c r="G136" s="20" t="str">
        <f t="shared" si="6"/>
        <v>6.33/km</v>
      </c>
      <c r="H136" s="32">
        <f t="shared" si="5"/>
        <v>0.01537037037037037</v>
      </c>
      <c r="I136" s="32">
        <f>F136-INDEX($F$4:$F$1168,MATCH(D136,$D$4:$D$1168,0))</f>
        <v>0.008287037037037034</v>
      </c>
    </row>
    <row r="137" spans="1:9" ht="15" customHeight="1">
      <c r="A137" s="20">
        <v>134</v>
      </c>
      <c r="B137" s="38" t="s">
        <v>151</v>
      </c>
      <c r="C137" s="41"/>
      <c r="D137" s="20" t="s">
        <v>82</v>
      </c>
      <c r="E137" s="21"/>
      <c r="F137" s="31">
        <v>0.03194444444444445</v>
      </c>
      <c r="G137" s="20" t="str">
        <f t="shared" si="6"/>
        <v>6.45/km</v>
      </c>
      <c r="H137" s="32">
        <f t="shared" si="5"/>
        <v>0.016377314814814817</v>
      </c>
      <c r="I137" s="32">
        <f>F137-INDEX($F$4:$F$1168,MATCH(D137,$D$4:$D$1168,0))</f>
        <v>0.009293981481481483</v>
      </c>
    </row>
    <row r="138" spans="1:9" ht="15" customHeight="1">
      <c r="A138" s="20">
        <v>135</v>
      </c>
      <c r="B138" s="38" t="s">
        <v>152</v>
      </c>
      <c r="C138" s="41"/>
      <c r="D138" s="20" t="s">
        <v>82</v>
      </c>
      <c r="E138" s="21"/>
      <c r="F138" s="31">
        <v>0.03229166666666667</v>
      </c>
      <c r="G138" s="20" t="str">
        <f t="shared" si="6"/>
        <v>6.50/km</v>
      </c>
      <c r="H138" s="32">
        <f t="shared" si="5"/>
        <v>0.016724537037037038</v>
      </c>
      <c r="I138" s="32">
        <f>F138-INDEX($F$4:$F$1168,MATCH(D138,$D$4:$D$1168,0))</f>
        <v>0.009641203703703704</v>
      </c>
    </row>
    <row r="139" spans="1:9" ht="15" customHeight="1">
      <c r="A139" s="20">
        <v>136</v>
      </c>
      <c r="B139" s="38" t="s">
        <v>153</v>
      </c>
      <c r="C139" s="41"/>
      <c r="D139" s="20" t="s">
        <v>16</v>
      </c>
      <c r="E139" s="21"/>
      <c r="F139" s="31">
        <v>0.03229166666666667</v>
      </c>
      <c r="G139" s="20" t="str">
        <f t="shared" si="6"/>
        <v>6.50/km</v>
      </c>
      <c r="H139" s="32">
        <f t="shared" si="5"/>
        <v>0.016724537037037038</v>
      </c>
      <c r="I139" s="32">
        <f>F139-INDEX($F$4:$F$1168,MATCH(D139,$D$4:$D$1168,0))</f>
        <v>0.016203703703703706</v>
      </c>
    </row>
    <row r="140" spans="1:9" ht="15" customHeight="1">
      <c r="A140" s="20">
        <v>137</v>
      </c>
      <c r="B140" s="38" t="s">
        <v>154</v>
      </c>
      <c r="C140" s="41"/>
      <c r="D140" s="20" t="s">
        <v>39</v>
      </c>
      <c r="E140" s="21"/>
      <c r="F140" s="31">
        <v>0.03262731481481482</v>
      </c>
      <c r="G140" s="20" t="str">
        <f t="shared" si="6"/>
        <v>6.54/km</v>
      </c>
      <c r="H140" s="32">
        <f t="shared" si="5"/>
        <v>0.017060185185185185</v>
      </c>
      <c r="I140" s="32">
        <f>F140-INDEX($F$4:$F$1168,MATCH(D140,$D$4:$D$1168,0))</f>
        <v>0.013877314814814818</v>
      </c>
    </row>
    <row r="141" spans="1:9" ht="15" customHeight="1">
      <c r="A141" s="20">
        <v>138</v>
      </c>
      <c r="B141" s="38" t="s">
        <v>155</v>
      </c>
      <c r="C141" s="41"/>
      <c r="D141" s="20" t="s">
        <v>82</v>
      </c>
      <c r="E141" s="21"/>
      <c r="F141" s="31">
        <v>0.03263888888888889</v>
      </c>
      <c r="G141" s="20" t="str">
        <f t="shared" si="6"/>
        <v>6.54/km</v>
      </c>
      <c r="H141" s="32">
        <f t="shared" si="5"/>
        <v>0.01707175925925926</v>
      </c>
      <c r="I141" s="32">
        <f>F141-INDEX($F$4:$F$1168,MATCH(D141,$D$4:$D$1168,0))</f>
        <v>0.009988425925925925</v>
      </c>
    </row>
    <row r="142" spans="1:9" ht="15" customHeight="1">
      <c r="A142" s="20">
        <v>139</v>
      </c>
      <c r="B142" s="38" t="s">
        <v>156</v>
      </c>
      <c r="C142" s="41"/>
      <c r="D142" s="20" t="s">
        <v>82</v>
      </c>
      <c r="E142" s="21"/>
      <c r="F142" s="31">
        <v>0.033553240740740745</v>
      </c>
      <c r="G142" s="20" t="str">
        <f t="shared" si="6"/>
        <v>7.06/km</v>
      </c>
      <c r="H142" s="32">
        <f t="shared" si="5"/>
        <v>0.017986111111111112</v>
      </c>
      <c r="I142" s="32">
        <f>F142-INDEX($F$4:$F$1168,MATCH(D142,$D$4:$D$1168,0))</f>
        <v>0.010902777777777779</v>
      </c>
    </row>
    <row r="143" spans="1:9" ht="15" customHeight="1">
      <c r="A143" s="20">
        <v>140</v>
      </c>
      <c r="B143" s="38" t="s">
        <v>157</v>
      </c>
      <c r="C143" s="41"/>
      <c r="D143" s="20" t="s">
        <v>86</v>
      </c>
      <c r="E143" s="21"/>
      <c r="F143" s="31">
        <v>0.03415509259259259</v>
      </c>
      <c r="G143" s="20" t="str">
        <f t="shared" si="6"/>
        <v>7.13/km</v>
      </c>
      <c r="H143" s="32">
        <f t="shared" si="5"/>
        <v>0.01858796296296296</v>
      </c>
      <c r="I143" s="32">
        <f>F143-INDEX($F$4:$F$1168,MATCH(D143,$D$4:$D$1168,0))</f>
        <v>0.011215277777777775</v>
      </c>
    </row>
    <row r="144" spans="1:9" ht="15" customHeight="1">
      <c r="A144" s="20">
        <v>141</v>
      </c>
      <c r="B144" s="38" t="s">
        <v>158</v>
      </c>
      <c r="C144" s="41"/>
      <c r="D144" s="20" t="s">
        <v>82</v>
      </c>
      <c r="E144" s="21"/>
      <c r="F144" s="31">
        <v>0.03497685185185185</v>
      </c>
      <c r="G144" s="20" t="str">
        <f t="shared" si="6"/>
        <v>7.24/km</v>
      </c>
      <c r="H144" s="32">
        <f t="shared" si="5"/>
        <v>0.019409722222222217</v>
      </c>
      <c r="I144" s="32">
        <f>F144-INDEX($F$4:$F$1168,MATCH(D144,$D$4:$D$1168,0))</f>
        <v>0.012326388888888883</v>
      </c>
    </row>
    <row r="145" spans="1:9" ht="15" customHeight="1">
      <c r="A145" s="20">
        <v>142</v>
      </c>
      <c r="B145" s="38" t="s">
        <v>159</v>
      </c>
      <c r="C145" s="41"/>
      <c r="D145" s="20" t="s">
        <v>86</v>
      </c>
      <c r="E145" s="21"/>
      <c r="F145" s="31">
        <v>0.03564814814814815</v>
      </c>
      <c r="G145" s="20" t="str">
        <f t="shared" si="6"/>
        <v>7.32/km</v>
      </c>
      <c r="H145" s="32">
        <f t="shared" si="5"/>
        <v>0.02008101851851852</v>
      </c>
      <c r="I145" s="32">
        <f>F145-INDEX($F$4:$F$1168,MATCH(D145,$D$4:$D$1168,0))</f>
        <v>0.012708333333333335</v>
      </c>
    </row>
    <row r="146" spans="1:9" ht="15" customHeight="1">
      <c r="A146" s="20">
        <v>143</v>
      </c>
      <c r="B146" s="38" t="s">
        <v>160</v>
      </c>
      <c r="C146" s="41"/>
      <c r="D146" s="20" t="s">
        <v>20</v>
      </c>
      <c r="E146" s="21"/>
      <c r="F146" s="31">
        <v>0.03738425925925926</v>
      </c>
      <c r="G146" s="20" t="str">
        <f t="shared" si="6"/>
        <v>7.54/km</v>
      </c>
      <c r="H146" s="32">
        <f t="shared" si="5"/>
        <v>0.02181712962962963</v>
      </c>
      <c r="I146" s="32">
        <f>F146-INDEX($F$4:$F$1168,MATCH(D146,$D$4:$D$1168,0))</f>
        <v>0.02086805555555556</v>
      </c>
    </row>
    <row r="147" spans="1:9" ht="15" customHeight="1">
      <c r="A147" s="22">
        <v>144</v>
      </c>
      <c r="B147" s="39" t="s">
        <v>161</v>
      </c>
      <c r="C147" s="42"/>
      <c r="D147" s="22" t="s">
        <v>86</v>
      </c>
      <c r="E147" s="23"/>
      <c r="F147" s="33">
        <v>0.037395833333333336</v>
      </c>
      <c r="G147" s="22" t="str">
        <f t="shared" si="6"/>
        <v>7.54/km</v>
      </c>
      <c r="H147" s="34">
        <f t="shared" si="5"/>
        <v>0.021828703703703704</v>
      </c>
      <c r="I147" s="34">
        <f>F147-INDEX($F$4:$F$1168,MATCH(D147,$D$4:$D$1168,0))</f>
        <v>0.01445601851851852</v>
      </c>
    </row>
    <row r="148" spans="1:9" ht="15" customHeight="1">
      <c r="A148"/>
      <c r="D148"/>
      <c r="E148" s="35"/>
      <c r="G148"/>
      <c r="H148"/>
      <c r="I148"/>
    </row>
    <row r="149" spans="1:9" ht="15" customHeight="1">
      <c r="A149"/>
      <c r="D149"/>
      <c r="E149" s="35"/>
      <c r="G149"/>
      <c r="H149"/>
      <c r="I149"/>
    </row>
    <row r="150" spans="1:9" ht="15" customHeight="1">
      <c r="A150"/>
      <c r="D150"/>
      <c r="E150" s="35"/>
      <c r="G150"/>
      <c r="H150"/>
      <c r="I150"/>
    </row>
    <row r="151" spans="1:9" ht="15" customHeight="1">
      <c r="A151"/>
      <c r="D151"/>
      <c r="E151" s="35"/>
      <c r="G151"/>
      <c r="H151"/>
      <c r="I151"/>
    </row>
    <row r="152" spans="1:9" ht="15" customHeight="1">
      <c r="A152"/>
      <c r="D152"/>
      <c r="E152" s="35"/>
      <c r="G152"/>
      <c r="H152"/>
      <c r="I152"/>
    </row>
    <row r="153" spans="1:9" ht="15" customHeight="1">
      <c r="A153"/>
      <c r="D153"/>
      <c r="E153" s="35"/>
      <c r="G153"/>
      <c r="H153"/>
      <c r="I153"/>
    </row>
    <row r="154" spans="1:9" ht="15" customHeight="1">
      <c r="A154"/>
      <c r="D154"/>
      <c r="E154" s="35"/>
      <c r="G154"/>
      <c r="H154"/>
      <c r="I154"/>
    </row>
    <row r="155" spans="1:9" ht="15" customHeight="1">
      <c r="A155"/>
      <c r="D155"/>
      <c r="E155" s="35"/>
      <c r="G155"/>
      <c r="H155"/>
      <c r="I155"/>
    </row>
    <row r="156" spans="1:9" ht="15" customHeight="1">
      <c r="A156"/>
      <c r="D156"/>
      <c r="E156" s="35"/>
      <c r="G156"/>
      <c r="H156"/>
      <c r="I156"/>
    </row>
    <row r="157" spans="1:9" ht="15" customHeight="1">
      <c r="A157"/>
      <c r="D157"/>
      <c r="E157" s="35"/>
      <c r="G157"/>
      <c r="H157"/>
      <c r="I157"/>
    </row>
    <row r="158" spans="1:9" ht="15" customHeight="1">
      <c r="A158"/>
      <c r="D158"/>
      <c r="E158" s="35"/>
      <c r="G158"/>
      <c r="H158"/>
      <c r="I158"/>
    </row>
    <row r="159" spans="1:9" ht="15" customHeight="1">
      <c r="A159"/>
      <c r="D159"/>
      <c r="E159" s="35"/>
      <c r="G159"/>
      <c r="H159"/>
      <c r="I159"/>
    </row>
    <row r="160" spans="1:9" ht="15" customHeight="1">
      <c r="A160"/>
      <c r="D160"/>
      <c r="E160" s="35"/>
      <c r="G160"/>
      <c r="H160"/>
      <c r="I160"/>
    </row>
    <row r="161" spans="1:9" ht="15" customHeight="1">
      <c r="A161"/>
      <c r="D161"/>
      <c r="E161" s="35"/>
      <c r="G161"/>
      <c r="H161"/>
      <c r="I161"/>
    </row>
    <row r="162" spans="1:9" ht="15" customHeight="1">
      <c r="A162"/>
      <c r="D162"/>
      <c r="E162" s="35"/>
      <c r="G162"/>
      <c r="H162"/>
      <c r="I162"/>
    </row>
    <row r="163" spans="1:9" ht="15" customHeight="1">
      <c r="A163"/>
      <c r="D163"/>
      <c r="E163" s="35"/>
      <c r="G163"/>
      <c r="H163"/>
      <c r="I163"/>
    </row>
    <row r="164" spans="1:9" ht="15" customHeight="1">
      <c r="A164"/>
      <c r="D164"/>
      <c r="E164" s="35"/>
      <c r="G164"/>
      <c r="H164"/>
      <c r="I164"/>
    </row>
    <row r="165" spans="1:9" ht="15" customHeight="1">
      <c r="A165"/>
      <c r="D165"/>
      <c r="E165" s="35"/>
      <c r="G165"/>
      <c r="H165"/>
      <c r="I165"/>
    </row>
    <row r="166" spans="1:9" ht="15" customHeight="1">
      <c r="A166"/>
      <c r="D166"/>
      <c r="E166" s="35"/>
      <c r="G166"/>
      <c r="H166"/>
      <c r="I166"/>
    </row>
    <row r="167" spans="1:9" ht="15" customHeight="1">
      <c r="A167"/>
      <c r="D167"/>
      <c r="E167" s="35"/>
      <c r="G167"/>
      <c r="H167"/>
      <c r="I167"/>
    </row>
    <row r="168" spans="1:9" ht="15" customHeight="1">
      <c r="A168"/>
      <c r="D168"/>
      <c r="E168" s="35"/>
      <c r="G168"/>
      <c r="H168"/>
      <c r="I168"/>
    </row>
    <row r="169" spans="1:9" ht="15" customHeight="1">
      <c r="A169"/>
      <c r="D169"/>
      <c r="E169" s="35"/>
      <c r="G169"/>
      <c r="H169"/>
      <c r="I169"/>
    </row>
    <row r="170" spans="1:9" ht="15" customHeight="1">
      <c r="A170"/>
      <c r="D170"/>
      <c r="E170" s="35"/>
      <c r="G170"/>
      <c r="H170"/>
      <c r="I170"/>
    </row>
    <row r="171" spans="1:9" ht="15" customHeight="1">
      <c r="A171"/>
      <c r="D171"/>
      <c r="E171" s="35"/>
      <c r="G171"/>
      <c r="H171"/>
      <c r="I171"/>
    </row>
    <row r="172" spans="1:9" ht="15" customHeight="1">
      <c r="A172"/>
      <c r="D172"/>
      <c r="E172" s="35"/>
      <c r="G172"/>
      <c r="H172"/>
      <c r="I172"/>
    </row>
    <row r="173" spans="1:9" ht="15" customHeight="1">
      <c r="A173"/>
      <c r="D173"/>
      <c r="E173" s="35"/>
      <c r="G173"/>
      <c r="H173"/>
      <c r="I173"/>
    </row>
    <row r="174" spans="1:9" ht="15" customHeight="1">
      <c r="A174"/>
      <c r="D174"/>
      <c r="E174" s="35"/>
      <c r="G174"/>
      <c r="H174"/>
      <c r="I174"/>
    </row>
    <row r="175" spans="1:9" ht="15" customHeight="1">
      <c r="A175"/>
      <c r="D175"/>
      <c r="E175" s="35"/>
      <c r="G175"/>
      <c r="H175"/>
      <c r="I175"/>
    </row>
    <row r="176" spans="1:9" ht="15" customHeight="1">
      <c r="A176"/>
      <c r="D176"/>
      <c r="E176" s="35"/>
      <c r="G176"/>
      <c r="H176"/>
      <c r="I176"/>
    </row>
    <row r="177" spans="1:9" ht="15" customHeight="1">
      <c r="A177"/>
      <c r="D177"/>
      <c r="E177" s="35"/>
      <c r="G177"/>
      <c r="H177"/>
      <c r="I177"/>
    </row>
    <row r="178" spans="1:9" ht="15" customHeight="1">
      <c r="A178"/>
      <c r="D178"/>
      <c r="E178" s="35"/>
      <c r="G178"/>
      <c r="H178"/>
      <c r="I178"/>
    </row>
    <row r="179" spans="1:9" ht="15" customHeight="1">
      <c r="A179"/>
      <c r="D179"/>
      <c r="E179" s="35"/>
      <c r="G179"/>
      <c r="H179"/>
      <c r="I179"/>
    </row>
    <row r="180" spans="1:9" ht="15" customHeight="1">
      <c r="A180"/>
      <c r="D180"/>
      <c r="E180" s="35"/>
      <c r="G180"/>
      <c r="H180"/>
      <c r="I180"/>
    </row>
    <row r="181" spans="1:9" ht="15" customHeight="1">
      <c r="A181"/>
      <c r="D181"/>
      <c r="E181" s="35"/>
      <c r="G181"/>
      <c r="H181"/>
      <c r="I181"/>
    </row>
    <row r="182" spans="1:9" ht="15" customHeight="1">
      <c r="A182"/>
      <c r="D182"/>
      <c r="E182" s="35"/>
      <c r="G182"/>
      <c r="H182"/>
      <c r="I182"/>
    </row>
    <row r="183" spans="1:9" ht="15" customHeight="1">
      <c r="A183"/>
      <c r="D183"/>
      <c r="E183" s="35"/>
      <c r="G183"/>
      <c r="H183"/>
      <c r="I183"/>
    </row>
    <row r="184" spans="1:9" ht="15" customHeight="1">
      <c r="A184"/>
      <c r="D184"/>
      <c r="E184" s="35"/>
      <c r="G184"/>
      <c r="H184"/>
      <c r="I184"/>
    </row>
    <row r="185" spans="1:9" ht="15" customHeight="1">
      <c r="A185"/>
      <c r="D185"/>
      <c r="E185" s="35"/>
      <c r="G185"/>
      <c r="H185"/>
      <c r="I185"/>
    </row>
    <row r="186" spans="1:9" ht="15" customHeight="1">
      <c r="A186"/>
      <c r="D186"/>
      <c r="E186" s="35"/>
      <c r="G186"/>
      <c r="H186"/>
      <c r="I186"/>
    </row>
    <row r="187" spans="1:9" ht="15" customHeight="1">
      <c r="A187"/>
      <c r="D187"/>
      <c r="E187" s="35"/>
      <c r="G187"/>
      <c r="H187"/>
      <c r="I187"/>
    </row>
    <row r="188" spans="1:9" ht="15" customHeight="1">
      <c r="A188"/>
      <c r="D188"/>
      <c r="E188" s="35"/>
      <c r="G188"/>
      <c r="H188"/>
      <c r="I188"/>
    </row>
    <row r="189" spans="1:9" ht="15" customHeight="1">
      <c r="A189"/>
      <c r="D189"/>
      <c r="E189" s="35"/>
      <c r="G189"/>
      <c r="H189"/>
      <c r="I189"/>
    </row>
    <row r="190" spans="1:9" ht="15" customHeight="1">
      <c r="A190"/>
      <c r="D190"/>
      <c r="E190" s="35"/>
      <c r="G190"/>
      <c r="H190"/>
      <c r="I190"/>
    </row>
    <row r="191" spans="1:9" ht="15" customHeight="1">
      <c r="A191"/>
      <c r="D191"/>
      <c r="E191" s="35"/>
      <c r="G191"/>
      <c r="H191"/>
      <c r="I191"/>
    </row>
    <row r="192" spans="1:9" ht="15" customHeight="1">
      <c r="A192"/>
      <c r="D192"/>
      <c r="E192" s="35"/>
      <c r="G192"/>
      <c r="H192"/>
      <c r="I192"/>
    </row>
    <row r="193" spans="1:9" ht="15" customHeight="1">
      <c r="A193"/>
      <c r="D193"/>
      <c r="E193" s="35"/>
      <c r="G193"/>
      <c r="H193"/>
      <c r="I193"/>
    </row>
    <row r="194" spans="1:9" ht="15" customHeight="1">
      <c r="A194"/>
      <c r="D194"/>
      <c r="E194" s="35"/>
      <c r="G194"/>
      <c r="H194"/>
      <c r="I194"/>
    </row>
    <row r="195" spans="1:9" ht="15" customHeight="1">
      <c r="A195"/>
      <c r="D195"/>
      <c r="E195" s="35"/>
      <c r="G195"/>
      <c r="H195"/>
      <c r="I195"/>
    </row>
    <row r="196" spans="1:9" ht="15" customHeight="1">
      <c r="A196"/>
      <c r="D196"/>
      <c r="E196" s="35"/>
      <c r="G196"/>
      <c r="H196"/>
      <c r="I196"/>
    </row>
    <row r="197" spans="1:9" ht="15" customHeight="1">
      <c r="A197"/>
      <c r="D197"/>
      <c r="E197" s="35"/>
      <c r="G197"/>
      <c r="H197"/>
      <c r="I197"/>
    </row>
    <row r="198" spans="1:9" ht="15" customHeight="1">
      <c r="A198"/>
      <c r="D198"/>
      <c r="E198" s="35"/>
      <c r="G198"/>
      <c r="H198"/>
      <c r="I198"/>
    </row>
    <row r="199" spans="1:9" ht="15" customHeight="1">
      <c r="A199"/>
      <c r="D199"/>
      <c r="E199" s="35"/>
      <c r="G199"/>
      <c r="H199"/>
      <c r="I199"/>
    </row>
    <row r="200" spans="1:9" ht="15" customHeight="1">
      <c r="A200"/>
      <c r="D200"/>
      <c r="E200" s="35"/>
      <c r="G200"/>
      <c r="H200"/>
      <c r="I200"/>
    </row>
    <row r="201" spans="1:9" ht="15" customHeight="1">
      <c r="A201"/>
      <c r="D201"/>
      <c r="E201" s="35"/>
      <c r="G201"/>
      <c r="H201"/>
      <c r="I201"/>
    </row>
    <row r="202" spans="1:9" ht="15" customHeight="1">
      <c r="A202"/>
      <c r="D202"/>
      <c r="E202" s="35"/>
      <c r="G202"/>
      <c r="H202"/>
      <c r="I202"/>
    </row>
    <row r="203" spans="1:9" ht="15" customHeight="1">
      <c r="A203"/>
      <c r="D203"/>
      <c r="E203" s="35"/>
      <c r="G203"/>
      <c r="H203"/>
      <c r="I203"/>
    </row>
    <row r="204" spans="1:9" ht="15" customHeight="1">
      <c r="A204"/>
      <c r="D204"/>
      <c r="E204" s="35"/>
      <c r="G204"/>
      <c r="H204"/>
      <c r="I204"/>
    </row>
    <row r="205" spans="1:9" ht="15" customHeight="1">
      <c r="A205"/>
      <c r="D205"/>
      <c r="E205" s="35"/>
      <c r="G205"/>
      <c r="H205"/>
      <c r="I205"/>
    </row>
    <row r="206" spans="1:9" ht="15" customHeight="1">
      <c r="A206"/>
      <c r="D206"/>
      <c r="E206" s="35"/>
      <c r="G206"/>
      <c r="H206"/>
      <c r="I206"/>
    </row>
    <row r="207" spans="1:9" ht="15" customHeight="1">
      <c r="A207"/>
      <c r="D207"/>
      <c r="E207" s="35"/>
      <c r="G207"/>
      <c r="H207"/>
      <c r="I207"/>
    </row>
    <row r="208" spans="1:9" ht="15" customHeight="1">
      <c r="A208"/>
      <c r="D208"/>
      <c r="E208" s="35"/>
      <c r="G208"/>
      <c r="H208"/>
      <c r="I208"/>
    </row>
    <row r="209" spans="1:9" ht="15" customHeight="1">
      <c r="A209"/>
      <c r="D209"/>
      <c r="E209" s="35"/>
      <c r="G209"/>
      <c r="H209"/>
      <c r="I209"/>
    </row>
    <row r="210" spans="1:9" ht="15" customHeight="1">
      <c r="A210"/>
      <c r="D210"/>
      <c r="E210" s="35"/>
      <c r="G210"/>
      <c r="H210"/>
      <c r="I210"/>
    </row>
    <row r="211" spans="1:9" ht="15" customHeight="1">
      <c r="A211"/>
      <c r="D211"/>
      <c r="E211" s="35"/>
      <c r="G211"/>
      <c r="H211"/>
      <c r="I211"/>
    </row>
    <row r="212" spans="1:9" ht="15" customHeight="1">
      <c r="A212"/>
      <c r="D212"/>
      <c r="E212" s="35"/>
      <c r="G212"/>
      <c r="H212"/>
      <c r="I212"/>
    </row>
    <row r="213" spans="1:9" ht="15" customHeight="1">
      <c r="A213"/>
      <c r="D213"/>
      <c r="E213" s="35"/>
      <c r="G213"/>
      <c r="H213"/>
      <c r="I213"/>
    </row>
    <row r="214" spans="1:9" ht="15" customHeight="1">
      <c r="A214"/>
      <c r="D214"/>
      <c r="E214" s="35"/>
      <c r="G214"/>
      <c r="H214"/>
      <c r="I214"/>
    </row>
    <row r="215" spans="1:9" ht="15" customHeight="1">
      <c r="A215"/>
      <c r="D215"/>
      <c r="E215" s="35"/>
      <c r="G215"/>
      <c r="H215"/>
      <c r="I215"/>
    </row>
    <row r="216" spans="1:9" ht="15" customHeight="1">
      <c r="A216"/>
      <c r="D216"/>
      <c r="E216" s="35"/>
      <c r="G216"/>
      <c r="H216"/>
      <c r="I216"/>
    </row>
    <row r="217" spans="1:9" ht="15" customHeight="1">
      <c r="A217"/>
      <c r="D217"/>
      <c r="E217" s="35"/>
      <c r="G217"/>
      <c r="H217"/>
      <c r="I217"/>
    </row>
    <row r="218" spans="1:9" ht="15" customHeight="1">
      <c r="A218"/>
      <c r="D218"/>
      <c r="E218" s="35"/>
      <c r="G218"/>
      <c r="H218"/>
      <c r="I218"/>
    </row>
    <row r="219" spans="1:9" ht="15" customHeight="1">
      <c r="A219"/>
      <c r="D219"/>
      <c r="E219" s="35"/>
      <c r="G219"/>
      <c r="H219"/>
      <c r="I219"/>
    </row>
    <row r="220" spans="1:9" ht="15" customHeight="1">
      <c r="A220"/>
      <c r="D220"/>
      <c r="E220" s="35"/>
      <c r="G220"/>
      <c r="H220"/>
      <c r="I220"/>
    </row>
    <row r="221" spans="1:9" ht="15" customHeight="1">
      <c r="A221"/>
      <c r="D221"/>
      <c r="E221" s="35"/>
      <c r="G221"/>
      <c r="H221"/>
      <c r="I221"/>
    </row>
    <row r="222" spans="1:9" ht="15" customHeight="1">
      <c r="A222"/>
      <c r="D222"/>
      <c r="E222" s="35"/>
      <c r="G222"/>
      <c r="H222"/>
      <c r="I222"/>
    </row>
    <row r="223" spans="1:9" ht="15" customHeight="1">
      <c r="A223"/>
      <c r="D223"/>
      <c r="E223" s="35"/>
      <c r="G223"/>
      <c r="H223"/>
      <c r="I223"/>
    </row>
    <row r="224" spans="1:9" ht="15" customHeight="1">
      <c r="A224"/>
      <c r="D224"/>
      <c r="E224" s="35"/>
      <c r="G224"/>
      <c r="H224"/>
      <c r="I224"/>
    </row>
    <row r="225" spans="1:9" ht="15" customHeight="1">
      <c r="A225"/>
      <c r="D225"/>
      <c r="E225" s="35"/>
      <c r="G225"/>
      <c r="H225"/>
      <c r="I225"/>
    </row>
    <row r="226" spans="1:9" ht="15" customHeight="1">
      <c r="A226"/>
      <c r="D226"/>
      <c r="E226" s="35"/>
      <c r="G226"/>
      <c r="H226"/>
      <c r="I226"/>
    </row>
    <row r="227" spans="1:9" ht="15" customHeight="1">
      <c r="A227"/>
      <c r="D227"/>
      <c r="E227" s="35"/>
      <c r="G227"/>
      <c r="H227"/>
      <c r="I227"/>
    </row>
    <row r="228" spans="1:9" ht="15" customHeight="1">
      <c r="A228"/>
      <c r="D228"/>
      <c r="E228" s="35"/>
      <c r="G228"/>
      <c r="H228"/>
      <c r="I228"/>
    </row>
    <row r="229" spans="1:9" ht="15" customHeight="1">
      <c r="A229"/>
      <c r="D229"/>
      <c r="E229" s="35"/>
      <c r="G229"/>
      <c r="H229"/>
      <c r="I229"/>
    </row>
    <row r="230" spans="1:9" ht="15" customHeight="1">
      <c r="A230"/>
      <c r="D230"/>
      <c r="E230" s="35"/>
      <c r="G230"/>
      <c r="H230"/>
      <c r="I230"/>
    </row>
    <row r="231" spans="1:9" ht="15" customHeight="1">
      <c r="A231"/>
      <c r="D231"/>
      <c r="E231" s="35"/>
      <c r="G231"/>
      <c r="H231"/>
      <c r="I231"/>
    </row>
    <row r="232" spans="1:9" ht="15" customHeight="1">
      <c r="A232"/>
      <c r="D232"/>
      <c r="E232" s="35"/>
      <c r="G232"/>
      <c r="H232"/>
      <c r="I232"/>
    </row>
    <row r="233" spans="1:9" ht="15" customHeight="1">
      <c r="A233"/>
      <c r="D233"/>
      <c r="E233" s="35"/>
      <c r="G233"/>
      <c r="H233"/>
      <c r="I233"/>
    </row>
    <row r="234" spans="1:9" ht="15" customHeight="1">
      <c r="A234"/>
      <c r="D234"/>
      <c r="E234" s="35"/>
      <c r="G234"/>
      <c r="H234"/>
      <c r="I234"/>
    </row>
    <row r="235" spans="1:9" ht="15" customHeight="1">
      <c r="A235"/>
      <c r="D235"/>
      <c r="E235" s="35"/>
      <c r="G235"/>
      <c r="H235"/>
      <c r="I235"/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autoFilter ref="A3:I24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Maratonina di S.Alberto Magno 26ª edizione</v>
      </c>
      <c r="B1" s="27"/>
      <c r="C1" s="27"/>
    </row>
    <row r="2" spans="1:3" ht="33" customHeight="1">
      <c r="A2" s="28" t="str">
        <f>Individuale!A2&amp;" km. "&amp;Individuale!I2</f>
        <v>Bufalotta - Roma (RM) Italia - Domenica 14/11/2010 km. 6,81</v>
      </c>
      <c r="B2" s="28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46">
        <v>1</v>
      </c>
      <c r="B4" s="47" t="s">
        <v>164</v>
      </c>
      <c r="C4" s="48">
        <v>1</v>
      </c>
    </row>
    <row r="5" spans="1:3" ht="15" customHeight="1">
      <c r="A5" s="22">
        <v>2</v>
      </c>
      <c r="B5" s="23" t="s">
        <v>165</v>
      </c>
      <c r="C5" s="24">
        <v>143</v>
      </c>
    </row>
    <row r="6" ht="12.75">
      <c r="C6" s="2">
        <f>SUM(C4:C5)</f>
        <v>144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2010-11-16T08:57:43Z</dcterms:created>
  <dcterms:modified xsi:type="dcterms:W3CDTF">2010-11-16T08:57:44Z</dcterms:modified>
  <cp:category/>
  <cp:version/>
  <cp:contentType/>
  <cp:contentStatus/>
</cp:coreProperties>
</file>