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<sst xmlns="http://schemas.openxmlformats.org/spreadsheetml/2006/main" count="289" uniqueCount="187">
  <si>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</si>
  <si>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</si>
  <si>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</si>
  <si>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</si>
  <si>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</si>
  <si>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</si>
  <si>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</si>
  <si>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</si>
  <si>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</si>
  <si>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FABRIZIO</t>
  </si>
  <si>
    <t>EMILIANO</t>
  </si>
  <si>
    <t>MATTEO</t>
  </si>
  <si>
    <t>SIMONE</t>
  </si>
  <si>
    <t>MARCO</t>
  </si>
  <si>
    <t>ANTONIO</t>
  </si>
  <si>
    <t>Distanza dal 1° classif</t>
  </si>
  <si>
    <t>Distanza dal 1° di categoria</t>
  </si>
  <si>
    <t>Di Corsa Per un Sorriso</t>
  </si>
  <si>
    <t>2ª edizione</t>
  </si>
  <si>
    <t>Roma (RM) Italia - Domenica 08/12/2013</t>
  </si>
  <si>
    <t>FERRARO</t>
  </si>
  <si>
    <t>M 36-50</t>
  </si>
  <si>
    <t>CIRCOLO VILLA SPADA G.DI F.</t>
  </si>
  <si>
    <t>0.17.13</t>
  </si>
  <si>
    <t>D'ANTONE</t>
  </si>
  <si>
    <t>GIUSEPPE</t>
  </si>
  <si>
    <t>M over 50</t>
  </si>
  <si>
    <t>ATL. LA SBARRA</t>
  </si>
  <si>
    <t>0.17.40</t>
  </si>
  <si>
    <t>BALDASSARRE</t>
  </si>
  <si>
    <t>VALERIO</t>
  </si>
  <si>
    <t>M 18-35</t>
  </si>
  <si>
    <t>0.18.25</t>
  </si>
  <si>
    <t>ZANETTI</t>
  </si>
  <si>
    <t>MASSIMILIANO</t>
  </si>
  <si>
    <t>A.S.D. GUIDA SICURA TRIATHLON</t>
  </si>
  <si>
    <t>0.18.29</t>
  </si>
  <si>
    <t>BRIGNIONE</t>
  </si>
  <si>
    <t>M under 17</t>
  </si>
  <si>
    <t>ASD OLIMPIA ATL.</t>
  </si>
  <si>
    <t>0.18.38</t>
  </si>
  <si>
    <t>MARCELLITTI</t>
  </si>
  <si>
    <t>GIOVANNI</t>
  </si>
  <si>
    <t>A.S.D. VILLA DE SANCTIS</t>
  </si>
  <si>
    <t>0.18.44</t>
  </si>
  <si>
    <t>SABBATINI</t>
  </si>
  <si>
    <t>FABIO</t>
  </si>
  <si>
    <t>0.19.03</t>
  </si>
  <si>
    <t>CARGNELUTTI</t>
  </si>
  <si>
    <t>MASSIMO</t>
  </si>
  <si>
    <t>S.S. LAZIO ATL.</t>
  </si>
  <si>
    <t>0.19.12</t>
  </si>
  <si>
    <t>TURIN</t>
  </si>
  <si>
    <t>MIGUELANGEL</t>
  </si>
  <si>
    <t>ACORP ROMA</t>
  </si>
  <si>
    <t>0.19.19</t>
  </si>
  <si>
    <t>JUAN CARLOS</t>
  </si>
  <si>
    <t>0.19.30</t>
  </si>
  <si>
    <t>FORTUNA</t>
  </si>
  <si>
    <t>0.19.43</t>
  </si>
  <si>
    <t>DI RIENZO</t>
  </si>
  <si>
    <t>NEMBO</t>
  </si>
  <si>
    <t>POD. AMATORI MOROLO</t>
  </si>
  <si>
    <t>0.19.54</t>
  </si>
  <si>
    <t>TONI</t>
  </si>
  <si>
    <t>ANDREA</t>
  </si>
  <si>
    <t>0.20.14</t>
  </si>
  <si>
    <t>PELATI</t>
  </si>
  <si>
    <t>0.20.24</t>
  </si>
  <si>
    <t>MORETTI</t>
  </si>
  <si>
    <t>DOMENICO</t>
  </si>
  <si>
    <t>BITONTO RUNNERS</t>
  </si>
  <si>
    <t>0.20.42</t>
  </si>
  <si>
    <t>MAMMUCCI</t>
  </si>
  <si>
    <t>SALVATORE</t>
  </si>
  <si>
    <t>A.S.D. ATHLETIC SEA RUNNERS FI</t>
  </si>
  <si>
    <t>0.20.45</t>
  </si>
  <si>
    <t>ALFIERI</t>
  </si>
  <si>
    <t>ALBERTO</t>
  </si>
  <si>
    <t>0.20.48</t>
  </si>
  <si>
    <t>BREMBATI</t>
  </si>
  <si>
    <t>JACOPO</t>
  </si>
  <si>
    <t>0.20.56</t>
  </si>
  <si>
    <t>NORCIA</t>
  </si>
  <si>
    <t>ROBERTO</t>
  </si>
  <si>
    <t>0.21.15</t>
  </si>
  <si>
    <t>D'ALESSIO</t>
  </si>
  <si>
    <t>ALEXIO</t>
  </si>
  <si>
    <t>ATLETICA RUB. F.LLI FRATTINI</t>
  </si>
  <si>
    <t>0.21.20</t>
  </si>
  <si>
    <t>ADANTI</t>
  </si>
  <si>
    <t>A.S. ROMA ROAD R.CLUB</t>
  </si>
  <si>
    <t>0.21.29</t>
  </si>
  <si>
    <t>DI LUOZZO</t>
  </si>
  <si>
    <t>NICOLA</t>
  </si>
  <si>
    <t>0.21.57</t>
  </si>
  <si>
    <t>GIORDANO</t>
  </si>
  <si>
    <t>PASQUALE</t>
  </si>
  <si>
    <t>A.S. ATL. VILLA GUGLIELMI</t>
  </si>
  <si>
    <t>0.22.20</t>
  </si>
  <si>
    <t>PEPINO</t>
  </si>
  <si>
    <t>0.22.46</t>
  </si>
  <si>
    <t>MAZZOLI</t>
  </si>
  <si>
    <t>0.23.06</t>
  </si>
  <si>
    <t>PENSA</t>
  </si>
  <si>
    <t>VINCENZO</t>
  </si>
  <si>
    <t>0.23.12</t>
  </si>
  <si>
    <t>GIARDINO</t>
  </si>
  <si>
    <t>A.S.D. PODISTICA APRILIA</t>
  </si>
  <si>
    <t>0.23.25</t>
  </si>
  <si>
    <t>0.23.41</t>
  </si>
  <si>
    <t>RODRIGO</t>
  </si>
  <si>
    <t>0.23.55</t>
  </si>
  <si>
    <t>PELLICONI</t>
  </si>
  <si>
    <t>LUCA</t>
  </si>
  <si>
    <t>TOP RUNNERS CASTELLI ROMANI</t>
  </si>
  <si>
    <t>0.25.00</t>
  </si>
  <si>
    <t>ASDRUBALINI</t>
  </si>
  <si>
    <t>DANIELE</t>
  </si>
  <si>
    <t>0.25.17</t>
  </si>
  <si>
    <t>PANZIRONI</t>
  </si>
  <si>
    <t>CLAUDIO</t>
  </si>
  <si>
    <t>0.25.27</t>
  </si>
  <si>
    <t>CAMERTONI</t>
  </si>
  <si>
    <t>0.25.55</t>
  </si>
  <si>
    <t>ARVELO CAAMANO</t>
  </si>
  <si>
    <t>MARIO VIRGILIO</t>
  </si>
  <si>
    <t>LBM SPORT TEAM</t>
  </si>
  <si>
    <t>0.26.17</t>
  </si>
  <si>
    <t>BABARO</t>
  </si>
  <si>
    <t>PAOLO GUIDO</t>
  </si>
  <si>
    <t>0.26.45</t>
  </si>
  <si>
    <t>FOCCHI</t>
  </si>
  <si>
    <t>0.26.52</t>
  </si>
  <si>
    <t>TEMPERINI</t>
  </si>
  <si>
    <t>MAURIZIO</t>
  </si>
  <si>
    <t>0.28.12</t>
  </si>
  <si>
    <t>CERACCHI</t>
  </si>
  <si>
    <t>NICOLETTA</t>
  </si>
  <si>
    <t>F under 17</t>
  </si>
  <si>
    <t>9 ASD OLIMPIA ATL.</t>
  </si>
  <si>
    <t>0.18.52</t>
  </si>
  <si>
    <t>LUTTAZI</t>
  </si>
  <si>
    <t>ROBERTA</t>
  </si>
  <si>
    <t>F 36-50</t>
  </si>
  <si>
    <t>17 ATL. LA SBARRA</t>
  </si>
  <si>
    <t>0.20.52</t>
  </si>
  <si>
    <t>CAISALETIN</t>
  </si>
  <si>
    <t>CUSANGUA</t>
  </si>
  <si>
    <t>32 G.S. LITAL</t>
  </si>
  <si>
    <t>MARIANI</t>
  </si>
  <si>
    <t>ELISA</t>
  </si>
  <si>
    <t>F 18-35</t>
  </si>
  <si>
    <t>48 A.S.D. VILLA DE SANCTIS</t>
  </si>
  <si>
    <t>0.21.30</t>
  </si>
  <si>
    <t>PIERETTI</t>
  </si>
  <si>
    <t>SUSAN</t>
  </si>
  <si>
    <t>45 A.S. ROMA ROAD R.CLUB</t>
  </si>
  <si>
    <t>0.23.42</t>
  </si>
  <si>
    <t>MEOLI</t>
  </si>
  <si>
    <t>ALESSANDRA</t>
  </si>
  <si>
    <t>CATTANEO</t>
  </si>
  <si>
    <t>MONICA</t>
  </si>
  <si>
    <t>40 A.S. ROMA ROAD R.CLUB</t>
  </si>
  <si>
    <t>0.24.00</t>
  </si>
  <si>
    <t>RECCHIA</t>
  </si>
  <si>
    <t>ELISABETTA</t>
  </si>
  <si>
    <t>14 ASD OLIMPIA ATL.</t>
  </si>
  <si>
    <t>0.24.46</t>
  </si>
  <si>
    <t>MARTINA</t>
  </si>
  <si>
    <t>50 A.S. ROMA ROAD R.CLUB</t>
  </si>
  <si>
    <t>0.26.08</t>
  </si>
  <si>
    <t>0 DELLE GROTTI</t>
  </si>
  <si>
    <t>IVANA</t>
  </si>
  <si>
    <t>F over 50</t>
  </si>
  <si>
    <t>28 A.S. ROMA ROAD R.CLUB</t>
  </si>
  <si>
    <t>0.26.51</t>
  </si>
  <si>
    <t>1 MAZZAFERRO</t>
  </si>
  <si>
    <t>TIZIANA</t>
  </si>
  <si>
    <t>52 A.S. ROMA ROAD R.CLUB</t>
  </si>
  <si>
    <t>2 CAPANNOLO</t>
  </si>
  <si>
    <t>MARISA</t>
  </si>
  <si>
    <t>0.28.59</t>
  </si>
  <si>
    <t>INDIVIDUALE</t>
  </si>
  <si>
    <t>nd</t>
  </si>
  <si>
    <t xml:space="preserve">38 TOP RUNNERS CASTELLI ROMANI </t>
  </si>
  <si>
    <t>A.S.D. PODISTICA SOLIDARIETÀ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</si>
</sst>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21" fontId="0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17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18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19</v>
      </c>
      <c r="B3" s="32"/>
      <c r="C3" s="32"/>
      <c r="D3" s="32"/>
      <c r="E3" s="32"/>
      <c r="F3" s="32"/>
      <c r="G3" s="32"/>
      <c r="H3" s="13" t="s">
        <v>0</v>
      </c>
      <c r="I3" s="14">
        <v>4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15</v>
      </c>
      <c r="I4" s="19" t="s">
        <v>16</v>
      </c>
    </row>
    <row r="5" spans="1:9" s="3" customFormat="1" ht="15" customHeight="1">
      <c r="A5" s="11">
        <v>1</v>
      </c>
      <c r="B5" s="20" t="s">
        <v>20</v>
      </c>
      <c r="C5" s="20" t="s">
        <v>13</v>
      </c>
      <c r="D5" s="11" t="s">
        <v>21</v>
      </c>
      <c r="E5" s="20" t="s">
        <v>22</v>
      </c>
      <c r="F5" s="20" t="s">
        <v>23</v>
      </c>
      <c r="G5" s="11" t="str">
        <f aca="true" t="shared" si="0" ref="G5:G14">TEXT(INT((HOUR(F5)*3600+MINUTE(F5)*60+SECOND(F5))/$I$3/60),"0")&amp;"."&amp;TEXT(MOD((HOUR(F5)*3600+MINUTE(F5)*60+SECOND(F5))/$I$3,60),"00")&amp;"/km"</f>
        <v>4.18/km</v>
      </c>
      <c r="H5" s="10">
        <f aca="true" t="shared" si="1" ref="H5:H14">F5-$F$5</f>
        <v>0</v>
      </c>
      <c r="I5" s="10">
        <f>F5-INDEX($F$5:$F$2877,MATCH(D5,$D$5:$D$2877,0))</f>
        <v>0</v>
      </c>
    </row>
    <row r="6" spans="1:9" s="3" customFormat="1" ht="15" customHeight="1">
      <c r="A6" s="9">
        <v>2</v>
      </c>
      <c r="B6" s="22" t="s">
        <v>24</v>
      </c>
      <c r="C6" s="22" t="s">
        <v>25</v>
      </c>
      <c r="D6" s="9" t="s">
        <v>26</v>
      </c>
      <c r="E6" s="22" t="s">
        <v>27</v>
      </c>
      <c r="F6" s="22" t="s">
        <v>28</v>
      </c>
      <c r="G6" s="9" t="str">
        <f t="shared" si="0"/>
        <v>4.25/km</v>
      </c>
      <c r="H6" s="8">
        <f t="shared" si="1"/>
        <v>0.000312500000000002</v>
      </c>
      <c r="I6" s="8">
        <f>F6-INDEX($F$5:$F$2877,MATCH(D6,$D$5:$D$2877,0))</f>
        <v>0</v>
      </c>
    </row>
    <row r="7" spans="1:9" s="3" customFormat="1" ht="15" customHeight="1">
      <c r="A7" s="9">
        <v>3</v>
      </c>
      <c r="B7" s="22" t="s">
        <v>29</v>
      </c>
      <c r="C7" s="22" t="s">
        <v>30</v>
      </c>
      <c r="D7" s="9" t="s">
        <v>31</v>
      </c>
      <c r="E7" s="22" t="s">
        <v>183</v>
      </c>
      <c r="F7" s="22" t="s">
        <v>32</v>
      </c>
      <c r="G7" s="9" t="str">
        <f t="shared" si="0"/>
        <v>4.36/km</v>
      </c>
      <c r="H7" s="8">
        <f t="shared" si="1"/>
        <v>0.0008333333333333352</v>
      </c>
      <c r="I7" s="8">
        <f>F7-INDEX($F$5:$F$2877,MATCH(D7,$D$5:$D$2877,0))</f>
        <v>0</v>
      </c>
    </row>
    <row r="8" spans="1:9" s="3" customFormat="1" ht="15" customHeight="1">
      <c r="A8" s="9">
        <v>4</v>
      </c>
      <c r="B8" s="22" t="s">
        <v>33</v>
      </c>
      <c r="C8" s="22" t="s">
        <v>34</v>
      </c>
      <c r="D8" s="9" t="s">
        <v>21</v>
      </c>
      <c r="E8" s="22" t="s">
        <v>35</v>
      </c>
      <c r="F8" s="22" t="s">
        <v>36</v>
      </c>
      <c r="G8" s="9" t="str">
        <f t="shared" si="0"/>
        <v>4.37/km</v>
      </c>
      <c r="H8" s="8">
        <f t="shared" si="1"/>
        <v>0.000879629629629633</v>
      </c>
      <c r="I8" s="8">
        <f>F8-INDEX($F$5:$F$2877,MATCH(D8,$D$5:$D$2877,0))</f>
        <v>0.000879629629629633</v>
      </c>
    </row>
    <row r="9" spans="1:9" s="3" customFormat="1" ht="15" customHeight="1">
      <c r="A9" s="9">
        <v>5</v>
      </c>
      <c r="B9" s="22" t="s">
        <v>37</v>
      </c>
      <c r="C9" s="22" t="s">
        <v>11</v>
      </c>
      <c r="D9" s="9" t="s">
        <v>38</v>
      </c>
      <c r="E9" s="22" t="s">
        <v>39</v>
      </c>
      <c r="F9" s="22" t="s">
        <v>40</v>
      </c>
      <c r="G9" s="9" t="str">
        <f t="shared" si="0"/>
        <v>4.40/km</v>
      </c>
      <c r="H9" s="8">
        <f t="shared" si="1"/>
        <v>0.0009837962962962968</v>
      </c>
      <c r="I9" s="8">
        <f>F9-INDEX($F$5:$F$2877,MATCH(D9,$D$5:$D$2877,0))</f>
        <v>0</v>
      </c>
    </row>
    <row r="10" spans="1:9" s="3" customFormat="1" ht="15" customHeight="1">
      <c r="A10" s="9">
        <v>6</v>
      </c>
      <c r="B10" s="22" t="s">
        <v>41</v>
      </c>
      <c r="C10" s="22" t="s">
        <v>42</v>
      </c>
      <c r="D10" s="9" t="s">
        <v>21</v>
      </c>
      <c r="E10" s="22" t="s">
        <v>43</v>
      </c>
      <c r="F10" s="22" t="s">
        <v>44</v>
      </c>
      <c r="G10" s="9" t="str">
        <f t="shared" si="0"/>
        <v>4.41/km</v>
      </c>
      <c r="H10" s="8">
        <f t="shared" si="1"/>
        <v>0.0010532407407407435</v>
      </c>
      <c r="I10" s="8">
        <f>F10-INDEX($F$5:$F$2877,MATCH(D10,$D$5:$D$2877,0))</f>
        <v>0.0010532407407407435</v>
      </c>
    </row>
    <row r="11" spans="1:9" s="3" customFormat="1" ht="15" customHeight="1">
      <c r="A11" s="9">
        <v>7</v>
      </c>
      <c r="B11" s="22" t="s">
        <v>137</v>
      </c>
      <c r="C11" s="22" t="s">
        <v>138</v>
      </c>
      <c r="D11" s="9" t="s">
        <v>139</v>
      </c>
      <c r="E11" s="22" t="s">
        <v>140</v>
      </c>
      <c r="F11" s="22" t="s">
        <v>141</v>
      </c>
      <c r="G11" s="9" t="str">
        <f t="shared" si="0"/>
        <v>4.43/km</v>
      </c>
      <c r="H11" s="8">
        <f t="shared" si="1"/>
        <v>0.0011458333333333355</v>
      </c>
      <c r="I11" s="8">
        <f>F11-INDEX($F$5:$F$2877,MATCH(D11,$D$5:$D$2877,0))</f>
        <v>0</v>
      </c>
    </row>
    <row r="12" spans="1:9" s="3" customFormat="1" ht="15" customHeight="1">
      <c r="A12" s="9">
        <v>8</v>
      </c>
      <c r="B12" s="22" t="s">
        <v>45</v>
      </c>
      <c r="C12" s="22" t="s">
        <v>46</v>
      </c>
      <c r="D12" s="9" t="s">
        <v>26</v>
      </c>
      <c r="E12" s="22" t="s">
        <v>27</v>
      </c>
      <c r="F12" s="22" t="s">
        <v>47</v>
      </c>
      <c r="G12" s="9" t="str">
        <f t="shared" si="0"/>
        <v>4.46/km</v>
      </c>
      <c r="H12" s="8">
        <f t="shared" si="1"/>
        <v>0.00127314814814815</v>
      </c>
      <c r="I12" s="8">
        <f>F12-INDEX($F$5:$F$2877,MATCH(D12,$D$5:$D$2877,0))</f>
        <v>0.000960648148148148</v>
      </c>
    </row>
    <row r="13" spans="1:9" s="3" customFormat="1" ht="15" customHeight="1">
      <c r="A13" s="9">
        <v>9</v>
      </c>
      <c r="B13" s="22" t="s">
        <v>48</v>
      </c>
      <c r="C13" s="22" t="s">
        <v>49</v>
      </c>
      <c r="D13" s="9" t="s">
        <v>31</v>
      </c>
      <c r="E13" s="22" t="s">
        <v>50</v>
      </c>
      <c r="F13" s="22" t="s">
        <v>51</v>
      </c>
      <c r="G13" s="9" t="str">
        <f t="shared" si="0"/>
        <v>4.48/km</v>
      </c>
      <c r="H13" s="8">
        <f t="shared" si="1"/>
        <v>0.0013773148148148173</v>
      </c>
      <c r="I13" s="8">
        <f>F13-INDEX($F$5:$F$2877,MATCH(D13,$D$5:$D$2877,0))</f>
        <v>0.0005439814814814821</v>
      </c>
    </row>
    <row r="14" spans="1:9" s="3" customFormat="1" ht="15" customHeight="1">
      <c r="A14" s="9">
        <v>10</v>
      </c>
      <c r="B14" s="22" t="s">
        <v>52</v>
      </c>
      <c r="C14" s="22" t="s">
        <v>53</v>
      </c>
      <c r="D14" s="9" t="s">
        <v>21</v>
      </c>
      <c r="E14" s="22" t="s">
        <v>54</v>
      </c>
      <c r="F14" s="22" t="s">
        <v>55</v>
      </c>
      <c r="G14" s="9" t="str">
        <f t="shared" si="0"/>
        <v>4.50/km</v>
      </c>
      <c r="H14" s="8">
        <f t="shared" si="1"/>
        <v>0.001458333333333334</v>
      </c>
      <c r="I14" s="8">
        <f>F14-INDEX($F$5:$F$2877,MATCH(D14,$D$5:$D$2877,0))</f>
        <v>0.001458333333333334</v>
      </c>
    </row>
    <row r="15" spans="1:9" ht="12.75">
      <c r="A15" s="9">
        <v>11</v>
      </c>
      <c r="B15" s="22" t="s">
        <v>52</v>
      </c>
      <c r="C15" s="22" t="s">
        <v>56</v>
      </c>
      <c r="D15" s="9" t="s">
        <v>21</v>
      </c>
      <c r="E15" s="22" t="s">
        <v>54</v>
      </c>
      <c r="F15" s="22" t="s">
        <v>57</v>
      </c>
      <c r="G15" s="9" t="str">
        <f>TEXT(INT((HOUR(F15)*3600+MINUTE(F15)*60+SECOND(F15))/$I$3/60),"0")&amp;"."&amp;TEXT(MOD((HOUR(F15)*3600+MINUTE(F15)*60+SECOND(F15))/$I$3,60),"00")&amp;"/km"</f>
        <v>4.53/km</v>
      </c>
      <c r="H15" s="8">
        <f>F15-$F$5</f>
        <v>0.0015856481481481503</v>
      </c>
      <c r="I15" s="8">
        <f>F15-INDEX($F$5:$F$2877,MATCH(D15,$D$5:$D$2877,0))</f>
        <v>0.0015856481481481503</v>
      </c>
    </row>
    <row r="16" spans="1:9" ht="12.75">
      <c r="A16" s="9">
        <v>12</v>
      </c>
      <c r="B16" s="22" t="s">
        <v>58</v>
      </c>
      <c r="C16" s="22" t="s">
        <v>12</v>
      </c>
      <c r="D16" s="9" t="s">
        <v>184</v>
      </c>
      <c r="E16" s="22" t="s">
        <v>183</v>
      </c>
      <c r="F16" s="22" t="s">
        <v>59</v>
      </c>
      <c r="G16" s="9" t="str">
        <f>TEXT(INT((HOUR(F16)*3600+MINUTE(F16)*60+SECOND(F16))/$I$3/60),"0")&amp;"."&amp;TEXT(MOD((HOUR(F16)*3600+MINUTE(F16)*60+SECOND(F16))/$I$3,60),"00")&amp;"/km"</f>
        <v>4.56/km</v>
      </c>
      <c r="H16" s="8">
        <f>F16-$F$5</f>
        <v>0.0017361111111111119</v>
      </c>
      <c r="I16" s="8">
        <f>F16-INDEX($F$5:$F$2877,MATCH(D16,$D$5:$D$2877,0))</f>
        <v>0</v>
      </c>
    </row>
    <row r="17" spans="1:9" ht="12.75">
      <c r="A17" s="9">
        <v>13</v>
      </c>
      <c r="B17" s="22" t="s">
        <v>60</v>
      </c>
      <c r="C17" s="22" t="s">
        <v>61</v>
      </c>
      <c r="D17" s="9" t="s">
        <v>21</v>
      </c>
      <c r="E17" s="22" t="s">
        <v>62</v>
      </c>
      <c r="F17" s="22" t="s">
        <v>63</v>
      </c>
      <c r="G17" s="9" t="str">
        <f>TEXT(INT((HOUR(F17)*3600+MINUTE(F17)*60+SECOND(F17))/$I$3/60),"0")&amp;"."&amp;TEXT(MOD((HOUR(F17)*3600+MINUTE(F17)*60+SECOND(F17))/$I$3,60),"00")&amp;"/km"</f>
        <v>4.59/km</v>
      </c>
      <c r="H17" s="8">
        <f>F17-$F$5</f>
        <v>0.001863425925925928</v>
      </c>
      <c r="I17" s="8">
        <f>F17-INDEX($F$5:$F$2877,MATCH(D17,$D$5:$D$2877,0))</f>
        <v>0.001863425925925928</v>
      </c>
    </row>
    <row r="18" spans="1:9" ht="12.75">
      <c r="A18" s="9">
        <v>14</v>
      </c>
      <c r="B18" s="22" t="s">
        <v>64</v>
      </c>
      <c r="C18" s="22" t="s">
        <v>65</v>
      </c>
      <c r="D18" s="9" t="s">
        <v>21</v>
      </c>
      <c r="E18" s="22" t="s">
        <v>183</v>
      </c>
      <c r="F18" s="22" t="s">
        <v>66</v>
      </c>
      <c r="G18" s="9" t="str">
        <f>TEXT(INT((HOUR(F18)*3600+MINUTE(F18)*60+SECOND(F18))/$I$3/60),"0")&amp;"."&amp;TEXT(MOD((HOUR(F18)*3600+MINUTE(F18)*60+SECOND(F18))/$I$3,60),"00")&amp;"/km"</f>
        <v>5.04/km</v>
      </c>
      <c r="H18" s="8">
        <f>F18-$F$5</f>
        <v>0.00209490740740741</v>
      </c>
      <c r="I18" s="8">
        <f>F18-INDEX($F$5:$F$2877,MATCH(D18,$D$5:$D$2877,0))</f>
        <v>0.00209490740740741</v>
      </c>
    </row>
    <row r="19" spans="1:9" ht="12.75">
      <c r="A19" s="9">
        <v>15</v>
      </c>
      <c r="B19" s="22" t="s">
        <v>67</v>
      </c>
      <c r="C19" s="22" t="s">
        <v>9</v>
      </c>
      <c r="D19" s="9" t="s">
        <v>21</v>
      </c>
      <c r="E19" s="22" t="s">
        <v>39</v>
      </c>
      <c r="F19" s="22" t="s">
        <v>68</v>
      </c>
      <c r="G19" s="9" t="str">
        <f aca="true" t="shared" si="2" ref="G19:G53">TEXT(INT((HOUR(F19)*3600+MINUTE(F19)*60+SECOND(F19))/$I$3/60),"0")&amp;"."&amp;TEXT(MOD((HOUR(F19)*3600+MINUTE(F19)*60+SECOND(F19))/$I$3,60),"00")&amp;"/km"</f>
        <v>5.06/km</v>
      </c>
      <c r="H19" s="8">
        <f aca="true" t="shared" si="3" ref="H19:H41">F19-$F$5</f>
        <v>0.002210648148148149</v>
      </c>
      <c r="I19" s="8">
        <f>F19-INDEX($F$5:$F$2877,MATCH(D19,$D$5:$D$2877,0))</f>
        <v>0.002210648148148149</v>
      </c>
    </row>
    <row r="20" spans="1:9" ht="12.75">
      <c r="A20" s="9">
        <v>16</v>
      </c>
      <c r="B20" s="22" t="s">
        <v>69</v>
      </c>
      <c r="C20" s="22" t="s">
        <v>70</v>
      </c>
      <c r="D20" s="9" t="s">
        <v>26</v>
      </c>
      <c r="E20" s="22" t="s">
        <v>71</v>
      </c>
      <c r="F20" s="22" t="s">
        <v>72</v>
      </c>
      <c r="G20" s="9" t="str">
        <f t="shared" si="2"/>
        <v>5.11/km</v>
      </c>
      <c r="H20" s="8">
        <f t="shared" si="3"/>
        <v>0.002418981481481482</v>
      </c>
      <c r="I20" s="8">
        <f>F20-INDEX($F$5:$F$2877,MATCH(D20,$D$5:$D$2877,0))</f>
        <v>0.00210648148148148</v>
      </c>
    </row>
    <row r="21" spans="1:9" ht="12.75">
      <c r="A21" s="9">
        <v>17</v>
      </c>
      <c r="B21" s="22" t="s">
        <v>73</v>
      </c>
      <c r="C21" s="22" t="s">
        <v>74</v>
      </c>
      <c r="D21" s="9" t="s">
        <v>21</v>
      </c>
      <c r="E21" s="22" t="s">
        <v>75</v>
      </c>
      <c r="F21" s="22" t="s">
        <v>76</v>
      </c>
      <c r="G21" s="9" t="str">
        <f t="shared" si="2"/>
        <v>5.11/km</v>
      </c>
      <c r="H21" s="8">
        <f t="shared" si="3"/>
        <v>0.0024537037037037045</v>
      </c>
      <c r="I21" s="8">
        <f>F21-INDEX($F$5:$F$2877,MATCH(D21,$D$5:$D$2877,0))</f>
        <v>0.0024537037037037045</v>
      </c>
    </row>
    <row r="22" spans="1:9" ht="12.75">
      <c r="A22" s="9">
        <v>18</v>
      </c>
      <c r="B22" s="22" t="s">
        <v>77</v>
      </c>
      <c r="C22" s="22" t="s">
        <v>78</v>
      </c>
      <c r="D22" s="9" t="s">
        <v>26</v>
      </c>
      <c r="E22" s="22" t="s">
        <v>27</v>
      </c>
      <c r="F22" s="22" t="s">
        <v>79</v>
      </c>
      <c r="G22" s="9" t="str">
        <f t="shared" si="2"/>
        <v>5.12/km</v>
      </c>
      <c r="H22" s="8">
        <f t="shared" si="3"/>
        <v>0.0024884259259259287</v>
      </c>
      <c r="I22" s="8">
        <f>F22-INDEX($F$5:$F$2877,MATCH(D22,$D$5:$D$2877,0))</f>
        <v>0.0021759259259259266</v>
      </c>
    </row>
    <row r="23" spans="1:9" ht="12.75">
      <c r="A23" s="9">
        <v>19</v>
      </c>
      <c r="B23" s="22" t="s">
        <v>142</v>
      </c>
      <c r="C23" s="22" t="s">
        <v>143</v>
      </c>
      <c r="D23" s="9" t="s">
        <v>144</v>
      </c>
      <c r="E23" s="22" t="s">
        <v>145</v>
      </c>
      <c r="F23" s="22" t="s">
        <v>146</v>
      </c>
      <c r="G23" s="9" t="str">
        <f t="shared" si="2"/>
        <v>5.13/km</v>
      </c>
      <c r="H23" s="8">
        <f t="shared" si="3"/>
        <v>0.0025347222222222247</v>
      </c>
      <c r="I23" s="8">
        <f>F23-INDEX($F$5:$F$2877,MATCH(D23,$D$5:$D$2877,0))</f>
        <v>0</v>
      </c>
    </row>
    <row r="24" spans="1:9" ht="12.75">
      <c r="A24" s="9">
        <v>20</v>
      </c>
      <c r="B24" s="22" t="s">
        <v>147</v>
      </c>
      <c r="C24" s="22" t="s">
        <v>148</v>
      </c>
      <c r="D24" s="9" t="s">
        <v>144</v>
      </c>
      <c r="E24" s="22" t="s">
        <v>149</v>
      </c>
      <c r="F24" s="22" t="s">
        <v>146</v>
      </c>
      <c r="G24" s="9" t="str">
        <f t="shared" si="2"/>
        <v>5.13/km</v>
      </c>
      <c r="H24" s="8">
        <f t="shared" si="3"/>
        <v>0.0025347222222222247</v>
      </c>
      <c r="I24" s="8">
        <f>F24-INDEX($F$5:$F$2877,MATCH(D24,$D$5:$D$2877,0))</f>
        <v>0</v>
      </c>
    </row>
    <row r="25" spans="1:9" ht="12.75">
      <c r="A25" s="9">
        <v>21</v>
      </c>
      <c r="B25" s="22" t="s">
        <v>80</v>
      </c>
      <c r="C25" s="22" t="s">
        <v>81</v>
      </c>
      <c r="D25" s="9" t="s">
        <v>184</v>
      </c>
      <c r="E25" s="22" t="s">
        <v>183</v>
      </c>
      <c r="F25" s="22" t="s">
        <v>82</v>
      </c>
      <c r="G25" s="9" t="str">
        <f t="shared" si="2"/>
        <v>5.14/km</v>
      </c>
      <c r="H25" s="8">
        <f t="shared" si="3"/>
        <v>0.0025810185185185207</v>
      </c>
      <c r="I25" s="8">
        <f>F25-INDEX($F$5:$F$2877,MATCH(D25,$D$5:$D$2877,0))</f>
        <v>0.0008449074074074088</v>
      </c>
    </row>
    <row r="26" spans="1:9" ht="12.75">
      <c r="A26" s="9">
        <v>22</v>
      </c>
      <c r="B26" s="22" t="s">
        <v>83</v>
      </c>
      <c r="C26" s="22" t="s">
        <v>84</v>
      </c>
      <c r="D26" s="9" t="s">
        <v>21</v>
      </c>
      <c r="E26" s="22" t="s">
        <v>39</v>
      </c>
      <c r="F26" s="22" t="s">
        <v>85</v>
      </c>
      <c r="G26" s="9" t="str">
        <f t="shared" si="2"/>
        <v>5.19/km</v>
      </c>
      <c r="H26" s="8">
        <f t="shared" si="3"/>
        <v>0.002800925925925929</v>
      </c>
      <c r="I26" s="8">
        <f>F26-INDEX($F$5:$F$2877,MATCH(D26,$D$5:$D$2877,0))</f>
        <v>0.002800925925925929</v>
      </c>
    </row>
    <row r="27" spans="1:9" ht="12.75">
      <c r="A27" s="9">
        <v>23</v>
      </c>
      <c r="B27" s="22" t="s">
        <v>86</v>
      </c>
      <c r="C27" s="22" t="s">
        <v>87</v>
      </c>
      <c r="D27" s="9" t="s">
        <v>21</v>
      </c>
      <c r="E27" s="22" t="s">
        <v>88</v>
      </c>
      <c r="F27" s="22" t="s">
        <v>89</v>
      </c>
      <c r="G27" s="9" t="str">
        <f t="shared" si="2"/>
        <v>5.20/km</v>
      </c>
      <c r="H27" s="8">
        <f t="shared" si="3"/>
        <v>0.0028587962962962968</v>
      </c>
      <c r="I27" s="8">
        <f>F27-INDEX($F$5:$F$2877,MATCH(D27,$D$5:$D$2877,0))</f>
        <v>0.0028587962962962968</v>
      </c>
    </row>
    <row r="28" spans="1:9" ht="12.75">
      <c r="A28" s="9">
        <v>24</v>
      </c>
      <c r="B28" s="22" t="s">
        <v>90</v>
      </c>
      <c r="C28" s="22" t="s">
        <v>10</v>
      </c>
      <c r="D28" s="9" t="s">
        <v>21</v>
      </c>
      <c r="E28" s="22" t="s">
        <v>91</v>
      </c>
      <c r="F28" s="22" t="s">
        <v>92</v>
      </c>
      <c r="G28" s="9" t="str">
        <f t="shared" si="2"/>
        <v>5.22/km</v>
      </c>
      <c r="H28" s="8">
        <f t="shared" si="3"/>
        <v>0.002962962962962966</v>
      </c>
      <c r="I28" s="8">
        <f>F28-INDEX($F$5:$F$2877,MATCH(D28,$D$5:$D$2877,0))</f>
        <v>0.002962962962962966</v>
      </c>
    </row>
    <row r="29" spans="1:9" ht="12.75">
      <c r="A29" s="9">
        <v>25</v>
      </c>
      <c r="B29" s="22" t="s">
        <v>150</v>
      </c>
      <c r="C29" s="22" t="s">
        <v>151</v>
      </c>
      <c r="D29" s="9" t="s">
        <v>152</v>
      </c>
      <c r="E29" s="22" t="s">
        <v>153</v>
      </c>
      <c r="F29" s="22" t="s">
        <v>154</v>
      </c>
      <c r="G29" s="9" t="str">
        <f t="shared" si="2"/>
        <v>5.23/km</v>
      </c>
      <c r="H29" s="8">
        <f t="shared" si="3"/>
        <v>0.0029745370370370394</v>
      </c>
      <c r="I29" s="8">
        <f>F29-INDEX($F$5:$F$2877,MATCH(D29,$D$5:$D$2877,0))</f>
        <v>0</v>
      </c>
    </row>
    <row r="30" spans="1:9" ht="12.75">
      <c r="A30" s="9">
        <v>26</v>
      </c>
      <c r="B30" s="22" t="s">
        <v>93</v>
      </c>
      <c r="C30" s="22" t="s">
        <v>94</v>
      </c>
      <c r="D30" s="9" t="s">
        <v>31</v>
      </c>
      <c r="E30" s="22" t="s">
        <v>39</v>
      </c>
      <c r="F30" s="22" t="s">
        <v>95</v>
      </c>
      <c r="G30" s="9" t="str">
        <f t="shared" si="2"/>
        <v>5.29/km</v>
      </c>
      <c r="H30" s="8">
        <f t="shared" si="3"/>
        <v>0.0032870370370370397</v>
      </c>
      <c r="I30" s="8">
        <f>F30-INDEX($F$5:$F$2877,MATCH(D30,$D$5:$D$2877,0))</f>
        <v>0.0024537037037037045</v>
      </c>
    </row>
    <row r="31" spans="1:9" ht="12.75">
      <c r="A31" s="9">
        <v>27</v>
      </c>
      <c r="B31" s="22" t="s">
        <v>96</v>
      </c>
      <c r="C31" s="22" t="s">
        <v>97</v>
      </c>
      <c r="D31" s="9" t="s">
        <v>26</v>
      </c>
      <c r="E31" s="22" t="s">
        <v>98</v>
      </c>
      <c r="F31" s="22" t="s">
        <v>99</v>
      </c>
      <c r="G31" s="9" t="str">
        <f t="shared" si="2"/>
        <v>5.35/km</v>
      </c>
      <c r="H31" s="8">
        <f t="shared" si="3"/>
        <v>0.0035532407407407405</v>
      </c>
      <c r="I31" s="8">
        <f>F31-INDEX($F$5:$F$2877,MATCH(D31,$D$5:$D$2877,0))</f>
        <v>0.0032407407407407385</v>
      </c>
    </row>
    <row r="32" spans="1:9" ht="12.75">
      <c r="A32" s="9">
        <v>28</v>
      </c>
      <c r="B32" s="22" t="s">
        <v>100</v>
      </c>
      <c r="C32" s="22" t="s">
        <v>11</v>
      </c>
      <c r="D32" s="9" t="s">
        <v>184</v>
      </c>
      <c r="E32" s="22" t="s">
        <v>183</v>
      </c>
      <c r="F32" s="22" t="s">
        <v>101</v>
      </c>
      <c r="G32" s="9" t="str">
        <f t="shared" si="2"/>
        <v>5.42/km</v>
      </c>
      <c r="H32" s="8">
        <f t="shared" si="3"/>
        <v>0.003854166666666667</v>
      </c>
      <c r="I32" s="8">
        <f>F32-INDEX($F$5:$F$2877,MATCH(D32,$D$5:$D$2877,0))</f>
        <v>0.0021180555555555553</v>
      </c>
    </row>
    <row r="33" spans="1:9" ht="12.75">
      <c r="A33" s="9">
        <v>29</v>
      </c>
      <c r="B33" s="22" t="s">
        <v>102</v>
      </c>
      <c r="C33" s="22" t="s">
        <v>81</v>
      </c>
      <c r="D33" s="9" t="s">
        <v>184</v>
      </c>
      <c r="E33" s="22" t="s">
        <v>183</v>
      </c>
      <c r="F33" s="22" t="s">
        <v>103</v>
      </c>
      <c r="G33" s="9" t="str">
        <f t="shared" si="2"/>
        <v>5.47/km</v>
      </c>
      <c r="H33" s="8">
        <f t="shared" si="3"/>
        <v>0.004085648148148149</v>
      </c>
      <c r="I33" s="8">
        <f>F33-INDEX($F$5:$F$2877,MATCH(D33,$D$5:$D$2877,0))</f>
        <v>0.002349537037037037</v>
      </c>
    </row>
    <row r="34" spans="1:9" ht="12.75">
      <c r="A34" s="9">
        <v>30</v>
      </c>
      <c r="B34" s="22" t="s">
        <v>104</v>
      </c>
      <c r="C34" s="22" t="s">
        <v>105</v>
      </c>
      <c r="D34" s="9" t="s">
        <v>184</v>
      </c>
      <c r="E34" s="22" t="s">
        <v>183</v>
      </c>
      <c r="F34" s="22" t="s">
        <v>106</v>
      </c>
      <c r="G34" s="9" t="str">
        <f t="shared" si="2"/>
        <v>5.48/km</v>
      </c>
      <c r="H34" s="8">
        <f t="shared" si="3"/>
        <v>0.004155092592592594</v>
      </c>
      <c r="I34" s="8">
        <f>F34-INDEX($F$5:$F$2877,MATCH(D34,$D$5:$D$2877,0))</f>
        <v>0.002418981481481482</v>
      </c>
    </row>
    <row r="35" spans="1:9" ht="12.75">
      <c r="A35" s="9">
        <v>31</v>
      </c>
      <c r="B35" s="22" t="s">
        <v>107</v>
      </c>
      <c r="C35" s="22" t="s">
        <v>74</v>
      </c>
      <c r="D35" s="9" t="s">
        <v>26</v>
      </c>
      <c r="E35" s="22" t="s">
        <v>108</v>
      </c>
      <c r="F35" s="22" t="s">
        <v>109</v>
      </c>
      <c r="G35" s="9" t="str">
        <f t="shared" si="2"/>
        <v>5.51/km</v>
      </c>
      <c r="H35" s="8">
        <f t="shared" si="3"/>
        <v>0.004305555555555557</v>
      </c>
      <c r="I35" s="8">
        <f>F35-INDEX($F$5:$F$2877,MATCH(D35,$D$5:$D$2877,0))</f>
        <v>0.003993055555555555</v>
      </c>
    </row>
    <row r="36" spans="1:9" ht="12.75">
      <c r="A36" s="9">
        <v>32</v>
      </c>
      <c r="B36" s="22" t="s">
        <v>20</v>
      </c>
      <c r="C36" s="22" t="s">
        <v>70</v>
      </c>
      <c r="D36" s="9" t="s">
        <v>26</v>
      </c>
      <c r="E36" s="22" t="s">
        <v>43</v>
      </c>
      <c r="F36" s="22" t="s">
        <v>110</v>
      </c>
      <c r="G36" s="9" t="str">
        <f t="shared" si="2"/>
        <v>5.55/km</v>
      </c>
      <c r="H36" s="8">
        <f t="shared" si="3"/>
        <v>0.004490740740740745</v>
      </c>
      <c r="I36" s="8">
        <f>F36-INDEX($F$5:$F$2877,MATCH(D36,$D$5:$D$2877,0))</f>
        <v>0.004178240740740743</v>
      </c>
    </row>
    <row r="37" spans="1:9" ht="12.75">
      <c r="A37" s="9">
        <v>33</v>
      </c>
      <c r="B37" s="22" t="s">
        <v>155</v>
      </c>
      <c r="C37" s="22" t="s">
        <v>156</v>
      </c>
      <c r="D37" s="9" t="s">
        <v>144</v>
      </c>
      <c r="E37" s="22" t="s">
        <v>157</v>
      </c>
      <c r="F37" s="22" t="s">
        <v>158</v>
      </c>
      <c r="G37" s="9" t="str">
        <f t="shared" si="2"/>
        <v>5.56/km</v>
      </c>
      <c r="H37" s="8">
        <f t="shared" si="3"/>
        <v>0.004502314814814815</v>
      </c>
      <c r="I37" s="8">
        <f>F37-INDEX($F$5:$F$2877,MATCH(D37,$D$5:$D$2877,0))</f>
        <v>0.0019675925925925902</v>
      </c>
    </row>
    <row r="38" spans="1:9" ht="12.75">
      <c r="A38" s="9">
        <v>34</v>
      </c>
      <c r="B38" s="22" t="s">
        <v>159</v>
      </c>
      <c r="C38" s="22" t="s">
        <v>160</v>
      </c>
      <c r="D38" s="9" t="s">
        <v>144</v>
      </c>
      <c r="E38" s="22" t="s">
        <v>185</v>
      </c>
      <c r="F38" s="39">
        <v>0.01659722222222222</v>
      </c>
      <c r="G38" s="9" t="str">
        <f t="shared" si="2"/>
        <v>5.59/km</v>
      </c>
      <c r="H38" s="8">
        <f t="shared" si="3"/>
        <v>0.004641203703703705</v>
      </c>
      <c r="I38" s="8">
        <f>F38-INDEX($F$5:$F$2877,MATCH(D38,$D$5:$D$2877,0))</f>
        <v>0.00210648148148148</v>
      </c>
    </row>
    <row r="39" spans="1:9" ht="12.75">
      <c r="A39" s="9">
        <v>35</v>
      </c>
      <c r="B39" s="22" t="s">
        <v>52</v>
      </c>
      <c r="C39" s="22" t="s">
        <v>111</v>
      </c>
      <c r="D39" s="9" t="s">
        <v>26</v>
      </c>
      <c r="E39" s="22" t="s">
        <v>54</v>
      </c>
      <c r="F39" s="22" t="s">
        <v>112</v>
      </c>
      <c r="G39" s="9" t="str">
        <f t="shared" si="2"/>
        <v>5.59/km</v>
      </c>
      <c r="H39" s="8">
        <f t="shared" si="3"/>
        <v>0.004652777777777782</v>
      </c>
      <c r="I39" s="8">
        <f>F39-INDEX($F$5:$F$2877,MATCH(D39,$D$5:$D$2877,0))</f>
        <v>0.00434027777777778</v>
      </c>
    </row>
    <row r="40" spans="1:9" ht="12.75">
      <c r="A40" s="9">
        <v>36</v>
      </c>
      <c r="B40" s="22" t="s">
        <v>161</v>
      </c>
      <c r="C40" s="22" t="s">
        <v>162</v>
      </c>
      <c r="D40" s="9" t="s">
        <v>144</v>
      </c>
      <c r="E40" s="22" t="s">
        <v>163</v>
      </c>
      <c r="F40" s="22" t="s">
        <v>164</v>
      </c>
      <c r="G40" s="9" t="str">
        <f t="shared" si="2"/>
        <v>6.00/km</v>
      </c>
      <c r="H40" s="8">
        <f t="shared" si="3"/>
        <v>0.00471064814814815</v>
      </c>
      <c r="I40" s="8">
        <f>F40-INDEX($F$5:$F$2877,MATCH(D40,$D$5:$D$2877,0))</f>
        <v>0.002175925925925925</v>
      </c>
    </row>
    <row r="41" spans="1:9" ht="12.75">
      <c r="A41" s="9">
        <v>37</v>
      </c>
      <c r="B41" s="22" t="s">
        <v>165</v>
      </c>
      <c r="C41" s="22" t="s">
        <v>166</v>
      </c>
      <c r="D41" s="9" t="s">
        <v>144</v>
      </c>
      <c r="E41" s="22" t="s">
        <v>167</v>
      </c>
      <c r="F41" s="22" t="s">
        <v>168</v>
      </c>
      <c r="G41" s="9" t="str">
        <f t="shared" si="2"/>
        <v>6.12/km</v>
      </c>
      <c r="H41" s="8">
        <f t="shared" si="3"/>
        <v>0.005243055555555555</v>
      </c>
      <c r="I41" s="8">
        <f>F41-INDEX($F$5:$F$2877,MATCH(D41,$D$5:$D$2877,0))</f>
        <v>0.00270833333333333</v>
      </c>
    </row>
    <row r="42" spans="1:9" ht="12.75">
      <c r="A42" s="9">
        <v>41</v>
      </c>
      <c r="B42" s="22" t="s">
        <v>113</v>
      </c>
      <c r="C42" s="22" t="s">
        <v>114</v>
      </c>
      <c r="D42" s="9" t="s">
        <v>21</v>
      </c>
      <c r="E42" s="22" t="s">
        <v>115</v>
      </c>
      <c r="F42" s="22" t="s">
        <v>116</v>
      </c>
      <c r="G42" s="9" t="str">
        <f t="shared" si="2"/>
        <v>6.15/km</v>
      </c>
      <c r="H42" s="8">
        <f aca="true" t="shared" si="4" ref="H42:H53">F42-$F$5</f>
        <v>0.005405092592592595</v>
      </c>
      <c r="I42" s="8">
        <f aca="true" t="shared" si="5" ref="I42:I53">F42-INDEX($F$5:$F$2877,MATCH(D42,$D$5:$D$2877,0))</f>
        <v>0.005405092592592595</v>
      </c>
    </row>
    <row r="43" spans="1:9" ht="12.75">
      <c r="A43" s="9">
        <v>42</v>
      </c>
      <c r="B43" s="22" t="s">
        <v>117</v>
      </c>
      <c r="C43" s="22" t="s">
        <v>118</v>
      </c>
      <c r="D43" s="9" t="s">
        <v>21</v>
      </c>
      <c r="E43" s="22" t="s">
        <v>91</v>
      </c>
      <c r="F43" s="22" t="s">
        <v>119</v>
      </c>
      <c r="G43" s="9" t="str">
        <f t="shared" si="2"/>
        <v>6.19/km</v>
      </c>
      <c r="H43" s="8">
        <f t="shared" si="4"/>
        <v>0.005601851851851856</v>
      </c>
      <c r="I43" s="8">
        <f t="shared" si="5"/>
        <v>0.005601851851851856</v>
      </c>
    </row>
    <row r="44" spans="1:9" ht="12.75">
      <c r="A44" s="9">
        <v>43</v>
      </c>
      <c r="B44" s="22" t="s">
        <v>120</v>
      </c>
      <c r="C44" s="22" t="s">
        <v>121</v>
      </c>
      <c r="D44" s="9" t="s">
        <v>26</v>
      </c>
      <c r="E44" s="22" t="s">
        <v>91</v>
      </c>
      <c r="F44" s="22" t="s">
        <v>122</v>
      </c>
      <c r="G44" s="9" t="str">
        <f t="shared" si="2"/>
        <v>6.22/km</v>
      </c>
      <c r="H44" s="8">
        <f t="shared" si="4"/>
        <v>0.005717592592592592</v>
      </c>
      <c r="I44" s="8">
        <f t="shared" si="5"/>
        <v>0.00540509259259259</v>
      </c>
    </row>
    <row r="45" spans="1:9" ht="12.75">
      <c r="A45" s="9">
        <v>44</v>
      </c>
      <c r="B45" s="22" t="s">
        <v>123</v>
      </c>
      <c r="C45" s="22" t="s">
        <v>14</v>
      </c>
      <c r="D45" s="9" t="s">
        <v>26</v>
      </c>
      <c r="E45" s="22" t="s">
        <v>91</v>
      </c>
      <c r="F45" s="22" t="s">
        <v>124</v>
      </c>
      <c r="G45" s="9" t="str">
        <f t="shared" si="2"/>
        <v>6.29/km</v>
      </c>
      <c r="H45" s="8">
        <f t="shared" si="4"/>
        <v>0.006041666666666669</v>
      </c>
      <c r="I45" s="8">
        <f t="shared" si="5"/>
        <v>0.005729166666666667</v>
      </c>
    </row>
    <row r="46" spans="1:9" ht="12.75">
      <c r="A46" s="9">
        <v>45</v>
      </c>
      <c r="B46" s="22" t="s">
        <v>120</v>
      </c>
      <c r="C46" s="22" t="s">
        <v>169</v>
      </c>
      <c r="D46" s="9" t="s">
        <v>152</v>
      </c>
      <c r="E46" s="22" t="s">
        <v>170</v>
      </c>
      <c r="F46" s="22" t="s">
        <v>171</v>
      </c>
      <c r="G46" s="9" t="str">
        <f t="shared" si="2"/>
        <v>6.32/km</v>
      </c>
      <c r="H46" s="8">
        <f t="shared" si="4"/>
        <v>0.006192129629629629</v>
      </c>
      <c r="I46" s="8">
        <f t="shared" si="5"/>
        <v>0.0032175925925925896</v>
      </c>
    </row>
    <row r="47" spans="1:9" ht="12.75">
      <c r="A47" s="9">
        <v>46</v>
      </c>
      <c r="B47" s="22" t="s">
        <v>125</v>
      </c>
      <c r="C47" s="22" t="s">
        <v>126</v>
      </c>
      <c r="D47" s="9" t="s">
        <v>21</v>
      </c>
      <c r="E47" s="22" t="s">
        <v>127</v>
      </c>
      <c r="F47" s="22" t="s">
        <v>128</v>
      </c>
      <c r="G47" s="9" t="str">
        <f t="shared" si="2"/>
        <v>6.34/km</v>
      </c>
      <c r="H47" s="8">
        <f t="shared" si="4"/>
        <v>0.006296296296296298</v>
      </c>
      <c r="I47" s="8">
        <f t="shared" si="5"/>
        <v>0.006296296296296298</v>
      </c>
    </row>
    <row r="48" spans="1:9" ht="12.75">
      <c r="A48" s="9">
        <v>47</v>
      </c>
      <c r="B48" s="22" t="s">
        <v>129</v>
      </c>
      <c r="C48" s="22" t="s">
        <v>130</v>
      </c>
      <c r="D48" s="9" t="s">
        <v>21</v>
      </c>
      <c r="E48" s="22" t="s">
        <v>91</v>
      </c>
      <c r="F48" s="22" t="s">
        <v>131</v>
      </c>
      <c r="G48" s="9" t="str">
        <f t="shared" si="2"/>
        <v>6.41/km</v>
      </c>
      <c r="H48" s="8">
        <f t="shared" si="4"/>
        <v>0.006620370370370372</v>
      </c>
      <c r="I48" s="8">
        <f t="shared" si="5"/>
        <v>0.006620370370370372</v>
      </c>
    </row>
    <row r="49" spans="1:9" ht="12.75">
      <c r="A49" s="9">
        <v>48</v>
      </c>
      <c r="B49" s="22" t="s">
        <v>172</v>
      </c>
      <c r="C49" s="22" t="s">
        <v>173</v>
      </c>
      <c r="D49" s="9" t="s">
        <v>174</v>
      </c>
      <c r="E49" s="22" t="s">
        <v>175</v>
      </c>
      <c r="F49" s="22" t="s">
        <v>176</v>
      </c>
      <c r="G49" s="9" t="str">
        <f t="shared" si="2"/>
        <v>6.43/km</v>
      </c>
      <c r="H49" s="8">
        <f t="shared" si="4"/>
        <v>0.006689814814814817</v>
      </c>
      <c r="I49" s="8">
        <f t="shared" si="5"/>
        <v>0</v>
      </c>
    </row>
    <row r="50" spans="1:9" ht="12.75">
      <c r="A50" s="6">
        <v>49</v>
      </c>
      <c r="B50" s="26" t="s">
        <v>132</v>
      </c>
      <c r="C50" s="26" t="s">
        <v>84</v>
      </c>
      <c r="D50" s="6" t="s">
        <v>26</v>
      </c>
      <c r="E50" s="26" t="s">
        <v>186</v>
      </c>
      <c r="F50" s="26" t="s">
        <v>133</v>
      </c>
      <c r="G50" s="6" t="str">
        <f t="shared" si="2"/>
        <v>6.43/km</v>
      </c>
      <c r="H50" s="12">
        <f t="shared" si="4"/>
        <v>0.00670138888888889</v>
      </c>
      <c r="I50" s="12">
        <f t="shared" si="5"/>
        <v>0.006388888888888888</v>
      </c>
    </row>
    <row r="51" spans="1:9" ht="12.75">
      <c r="A51" s="9">
        <v>50</v>
      </c>
      <c r="B51" s="22" t="s">
        <v>134</v>
      </c>
      <c r="C51" s="22" t="s">
        <v>135</v>
      </c>
      <c r="D51" s="9" t="s">
        <v>26</v>
      </c>
      <c r="E51" s="22" t="s">
        <v>91</v>
      </c>
      <c r="F51" s="22" t="s">
        <v>136</v>
      </c>
      <c r="G51" s="9" t="str">
        <f t="shared" si="2"/>
        <v>7.03/km</v>
      </c>
      <c r="H51" s="8">
        <f t="shared" si="4"/>
        <v>0.007627314814814814</v>
      </c>
      <c r="I51" s="8">
        <f t="shared" si="5"/>
        <v>0.007314814814814812</v>
      </c>
    </row>
    <row r="52" spans="1:9" ht="12.75">
      <c r="A52" s="9">
        <v>51</v>
      </c>
      <c r="B52" s="22" t="s">
        <v>177</v>
      </c>
      <c r="C52" s="22" t="s">
        <v>178</v>
      </c>
      <c r="D52" s="9" t="s">
        <v>174</v>
      </c>
      <c r="E52" s="22" t="s">
        <v>179</v>
      </c>
      <c r="F52" s="22" t="s">
        <v>136</v>
      </c>
      <c r="G52" s="9" t="str">
        <f t="shared" si="2"/>
        <v>7.03/km</v>
      </c>
      <c r="H52" s="8">
        <f t="shared" si="4"/>
        <v>0.007627314814814814</v>
      </c>
      <c r="I52" s="8">
        <f t="shared" si="5"/>
        <v>0.0009374999999999974</v>
      </c>
    </row>
    <row r="53" spans="1:9" ht="12.75">
      <c r="A53" s="7">
        <v>52</v>
      </c>
      <c r="B53" s="24" t="s">
        <v>180</v>
      </c>
      <c r="C53" s="24" t="s">
        <v>181</v>
      </c>
      <c r="D53" s="7" t="s">
        <v>184</v>
      </c>
      <c r="E53" s="24" t="s">
        <v>183</v>
      </c>
      <c r="F53" s="24" t="s">
        <v>182</v>
      </c>
      <c r="G53" s="7" t="str">
        <f t="shared" si="2"/>
        <v>7.15/km</v>
      </c>
      <c r="H53" s="38">
        <f t="shared" si="4"/>
        <v>0.0081712962962963</v>
      </c>
      <c r="I53" s="38">
        <f t="shared" si="5"/>
        <v>0.006435185185185188</v>
      </c>
    </row>
  </sheetData>
  <sheetProtection/>
  <autoFilter ref="A4:I53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Di Corsa Per un Sorriso</v>
      </c>
      <c r="B1" s="36"/>
      <c r="C1" s="36"/>
    </row>
    <row r="2" spans="1:3" ht="33" customHeight="1">
      <c r="A2" s="37" t="str">
        <f>Individuale!A3&amp;" km. "&amp;Individuale!I3</f>
        <v>Roma (RM) Italia - Domenica 08/12/2013 km. 4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183</v>
      </c>
      <c r="C4" s="21">
        <v>8</v>
      </c>
    </row>
    <row r="5" spans="1:3" ht="15" customHeight="1">
      <c r="A5" s="9">
        <v>2</v>
      </c>
      <c r="B5" s="22" t="s">
        <v>91</v>
      </c>
      <c r="C5" s="23">
        <v>6</v>
      </c>
    </row>
    <row r="6" spans="1:3" ht="15" customHeight="1">
      <c r="A6" s="9">
        <v>3</v>
      </c>
      <c r="B6" s="22" t="s">
        <v>39</v>
      </c>
      <c r="C6" s="23">
        <v>4</v>
      </c>
    </row>
    <row r="7" spans="1:3" ht="15" customHeight="1">
      <c r="A7" s="9">
        <v>4</v>
      </c>
      <c r="B7" s="22" t="s">
        <v>54</v>
      </c>
      <c r="C7" s="23">
        <v>3</v>
      </c>
    </row>
    <row r="8" spans="1:3" ht="15" customHeight="1">
      <c r="A8" s="9">
        <v>5</v>
      </c>
      <c r="B8" s="22" t="s">
        <v>27</v>
      </c>
      <c r="C8" s="23">
        <v>3</v>
      </c>
    </row>
    <row r="9" spans="1:3" ht="15" customHeight="1">
      <c r="A9" s="9">
        <v>6</v>
      </c>
      <c r="B9" s="22" t="s">
        <v>43</v>
      </c>
      <c r="C9" s="23">
        <v>2</v>
      </c>
    </row>
    <row r="10" spans="1:3" ht="15" customHeight="1">
      <c r="A10" s="9">
        <v>7</v>
      </c>
      <c r="B10" s="22" t="s">
        <v>167</v>
      </c>
      <c r="C10" s="23">
        <v>1</v>
      </c>
    </row>
    <row r="11" spans="1:3" ht="15" customHeight="1">
      <c r="A11" s="9">
        <v>8</v>
      </c>
      <c r="B11" s="22" t="s">
        <v>145</v>
      </c>
      <c r="C11" s="23">
        <v>1</v>
      </c>
    </row>
    <row r="12" spans="1:3" ht="15" customHeight="1">
      <c r="A12" s="9">
        <v>9</v>
      </c>
      <c r="B12" s="22" t="s">
        <v>175</v>
      </c>
      <c r="C12" s="23">
        <v>1</v>
      </c>
    </row>
    <row r="13" spans="1:3" ht="15" customHeight="1">
      <c r="A13" s="9">
        <v>10</v>
      </c>
      <c r="B13" s="22" t="s">
        <v>149</v>
      </c>
      <c r="C13" s="23">
        <v>1</v>
      </c>
    </row>
    <row r="14" spans="1:3" ht="15" customHeight="1">
      <c r="A14" s="9">
        <v>11</v>
      </c>
      <c r="B14" s="22" t="s">
        <v>185</v>
      </c>
      <c r="C14" s="23">
        <v>1</v>
      </c>
    </row>
    <row r="15" spans="1:3" ht="15" customHeight="1">
      <c r="A15" s="9">
        <v>12</v>
      </c>
      <c r="B15" s="22" t="s">
        <v>163</v>
      </c>
      <c r="C15" s="23">
        <v>1</v>
      </c>
    </row>
    <row r="16" spans="1:3" ht="15" customHeight="1">
      <c r="A16" s="9">
        <v>13</v>
      </c>
      <c r="B16" s="22" t="s">
        <v>157</v>
      </c>
      <c r="C16" s="23">
        <v>1</v>
      </c>
    </row>
    <row r="17" spans="1:3" ht="15" customHeight="1">
      <c r="A17" s="9">
        <v>14</v>
      </c>
      <c r="B17" s="22" t="s">
        <v>153</v>
      </c>
      <c r="C17" s="23">
        <v>1</v>
      </c>
    </row>
    <row r="18" spans="1:3" ht="15" customHeight="1">
      <c r="A18" s="9">
        <v>15</v>
      </c>
      <c r="B18" s="22" t="s">
        <v>170</v>
      </c>
      <c r="C18" s="23">
        <v>1</v>
      </c>
    </row>
    <row r="19" spans="1:3" ht="15" customHeight="1">
      <c r="A19" s="9">
        <v>16</v>
      </c>
      <c r="B19" s="22" t="s">
        <v>179</v>
      </c>
      <c r="C19" s="23">
        <v>1</v>
      </c>
    </row>
    <row r="20" spans="1:3" ht="15" customHeight="1">
      <c r="A20" s="9">
        <v>17</v>
      </c>
      <c r="B20" s="22" t="s">
        <v>140</v>
      </c>
      <c r="C20" s="23">
        <v>1</v>
      </c>
    </row>
    <row r="21" spans="1:3" ht="15" customHeight="1">
      <c r="A21" s="9">
        <v>18</v>
      </c>
      <c r="B21" s="22" t="s">
        <v>98</v>
      </c>
      <c r="C21" s="23">
        <v>1</v>
      </c>
    </row>
    <row r="22" spans="1:3" ht="15" customHeight="1">
      <c r="A22" s="9">
        <v>19</v>
      </c>
      <c r="B22" s="22" t="s">
        <v>75</v>
      </c>
      <c r="C22" s="23">
        <v>1</v>
      </c>
    </row>
    <row r="23" spans="1:3" ht="15" customHeight="1">
      <c r="A23" s="9">
        <v>20</v>
      </c>
      <c r="B23" s="22" t="s">
        <v>35</v>
      </c>
      <c r="C23" s="23">
        <v>1</v>
      </c>
    </row>
    <row r="24" spans="1:3" ht="15" customHeight="1">
      <c r="A24" s="9">
        <v>21</v>
      </c>
      <c r="B24" s="22" t="s">
        <v>108</v>
      </c>
      <c r="C24" s="23">
        <v>1</v>
      </c>
    </row>
    <row r="25" spans="1:3" ht="15" customHeight="1">
      <c r="A25" s="6">
        <v>22</v>
      </c>
      <c r="B25" s="26" t="s">
        <v>186</v>
      </c>
      <c r="C25" s="27">
        <v>1</v>
      </c>
    </row>
    <row r="26" spans="1:3" ht="15" customHeight="1">
      <c r="A26" s="9">
        <v>23</v>
      </c>
      <c r="B26" s="22" t="s">
        <v>88</v>
      </c>
      <c r="C26" s="23">
        <v>1</v>
      </c>
    </row>
    <row r="27" spans="1:3" ht="15" customHeight="1">
      <c r="A27" s="9">
        <v>24</v>
      </c>
      <c r="B27" s="22" t="s">
        <v>71</v>
      </c>
      <c r="C27" s="23">
        <v>1</v>
      </c>
    </row>
    <row r="28" spans="1:3" ht="15" customHeight="1">
      <c r="A28" s="9">
        <v>25</v>
      </c>
      <c r="B28" s="22" t="s">
        <v>22</v>
      </c>
      <c r="C28" s="23">
        <v>1</v>
      </c>
    </row>
    <row r="29" spans="1:3" ht="15" customHeight="1">
      <c r="A29" s="9">
        <v>26</v>
      </c>
      <c r="B29" s="22" t="s">
        <v>127</v>
      </c>
      <c r="C29" s="23">
        <v>1</v>
      </c>
    </row>
    <row r="30" spans="1:3" ht="15" customHeight="1">
      <c r="A30" s="9">
        <v>27</v>
      </c>
      <c r="B30" s="22" t="s">
        <v>62</v>
      </c>
      <c r="C30" s="23">
        <v>1</v>
      </c>
    </row>
    <row r="31" spans="1:3" ht="15" customHeight="1">
      <c r="A31" s="9">
        <v>28</v>
      </c>
      <c r="B31" s="22" t="s">
        <v>50</v>
      </c>
      <c r="C31" s="23">
        <v>1</v>
      </c>
    </row>
    <row r="32" spans="1:3" ht="15" customHeight="1">
      <c r="A32" s="7">
        <v>29</v>
      </c>
      <c r="B32" s="24" t="s">
        <v>115</v>
      </c>
      <c r="C32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2013-12-09T17:23:41Z</dcterms:modified>
  <cp:category/>
  <cp:version/>
  <cp:contentType/>
  <cp:contentStatus/>
</cp:coreProperties>
</file>