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'Individuale'!$A$3:$I$80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<sst xmlns="http://schemas.openxmlformats.org/spreadsheetml/2006/main" count="348" uniqueCount="173">
  <si>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</si>
  <si>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</si>
  <si>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</si>
  <si>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</si>
  <si>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</si>
  <si>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</si>
  <si>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</si>
  <si>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</si>
  <si>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</si>
  <si>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</si>
  <si>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</si>
  <si>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ASI INTESATLETICA</t>
  </si>
  <si>
    <t>G.S. ESERCITO D.M. ROMA</t>
  </si>
  <si>
    <t>OLIMPIC MARINA</t>
  </si>
  <si>
    <t>G.S. BANCARI ROMANI</t>
  </si>
  <si>
    <t>PODISTICA APRILIA</t>
  </si>
  <si>
    <t>LATINA RUNNERS</t>
  </si>
  <si>
    <t>GIOVANNI SCAVO 2000 ATL.</t>
  </si>
  <si>
    <t>ATLETICA CECCANO</t>
  </si>
  <si>
    <t>ATL. CLUB NAUTICO GAETA</t>
  </si>
  <si>
    <t>UISP LATINA</t>
  </si>
  <si>
    <t>ATLETICA ARCE</t>
  </si>
  <si>
    <t>ATL. FROSINONE</t>
  </si>
  <si>
    <t>CAPUANI</t>
  </si>
  <si>
    <t>MARIO</t>
  </si>
  <si>
    <t>M_C30</t>
  </si>
  <si>
    <t>DI VASTA</t>
  </si>
  <si>
    <t>ANTONIO</t>
  </si>
  <si>
    <t>ATLETICA ENI</t>
  </si>
  <si>
    <t>SACCHETTI</t>
  </si>
  <si>
    <t>PAOLO</t>
  </si>
  <si>
    <t>M_D35</t>
  </si>
  <si>
    <t>UNIONE SPORTIVA VALLECORSA</t>
  </si>
  <si>
    <t>FLAMINI</t>
  </si>
  <si>
    <t>ALESSANDRO</t>
  </si>
  <si>
    <t>DI MANNO</t>
  </si>
  <si>
    <t>ANTONIO RAFFAELE</t>
  </si>
  <si>
    <t>M_E40</t>
  </si>
  <si>
    <t>APROCIS RUNNERS TEAM</t>
  </si>
  <si>
    <t>MARROCCO</t>
  </si>
  <si>
    <t>TONINO</t>
  </si>
  <si>
    <t>M_G50</t>
  </si>
  <si>
    <t>C. S. La Fontana Atletica</t>
  </si>
  <si>
    <t>CARAMANICA</t>
  </si>
  <si>
    <t>PASQUALE</t>
  </si>
  <si>
    <t>M_A20</t>
  </si>
  <si>
    <t>ACCAPPATICCIO</t>
  </si>
  <si>
    <t>GIANLUCA</t>
  </si>
  <si>
    <t>ASD FONDI RUNNERS 2010</t>
  </si>
  <si>
    <t>ANTETOMASO</t>
  </si>
  <si>
    <t>NICOLA</t>
  </si>
  <si>
    <t>D'ORSI</t>
  </si>
  <si>
    <t>ANTONIETTA</t>
  </si>
  <si>
    <t>W_E40</t>
  </si>
  <si>
    <t>ATLETICA TRAINING CASSINO</t>
  </si>
  <si>
    <t>ABSI</t>
  </si>
  <si>
    <t>SADIDDIN</t>
  </si>
  <si>
    <t>M_F45</t>
  </si>
  <si>
    <t>LANCIA</t>
  </si>
  <si>
    <t>CLAUDIO</t>
  </si>
  <si>
    <t>POL. CIOCIARA A. FAVA</t>
  </si>
  <si>
    <t>CONTE</t>
  </si>
  <si>
    <t>LEONARDO</t>
  </si>
  <si>
    <t>MAIENZA</t>
  </si>
  <si>
    <t>PIETRO</t>
  </si>
  <si>
    <t>A.S.D. ATLETICA SAN NICOLA</t>
  </si>
  <si>
    <t>GIORGIO</t>
  </si>
  <si>
    <t>NARDONE</t>
  </si>
  <si>
    <t>GIUSEPPE</t>
  </si>
  <si>
    <t>M_H55</t>
  </si>
  <si>
    <t>AMATORI LECCO</t>
  </si>
  <si>
    <t>COZZOLINO</t>
  </si>
  <si>
    <t>MANSI</t>
  </si>
  <si>
    <t>MARCO</t>
  </si>
  <si>
    <t>PERONTI</t>
  </si>
  <si>
    <t>MARCELLO</t>
  </si>
  <si>
    <t>VENTO</t>
  </si>
  <si>
    <t>LOREDANA</t>
  </si>
  <si>
    <t>W_D35</t>
  </si>
  <si>
    <t>POLI GOLFO</t>
  </si>
  <si>
    <t>LISI</t>
  </si>
  <si>
    <t>PALADINO</t>
  </si>
  <si>
    <t>MAURIZIO</t>
  </si>
  <si>
    <t>GRUPPO SPORTIVO VIRTUS</t>
  </si>
  <si>
    <t>DI ROLLO</t>
  </si>
  <si>
    <t>CATERINO</t>
  </si>
  <si>
    <t>GIOVANNI</t>
  </si>
  <si>
    <t>M_I60</t>
  </si>
  <si>
    <t>FERRARO</t>
  </si>
  <si>
    <t>ANGELO</t>
  </si>
  <si>
    <t>UISP SIENA</t>
  </si>
  <si>
    <t>PASSARETTA</t>
  </si>
  <si>
    <t>ROBERTO</t>
  </si>
  <si>
    <t>MUZZO</t>
  </si>
  <si>
    <t>ORAZIO</t>
  </si>
  <si>
    <t>CAPODANNO</t>
  </si>
  <si>
    <t>COSMO</t>
  </si>
  <si>
    <t>PULITA</t>
  </si>
  <si>
    <t>LUCA</t>
  </si>
  <si>
    <t>RICCARDELLI</t>
  </si>
  <si>
    <t>GIORGI</t>
  </si>
  <si>
    <t>ROMANO</t>
  </si>
  <si>
    <t>ANDREA</t>
  </si>
  <si>
    <t>STRAVATO</t>
  </si>
  <si>
    <t>D'ACCONE</t>
  </si>
  <si>
    <t>SALVATORE</t>
  </si>
  <si>
    <t>REALE</t>
  </si>
  <si>
    <t>ALFREDO</t>
  </si>
  <si>
    <t>MARTUCCI</t>
  </si>
  <si>
    <t>ALDO</t>
  </si>
  <si>
    <t>CAPRARO</t>
  </si>
  <si>
    <t>GUGLIELMO</t>
  </si>
  <si>
    <t>SANTAMARIA</t>
  </si>
  <si>
    <t>VINCENZO</t>
  </si>
  <si>
    <t>PALMA</t>
  </si>
  <si>
    <t>RICCARDO</t>
  </si>
  <si>
    <t>FIORE</t>
  </si>
  <si>
    <t>FERNANDO</t>
  </si>
  <si>
    <t>L'ERARIO</t>
  </si>
  <si>
    <t>MALTEMPO</t>
  </si>
  <si>
    <t>IDA</t>
  </si>
  <si>
    <t>TARI</t>
  </si>
  <si>
    <t>CARMELINO</t>
  </si>
  <si>
    <t>D'URSO</t>
  </si>
  <si>
    <t>SCARPELLINO</t>
  </si>
  <si>
    <t>FIONDA</t>
  </si>
  <si>
    <t>IADEMARCO</t>
  </si>
  <si>
    <t>GALISE</t>
  </si>
  <si>
    <t>STEFANIA</t>
  </si>
  <si>
    <t>W_F45</t>
  </si>
  <si>
    <t>CALCE</t>
  </si>
  <si>
    <t>CORINA</t>
  </si>
  <si>
    <t>ENEA</t>
  </si>
  <si>
    <t>SPAZIANI</t>
  </si>
  <si>
    <t>RANIERO</t>
  </si>
  <si>
    <t>PASSARELLA</t>
  </si>
  <si>
    <t>ATLETICA MOLISE AMATORI</t>
  </si>
  <si>
    <t>FRATTARELLI</t>
  </si>
  <si>
    <t>SOLLI</t>
  </si>
  <si>
    <t>WALTER</t>
  </si>
  <si>
    <t>CARROCCIA</t>
  </si>
  <si>
    <t>POLVERINO</t>
  </si>
  <si>
    <t>NOVELLI</t>
  </si>
  <si>
    <t>FESTA</t>
  </si>
  <si>
    <t>FELICE</t>
  </si>
  <si>
    <t>D'ALESSANDRO</t>
  </si>
  <si>
    <t>GENNARO</t>
  </si>
  <si>
    <t>LA FACE</t>
  </si>
  <si>
    <t>LUCIANA</t>
  </si>
  <si>
    <t>TAMMARO</t>
  </si>
  <si>
    <t>CENTOLA</t>
  </si>
  <si>
    <t>COLASANTI</t>
  </si>
  <si>
    <t>MEVO</t>
  </si>
  <si>
    <t>LORENZO</t>
  </si>
  <si>
    <t>SANAPO</t>
  </si>
  <si>
    <t>GIOIA</t>
  </si>
  <si>
    <t>DI RUSSO</t>
  </si>
  <si>
    <t>GIULIO</t>
  </si>
  <si>
    <t>DI CIACCIO</t>
  </si>
  <si>
    <t>DI SAURO</t>
  </si>
  <si>
    <t>M_M70</t>
  </si>
  <si>
    <t>PESCOSOLIDO</t>
  </si>
  <si>
    <t>ELEUTERIO</t>
  </si>
  <si>
    <t>VITTORIO</t>
  </si>
  <si>
    <t>DI BENEDETTO</t>
  </si>
  <si>
    <t>MARIA CONCETTA</t>
  </si>
  <si>
    <t>GAVEGLIA</t>
  </si>
  <si>
    <t>PARISELLA</t>
  </si>
  <si>
    <t>LAURA</t>
  </si>
  <si>
    <t>ERICA</t>
  </si>
  <si>
    <t>W_A20</t>
  </si>
  <si>
    <r>
      <t>Trofeo Pizzo e Punta</t>
    </r>
    <r>
      <rPr>
        <i/>
        <sz val="14"/>
        <rFont val="Arial"/>
        <family val="2"/>
      </rPr>
      <t xml:space="preserve"> 7ª edizione</t>
    </r>
  </si>
  <si>
    <t>Gauta (LT) Italia - Lunedì 26/12/2011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</si>
</sst>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3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4"/>
      <name val="Arial"/>
      <family val="2"/>
    </font>
    <font>
      <i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5" fillId="3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/>
    </xf>
    <xf numFmtId="21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21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21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4" t="s">
        <v>171</v>
      </c>
      <c r="B1" s="24"/>
      <c r="C1" s="24"/>
      <c r="D1" s="24"/>
      <c r="E1" s="24"/>
      <c r="F1" s="24"/>
      <c r="G1" s="24"/>
      <c r="H1" s="24"/>
      <c r="I1" s="24"/>
    </row>
    <row r="2" spans="1:9" ht="24.75" customHeight="1">
      <c r="A2" s="25" t="s">
        <v>172</v>
      </c>
      <c r="B2" s="25"/>
      <c r="C2" s="25"/>
      <c r="D2" s="25"/>
      <c r="E2" s="25"/>
      <c r="F2" s="25"/>
      <c r="G2" s="25"/>
      <c r="H2" s="3" t="s">
        <v>0</v>
      </c>
      <c r="I2" s="4">
        <v>9</v>
      </c>
    </row>
    <row r="3" spans="1:9" ht="37.5" customHeight="1">
      <c r="A3" s="15" t="s">
        <v>1</v>
      </c>
      <c r="B3" s="16" t="s">
        <v>2</v>
      </c>
      <c r="C3" s="17" t="s">
        <v>3</v>
      </c>
      <c r="D3" s="17" t="s">
        <v>4</v>
      </c>
      <c r="E3" s="18" t="s">
        <v>5</v>
      </c>
      <c r="F3" s="19" t="s">
        <v>6</v>
      </c>
      <c r="G3" s="19" t="s">
        <v>7</v>
      </c>
      <c r="H3" s="20" t="s">
        <v>8</v>
      </c>
      <c r="I3" s="20" t="s">
        <v>9</v>
      </c>
    </row>
    <row r="4" spans="1:9" s="6" customFormat="1" ht="15" customHeight="1">
      <c r="A4" s="9">
        <v>1</v>
      </c>
      <c r="B4" s="28" t="s">
        <v>23</v>
      </c>
      <c r="C4" s="28" t="s">
        <v>24</v>
      </c>
      <c r="D4" s="9" t="s">
        <v>25</v>
      </c>
      <c r="E4" s="28" t="s">
        <v>12</v>
      </c>
      <c r="F4" s="29">
        <v>0.021145833333333332</v>
      </c>
      <c r="G4" s="9" t="str">
        <f aca="true" t="shared" si="0" ref="G4:G67">TEXT(INT((HOUR(F4)*3600+MINUTE(F4)*60+SECOND(F4))/$I$2/60),"0")&amp;"."&amp;TEXT(MOD((HOUR(F4)*3600+MINUTE(F4)*60+SECOND(F4))/$I$2,60),"00")&amp;"/km"</f>
        <v>3.23/km</v>
      </c>
      <c r="H4" s="12">
        <f aca="true" t="shared" si="1" ref="H4:H20">F4-$F$4</f>
        <v>0</v>
      </c>
      <c r="I4" s="12">
        <f>F4-INDEX($F$4:$F$35,MATCH(D4,$D$4:$D$35,0))</f>
        <v>0</v>
      </c>
    </row>
    <row r="5" spans="1:9" s="6" customFormat="1" ht="15" customHeight="1">
      <c r="A5" s="10">
        <v>2</v>
      </c>
      <c r="B5" s="30" t="s">
        <v>26</v>
      </c>
      <c r="C5" s="30" t="s">
        <v>27</v>
      </c>
      <c r="D5" s="10" t="s">
        <v>25</v>
      </c>
      <c r="E5" s="30" t="s">
        <v>28</v>
      </c>
      <c r="F5" s="31">
        <v>0.022777777777777775</v>
      </c>
      <c r="G5" s="10" t="str">
        <f t="shared" si="0"/>
        <v>3.39/km</v>
      </c>
      <c r="H5" s="13">
        <f t="shared" si="1"/>
        <v>0.0016319444444444428</v>
      </c>
      <c r="I5" s="13">
        <f>F5-INDEX($F$4:$F$935,MATCH(D5,$D$4:$D$935,0))</f>
        <v>0.0016319444444444428</v>
      </c>
    </row>
    <row r="6" spans="1:9" s="6" customFormat="1" ht="15" customHeight="1">
      <c r="A6" s="10">
        <v>3</v>
      </c>
      <c r="B6" s="30" t="s">
        <v>29</v>
      </c>
      <c r="C6" s="30" t="s">
        <v>30</v>
      </c>
      <c r="D6" s="10" t="s">
        <v>31</v>
      </c>
      <c r="E6" s="30" t="s">
        <v>32</v>
      </c>
      <c r="F6" s="31">
        <v>0.022789351851851852</v>
      </c>
      <c r="G6" s="10" t="str">
        <f t="shared" si="0"/>
        <v>3.39/km</v>
      </c>
      <c r="H6" s="13">
        <f t="shared" si="1"/>
        <v>0.0016435185185185198</v>
      </c>
      <c r="I6" s="13">
        <f aca="true" t="shared" si="2" ref="I6:I69">F6-INDEX($F$4:$F$935,MATCH(D6,$D$4:$D$935,0))</f>
        <v>0</v>
      </c>
    </row>
    <row r="7" spans="1:9" s="6" customFormat="1" ht="15" customHeight="1">
      <c r="A7" s="10">
        <v>4</v>
      </c>
      <c r="B7" s="30" t="s">
        <v>33</v>
      </c>
      <c r="C7" s="30" t="s">
        <v>34</v>
      </c>
      <c r="D7" s="10" t="s">
        <v>31</v>
      </c>
      <c r="E7" s="30" t="s">
        <v>16</v>
      </c>
      <c r="F7" s="31">
        <v>0.022997685185185187</v>
      </c>
      <c r="G7" s="10" t="str">
        <f t="shared" si="0"/>
        <v>3.41/km</v>
      </c>
      <c r="H7" s="13">
        <f t="shared" si="1"/>
        <v>0.0018518518518518545</v>
      </c>
      <c r="I7" s="13">
        <f t="shared" si="2"/>
        <v>0.00020833333333333467</v>
      </c>
    </row>
    <row r="8" spans="1:9" s="6" customFormat="1" ht="15" customHeight="1">
      <c r="A8" s="10">
        <v>5</v>
      </c>
      <c r="B8" s="30" t="s">
        <v>35</v>
      </c>
      <c r="C8" s="30" t="s">
        <v>36</v>
      </c>
      <c r="D8" s="10" t="s">
        <v>37</v>
      </c>
      <c r="E8" s="30" t="s">
        <v>38</v>
      </c>
      <c r="F8" s="31">
        <v>0.023171296296296297</v>
      </c>
      <c r="G8" s="10" t="str">
        <f t="shared" si="0"/>
        <v>3.42/km</v>
      </c>
      <c r="H8" s="13">
        <f t="shared" si="1"/>
        <v>0.002025462962962965</v>
      </c>
      <c r="I8" s="13">
        <f t="shared" si="2"/>
        <v>0</v>
      </c>
    </row>
    <row r="9" spans="1:9" s="6" customFormat="1" ht="15" customHeight="1">
      <c r="A9" s="10">
        <v>6</v>
      </c>
      <c r="B9" s="30" t="s">
        <v>39</v>
      </c>
      <c r="C9" s="30" t="s">
        <v>40</v>
      </c>
      <c r="D9" s="10" t="s">
        <v>41</v>
      </c>
      <c r="E9" s="30" t="s">
        <v>42</v>
      </c>
      <c r="F9" s="31">
        <v>0.023576388888888893</v>
      </c>
      <c r="G9" s="10" t="str">
        <f t="shared" si="0"/>
        <v>3.46/km</v>
      </c>
      <c r="H9" s="13">
        <f t="shared" si="1"/>
        <v>0.002430555555555561</v>
      </c>
      <c r="I9" s="13">
        <f t="shared" si="2"/>
        <v>0</v>
      </c>
    </row>
    <row r="10" spans="1:9" s="6" customFormat="1" ht="15" customHeight="1">
      <c r="A10" s="10">
        <v>7</v>
      </c>
      <c r="B10" s="30" t="s">
        <v>43</v>
      </c>
      <c r="C10" s="30" t="s">
        <v>44</v>
      </c>
      <c r="D10" s="10" t="s">
        <v>45</v>
      </c>
      <c r="E10" s="30" t="s">
        <v>17</v>
      </c>
      <c r="F10" s="31">
        <v>0.023645833333333335</v>
      </c>
      <c r="G10" s="10" t="str">
        <f t="shared" si="0"/>
        <v>3.47/km</v>
      </c>
      <c r="H10" s="13">
        <f t="shared" si="1"/>
        <v>0.0025000000000000022</v>
      </c>
      <c r="I10" s="13">
        <f t="shared" si="2"/>
        <v>0</v>
      </c>
    </row>
    <row r="11" spans="1:9" s="6" customFormat="1" ht="15" customHeight="1">
      <c r="A11" s="10">
        <v>8</v>
      </c>
      <c r="B11" s="30" t="s">
        <v>46</v>
      </c>
      <c r="C11" s="30" t="s">
        <v>47</v>
      </c>
      <c r="D11" s="10" t="s">
        <v>37</v>
      </c>
      <c r="E11" s="30" t="s">
        <v>48</v>
      </c>
      <c r="F11" s="31">
        <v>0.023807870370370368</v>
      </c>
      <c r="G11" s="10" t="str">
        <f t="shared" si="0"/>
        <v>3.49/km</v>
      </c>
      <c r="H11" s="13">
        <f t="shared" si="1"/>
        <v>0.0026620370370370357</v>
      </c>
      <c r="I11" s="13">
        <f t="shared" si="2"/>
        <v>0.0006365740740740707</v>
      </c>
    </row>
    <row r="12" spans="1:9" s="6" customFormat="1" ht="15" customHeight="1">
      <c r="A12" s="10">
        <v>9</v>
      </c>
      <c r="B12" s="30" t="s">
        <v>49</v>
      </c>
      <c r="C12" s="30" t="s">
        <v>50</v>
      </c>
      <c r="D12" s="10" t="s">
        <v>31</v>
      </c>
      <c r="E12" s="30" t="s">
        <v>20</v>
      </c>
      <c r="F12" s="31">
        <v>0.024016203703703706</v>
      </c>
      <c r="G12" s="10" t="str">
        <f t="shared" si="0"/>
        <v>3.51/km</v>
      </c>
      <c r="H12" s="13">
        <f t="shared" si="1"/>
        <v>0.002870370370370374</v>
      </c>
      <c r="I12" s="13">
        <f t="shared" si="2"/>
        <v>0.001226851851851854</v>
      </c>
    </row>
    <row r="13" spans="1:9" s="6" customFormat="1" ht="15" customHeight="1">
      <c r="A13" s="10">
        <v>10</v>
      </c>
      <c r="B13" s="30" t="s">
        <v>51</v>
      </c>
      <c r="C13" s="30" t="s">
        <v>52</v>
      </c>
      <c r="D13" s="10" t="s">
        <v>53</v>
      </c>
      <c r="E13" s="30" t="s">
        <v>54</v>
      </c>
      <c r="F13" s="31">
        <v>0.024039351851851853</v>
      </c>
      <c r="G13" s="10" t="str">
        <f t="shared" si="0"/>
        <v>3.51/km</v>
      </c>
      <c r="H13" s="13">
        <f t="shared" si="1"/>
        <v>0.002893518518518521</v>
      </c>
      <c r="I13" s="13">
        <f t="shared" si="2"/>
        <v>0</v>
      </c>
    </row>
    <row r="14" spans="1:9" s="6" customFormat="1" ht="15" customHeight="1">
      <c r="A14" s="10">
        <v>11</v>
      </c>
      <c r="B14" s="30" t="s">
        <v>55</v>
      </c>
      <c r="C14" s="30" t="s">
        <v>56</v>
      </c>
      <c r="D14" s="10" t="s">
        <v>57</v>
      </c>
      <c r="E14" s="30" t="s">
        <v>15</v>
      </c>
      <c r="F14" s="31">
        <v>0.02407407407407407</v>
      </c>
      <c r="G14" s="10" t="str">
        <f t="shared" si="0"/>
        <v>3.51/km</v>
      </c>
      <c r="H14" s="13">
        <f t="shared" si="1"/>
        <v>0.002928240740740738</v>
      </c>
      <c r="I14" s="13">
        <f t="shared" si="2"/>
        <v>0</v>
      </c>
    </row>
    <row r="15" spans="1:9" s="6" customFormat="1" ht="15" customHeight="1">
      <c r="A15" s="10">
        <v>12</v>
      </c>
      <c r="B15" s="30" t="s">
        <v>58</v>
      </c>
      <c r="C15" s="30" t="s">
        <v>59</v>
      </c>
      <c r="D15" s="10" t="s">
        <v>25</v>
      </c>
      <c r="E15" s="30" t="s">
        <v>60</v>
      </c>
      <c r="F15" s="31">
        <v>0.02407407407407407</v>
      </c>
      <c r="G15" s="10" t="str">
        <f t="shared" si="0"/>
        <v>3.51/km</v>
      </c>
      <c r="H15" s="13">
        <f t="shared" si="1"/>
        <v>0.002928240740740738</v>
      </c>
      <c r="I15" s="13">
        <f t="shared" si="2"/>
        <v>0.002928240740740738</v>
      </c>
    </row>
    <row r="16" spans="1:9" s="6" customFormat="1" ht="15" customHeight="1">
      <c r="A16" s="10">
        <v>13</v>
      </c>
      <c r="B16" s="30" t="s">
        <v>61</v>
      </c>
      <c r="C16" s="30" t="s">
        <v>62</v>
      </c>
      <c r="D16" s="10" t="s">
        <v>45</v>
      </c>
      <c r="E16" s="30" t="s">
        <v>48</v>
      </c>
      <c r="F16" s="31">
        <v>0.024085648148148148</v>
      </c>
      <c r="G16" s="10" t="str">
        <f t="shared" si="0"/>
        <v>3.51/km</v>
      </c>
      <c r="H16" s="13">
        <f t="shared" si="1"/>
        <v>0.0029398148148148152</v>
      </c>
      <c r="I16" s="13">
        <f t="shared" si="2"/>
        <v>0.000439814814814813</v>
      </c>
    </row>
    <row r="17" spans="1:9" s="6" customFormat="1" ht="15" customHeight="1">
      <c r="A17" s="10">
        <v>14</v>
      </c>
      <c r="B17" s="30" t="s">
        <v>63</v>
      </c>
      <c r="C17" s="30" t="s">
        <v>64</v>
      </c>
      <c r="D17" s="10" t="s">
        <v>31</v>
      </c>
      <c r="E17" s="30" t="s">
        <v>65</v>
      </c>
      <c r="F17" s="31">
        <v>0.024270833333333335</v>
      </c>
      <c r="G17" s="10" t="str">
        <f t="shared" si="0"/>
        <v>3.53/km</v>
      </c>
      <c r="H17" s="13">
        <f t="shared" si="1"/>
        <v>0.0031250000000000028</v>
      </c>
      <c r="I17" s="13">
        <f t="shared" si="2"/>
        <v>0.001481481481481483</v>
      </c>
    </row>
    <row r="18" spans="1:9" s="6" customFormat="1" ht="15" customHeight="1">
      <c r="A18" s="10">
        <v>15</v>
      </c>
      <c r="B18" s="30" t="s">
        <v>26</v>
      </c>
      <c r="C18" s="30" t="s">
        <v>66</v>
      </c>
      <c r="D18" s="10" t="s">
        <v>25</v>
      </c>
      <c r="E18" s="30" t="s">
        <v>28</v>
      </c>
      <c r="F18" s="31">
        <v>0.024479166666666666</v>
      </c>
      <c r="G18" s="10" t="str">
        <f t="shared" si="0"/>
        <v>3.55/km</v>
      </c>
      <c r="H18" s="13">
        <f t="shared" si="1"/>
        <v>0.003333333333333334</v>
      </c>
      <c r="I18" s="13">
        <f t="shared" si="2"/>
        <v>0.003333333333333334</v>
      </c>
    </row>
    <row r="19" spans="1:9" s="6" customFormat="1" ht="15" customHeight="1">
      <c r="A19" s="10">
        <v>16</v>
      </c>
      <c r="B19" s="30" t="s">
        <v>67</v>
      </c>
      <c r="C19" s="30" t="s">
        <v>68</v>
      </c>
      <c r="D19" s="10" t="s">
        <v>69</v>
      </c>
      <c r="E19" s="30" t="s">
        <v>70</v>
      </c>
      <c r="F19" s="31">
        <v>0.024525462962962968</v>
      </c>
      <c r="G19" s="10" t="str">
        <f t="shared" si="0"/>
        <v>3.55/km</v>
      </c>
      <c r="H19" s="13">
        <f t="shared" si="1"/>
        <v>0.003379629629629635</v>
      </c>
      <c r="I19" s="13">
        <f t="shared" si="2"/>
        <v>0</v>
      </c>
    </row>
    <row r="20" spans="1:9" s="6" customFormat="1" ht="15" customHeight="1">
      <c r="A20" s="10">
        <v>17</v>
      </c>
      <c r="B20" s="30" t="s">
        <v>71</v>
      </c>
      <c r="C20" s="30" t="s">
        <v>27</v>
      </c>
      <c r="D20" s="10" t="s">
        <v>57</v>
      </c>
      <c r="E20" s="30" t="s">
        <v>60</v>
      </c>
      <c r="F20" s="31">
        <v>0.024537037037037038</v>
      </c>
      <c r="G20" s="10" t="str">
        <f t="shared" si="0"/>
        <v>3.56/km</v>
      </c>
      <c r="H20" s="13">
        <f t="shared" si="1"/>
        <v>0.0033912037037037053</v>
      </c>
      <c r="I20" s="13">
        <f t="shared" si="2"/>
        <v>0.0004629629629629671</v>
      </c>
    </row>
    <row r="21" spans="1:9" s="6" customFormat="1" ht="15" customHeight="1">
      <c r="A21" s="10">
        <v>18</v>
      </c>
      <c r="B21" s="30" t="s">
        <v>72</v>
      </c>
      <c r="C21" s="30" t="s">
        <v>73</v>
      </c>
      <c r="D21" s="10" t="s">
        <v>57</v>
      </c>
      <c r="E21" s="30" t="s">
        <v>14</v>
      </c>
      <c r="F21" s="31">
        <v>0.024641203703703703</v>
      </c>
      <c r="G21" s="10" t="str">
        <f t="shared" si="0"/>
        <v>3.57/km</v>
      </c>
      <c r="H21" s="13">
        <f aca="true" t="shared" si="3" ref="H21:H35">F21-$F$4</f>
        <v>0.003495370370370371</v>
      </c>
      <c r="I21" s="13">
        <f t="shared" si="2"/>
        <v>0.0005671296296296327</v>
      </c>
    </row>
    <row r="22" spans="1:9" s="6" customFormat="1" ht="15" customHeight="1">
      <c r="A22" s="10">
        <v>19</v>
      </c>
      <c r="B22" s="30" t="s">
        <v>74</v>
      </c>
      <c r="C22" s="30" t="s">
        <v>75</v>
      </c>
      <c r="D22" s="10" t="s">
        <v>31</v>
      </c>
      <c r="E22" s="30" t="s">
        <v>32</v>
      </c>
      <c r="F22" s="31">
        <v>0.024652777777777777</v>
      </c>
      <c r="G22" s="10" t="str">
        <f t="shared" si="0"/>
        <v>3.57/km</v>
      </c>
      <c r="H22" s="13">
        <f t="shared" si="3"/>
        <v>0.0035069444444444445</v>
      </c>
      <c r="I22" s="13">
        <f t="shared" si="2"/>
        <v>0.0018634259259259246</v>
      </c>
    </row>
    <row r="23" spans="1:9" s="6" customFormat="1" ht="15" customHeight="1">
      <c r="A23" s="10">
        <v>20</v>
      </c>
      <c r="B23" s="30" t="s">
        <v>76</v>
      </c>
      <c r="C23" s="30" t="s">
        <v>77</v>
      </c>
      <c r="D23" s="10" t="s">
        <v>78</v>
      </c>
      <c r="E23" s="30" t="s">
        <v>79</v>
      </c>
      <c r="F23" s="31">
        <v>0.02478009259259259</v>
      </c>
      <c r="G23" s="10" t="str">
        <f t="shared" si="0"/>
        <v>3.58/km</v>
      </c>
      <c r="H23" s="13">
        <f t="shared" si="3"/>
        <v>0.0036342592592592572</v>
      </c>
      <c r="I23" s="13">
        <f t="shared" si="2"/>
        <v>0</v>
      </c>
    </row>
    <row r="24" spans="1:9" s="6" customFormat="1" ht="15" customHeight="1">
      <c r="A24" s="10">
        <v>21</v>
      </c>
      <c r="B24" s="30" t="s">
        <v>80</v>
      </c>
      <c r="C24" s="30" t="s">
        <v>27</v>
      </c>
      <c r="D24" s="10" t="s">
        <v>41</v>
      </c>
      <c r="E24" s="30" t="s">
        <v>19</v>
      </c>
      <c r="F24" s="31">
        <v>0.02511574074074074</v>
      </c>
      <c r="G24" s="10" t="str">
        <f t="shared" si="0"/>
        <v>4.01/km</v>
      </c>
      <c r="H24" s="13">
        <f t="shared" si="3"/>
        <v>0.003969907407407408</v>
      </c>
      <c r="I24" s="13">
        <f t="shared" si="2"/>
        <v>0.0015393518518518473</v>
      </c>
    </row>
    <row r="25" spans="1:9" s="6" customFormat="1" ht="15" customHeight="1">
      <c r="A25" s="10">
        <v>22</v>
      </c>
      <c r="B25" s="30" t="s">
        <v>81</v>
      </c>
      <c r="C25" s="30" t="s">
        <v>82</v>
      </c>
      <c r="D25" s="10" t="s">
        <v>41</v>
      </c>
      <c r="E25" s="30" t="s">
        <v>83</v>
      </c>
      <c r="F25" s="31">
        <v>0.02513888888888889</v>
      </c>
      <c r="G25" s="10" t="str">
        <f t="shared" si="0"/>
        <v>4.01/km</v>
      </c>
      <c r="H25" s="13">
        <f t="shared" si="3"/>
        <v>0.003993055555555559</v>
      </c>
      <c r="I25" s="13">
        <f t="shared" si="2"/>
        <v>0.001562499999999998</v>
      </c>
    </row>
    <row r="26" spans="1:9" s="6" customFormat="1" ht="15" customHeight="1">
      <c r="A26" s="10">
        <v>23</v>
      </c>
      <c r="B26" s="30" t="s">
        <v>84</v>
      </c>
      <c r="C26" s="30" t="s">
        <v>27</v>
      </c>
      <c r="D26" s="10" t="s">
        <v>25</v>
      </c>
      <c r="E26" s="30" t="s">
        <v>60</v>
      </c>
      <c r="F26" s="31">
        <v>0.025196759259259256</v>
      </c>
      <c r="G26" s="10" t="str">
        <f t="shared" si="0"/>
        <v>4.02/km</v>
      </c>
      <c r="H26" s="13">
        <f t="shared" si="3"/>
        <v>0.004050925925925923</v>
      </c>
      <c r="I26" s="13">
        <f t="shared" si="2"/>
        <v>0.004050925925925923</v>
      </c>
    </row>
    <row r="27" spans="1:9" s="7" customFormat="1" ht="15" customHeight="1">
      <c r="A27" s="10">
        <v>24</v>
      </c>
      <c r="B27" s="30" t="s">
        <v>85</v>
      </c>
      <c r="C27" s="30" t="s">
        <v>86</v>
      </c>
      <c r="D27" s="10" t="s">
        <v>57</v>
      </c>
      <c r="E27" s="30" t="s">
        <v>19</v>
      </c>
      <c r="F27" s="31">
        <v>0.025300925925925925</v>
      </c>
      <c r="G27" s="10" t="str">
        <f t="shared" si="0"/>
        <v>4.03/km</v>
      </c>
      <c r="H27" s="13">
        <f t="shared" si="3"/>
        <v>0.004155092592592592</v>
      </c>
      <c r="I27" s="13">
        <f t="shared" si="2"/>
        <v>0.001226851851851854</v>
      </c>
    </row>
    <row r="28" spans="1:9" ht="15" customHeight="1">
      <c r="A28" s="10">
        <v>25</v>
      </c>
      <c r="B28" s="30" t="s">
        <v>33</v>
      </c>
      <c r="C28" s="30" t="s">
        <v>27</v>
      </c>
      <c r="D28" s="10" t="s">
        <v>87</v>
      </c>
      <c r="E28" s="30" t="s">
        <v>16</v>
      </c>
      <c r="F28" s="31">
        <v>0.025636574074074072</v>
      </c>
      <c r="G28" s="10" t="str">
        <f t="shared" si="0"/>
        <v>4.06/km</v>
      </c>
      <c r="H28" s="13">
        <f t="shared" si="3"/>
        <v>0.00449074074074074</v>
      </c>
      <c r="I28" s="13">
        <f t="shared" si="2"/>
        <v>0</v>
      </c>
    </row>
    <row r="29" spans="1:9" ht="15" customHeight="1">
      <c r="A29" s="10">
        <v>26</v>
      </c>
      <c r="B29" s="30" t="s">
        <v>88</v>
      </c>
      <c r="C29" s="30" t="s">
        <v>89</v>
      </c>
      <c r="D29" s="10" t="s">
        <v>37</v>
      </c>
      <c r="E29" s="30" t="s">
        <v>90</v>
      </c>
      <c r="F29" s="31">
        <v>0.025810185185185183</v>
      </c>
      <c r="G29" s="10" t="str">
        <f t="shared" si="0"/>
        <v>4.08/km</v>
      </c>
      <c r="H29" s="13">
        <f t="shared" si="3"/>
        <v>0.00466435185185185</v>
      </c>
      <c r="I29" s="13">
        <f t="shared" si="2"/>
        <v>0.002638888888888885</v>
      </c>
    </row>
    <row r="30" spans="1:9" ht="15" customHeight="1">
      <c r="A30" s="10">
        <v>27</v>
      </c>
      <c r="B30" s="30" t="s">
        <v>91</v>
      </c>
      <c r="C30" s="30" t="s">
        <v>92</v>
      </c>
      <c r="D30" s="10" t="s">
        <v>45</v>
      </c>
      <c r="E30" s="30" t="s">
        <v>13</v>
      </c>
      <c r="F30" s="31">
        <v>0.026006944444444447</v>
      </c>
      <c r="G30" s="10" t="str">
        <f t="shared" si="0"/>
        <v>4.10/km</v>
      </c>
      <c r="H30" s="13">
        <f t="shared" si="3"/>
        <v>0.004861111111111115</v>
      </c>
      <c r="I30" s="13">
        <f t="shared" si="2"/>
        <v>0.0023611111111111124</v>
      </c>
    </row>
    <row r="31" spans="1:9" ht="15" customHeight="1">
      <c r="A31" s="10">
        <v>28</v>
      </c>
      <c r="B31" s="30" t="s">
        <v>93</v>
      </c>
      <c r="C31" s="30" t="s">
        <v>94</v>
      </c>
      <c r="D31" s="10" t="s">
        <v>37</v>
      </c>
      <c r="E31" s="30" t="s">
        <v>79</v>
      </c>
      <c r="F31" s="31">
        <v>0.026203703703703705</v>
      </c>
      <c r="G31" s="10" t="str">
        <f t="shared" si="0"/>
        <v>4.12/km</v>
      </c>
      <c r="H31" s="13">
        <f t="shared" si="3"/>
        <v>0.005057870370370372</v>
      </c>
      <c r="I31" s="13">
        <f t="shared" si="2"/>
        <v>0.0030324074074074073</v>
      </c>
    </row>
    <row r="32" spans="1:9" ht="15" customHeight="1">
      <c r="A32" s="10">
        <v>29</v>
      </c>
      <c r="B32" s="30" t="s">
        <v>95</v>
      </c>
      <c r="C32" s="30" t="s">
        <v>96</v>
      </c>
      <c r="D32" s="10" t="s">
        <v>31</v>
      </c>
      <c r="E32" s="30" t="s">
        <v>19</v>
      </c>
      <c r="F32" s="31">
        <v>0.026238425925925925</v>
      </c>
      <c r="G32" s="10" t="str">
        <f t="shared" si="0"/>
        <v>4.12/km</v>
      </c>
      <c r="H32" s="13">
        <f t="shared" si="3"/>
        <v>0.005092592592592593</v>
      </c>
      <c r="I32" s="13">
        <f t="shared" si="2"/>
        <v>0.003449074074074073</v>
      </c>
    </row>
    <row r="33" spans="1:9" ht="15" customHeight="1">
      <c r="A33" s="10">
        <v>30</v>
      </c>
      <c r="B33" s="30" t="s">
        <v>97</v>
      </c>
      <c r="C33" s="30" t="s">
        <v>98</v>
      </c>
      <c r="D33" s="10" t="s">
        <v>45</v>
      </c>
      <c r="E33" s="30" t="s">
        <v>20</v>
      </c>
      <c r="F33" s="31">
        <v>0.026284722222222223</v>
      </c>
      <c r="G33" s="10" t="str">
        <f t="shared" si="0"/>
        <v>4.12/km</v>
      </c>
      <c r="H33" s="13">
        <f t="shared" si="3"/>
        <v>0.005138888888888891</v>
      </c>
      <c r="I33" s="13">
        <f t="shared" si="2"/>
        <v>0.0026388888888888885</v>
      </c>
    </row>
    <row r="34" spans="1:9" ht="15" customHeight="1">
      <c r="A34" s="10">
        <v>31</v>
      </c>
      <c r="B34" s="30" t="s">
        <v>99</v>
      </c>
      <c r="C34" s="30" t="s">
        <v>50</v>
      </c>
      <c r="D34" s="10" t="s">
        <v>57</v>
      </c>
      <c r="E34" s="30" t="s">
        <v>16</v>
      </c>
      <c r="F34" s="31">
        <v>0.026331018518518517</v>
      </c>
      <c r="G34" s="10" t="str">
        <f t="shared" si="0"/>
        <v>4.13/km</v>
      </c>
      <c r="H34" s="13">
        <f t="shared" si="3"/>
        <v>0.005185185185185185</v>
      </c>
      <c r="I34" s="13">
        <f t="shared" si="2"/>
        <v>0.002256944444444447</v>
      </c>
    </row>
    <row r="35" spans="1:9" ht="15" customHeight="1">
      <c r="A35" s="10">
        <v>32</v>
      </c>
      <c r="B35" s="30" t="s">
        <v>100</v>
      </c>
      <c r="C35" s="30" t="s">
        <v>92</v>
      </c>
      <c r="D35" s="10" t="s">
        <v>69</v>
      </c>
      <c r="E35" s="30" t="s">
        <v>20</v>
      </c>
      <c r="F35" s="31">
        <v>0.026400462962962962</v>
      </c>
      <c r="G35" s="10" t="str">
        <f t="shared" si="0"/>
        <v>4.13/km</v>
      </c>
      <c r="H35" s="13">
        <f aca="true" t="shared" si="4" ref="H35:H80">F35-$F$4</f>
        <v>0.00525462962962963</v>
      </c>
      <c r="I35" s="13">
        <f t="shared" si="2"/>
        <v>0.0018749999999999947</v>
      </c>
    </row>
    <row r="36" spans="1:9" ht="15" customHeight="1">
      <c r="A36" s="10">
        <v>33</v>
      </c>
      <c r="B36" s="30" t="s">
        <v>101</v>
      </c>
      <c r="C36" s="30" t="s">
        <v>102</v>
      </c>
      <c r="D36" s="10" t="s">
        <v>45</v>
      </c>
      <c r="E36" s="30" t="s">
        <v>11</v>
      </c>
      <c r="F36" s="31">
        <v>0.026585648148148146</v>
      </c>
      <c r="G36" s="10" t="str">
        <f t="shared" si="0"/>
        <v>4.15/km</v>
      </c>
      <c r="H36" s="13">
        <f t="shared" si="4"/>
        <v>0.005439814814814814</v>
      </c>
      <c r="I36" s="13">
        <f t="shared" si="2"/>
        <v>0.0029398148148148118</v>
      </c>
    </row>
    <row r="37" spans="1:9" ht="15" customHeight="1">
      <c r="A37" s="10">
        <v>34</v>
      </c>
      <c r="B37" s="30" t="s">
        <v>103</v>
      </c>
      <c r="C37" s="30" t="s">
        <v>73</v>
      </c>
      <c r="D37" s="10" t="s">
        <v>57</v>
      </c>
      <c r="E37" s="30" t="s">
        <v>48</v>
      </c>
      <c r="F37" s="31">
        <v>0.02670138888888889</v>
      </c>
      <c r="G37" s="10" t="str">
        <f t="shared" si="0"/>
        <v>4.16/km</v>
      </c>
      <c r="H37" s="13">
        <f t="shared" si="4"/>
        <v>0.005555555555555557</v>
      </c>
      <c r="I37" s="13">
        <f t="shared" si="2"/>
        <v>0.0026273148148148184</v>
      </c>
    </row>
    <row r="38" spans="1:9" ht="15" customHeight="1">
      <c r="A38" s="10">
        <v>35</v>
      </c>
      <c r="B38" s="30" t="s">
        <v>104</v>
      </c>
      <c r="C38" s="30" t="s">
        <v>105</v>
      </c>
      <c r="D38" s="10" t="s">
        <v>37</v>
      </c>
      <c r="E38" s="30" t="s">
        <v>19</v>
      </c>
      <c r="F38" s="31">
        <v>0.026805555555555555</v>
      </c>
      <c r="G38" s="10" t="str">
        <f t="shared" si="0"/>
        <v>4.17/km</v>
      </c>
      <c r="H38" s="13">
        <f t="shared" si="4"/>
        <v>0.005659722222222222</v>
      </c>
      <c r="I38" s="13">
        <f t="shared" si="2"/>
        <v>0.0036342592592592572</v>
      </c>
    </row>
    <row r="39" spans="1:9" ht="15" customHeight="1">
      <c r="A39" s="10">
        <v>36</v>
      </c>
      <c r="B39" s="30" t="s">
        <v>106</v>
      </c>
      <c r="C39" s="30" t="s">
        <v>107</v>
      </c>
      <c r="D39" s="10" t="s">
        <v>37</v>
      </c>
      <c r="E39" s="30" t="s">
        <v>19</v>
      </c>
      <c r="F39" s="31">
        <v>0.02681712962962963</v>
      </c>
      <c r="G39" s="10" t="str">
        <f t="shared" si="0"/>
        <v>4.17/km</v>
      </c>
      <c r="H39" s="13">
        <f t="shared" si="4"/>
        <v>0.005671296296296299</v>
      </c>
      <c r="I39" s="13">
        <f t="shared" si="2"/>
        <v>0.0036458333333333343</v>
      </c>
    </row>
    <row r="40" spans="1:9" ht="15" customHeight="1">
      <c r="A40" s="10">
        <v>37</v>
      </c>
      <c r="B40" s="30" t="s">
        <v>108</v>
      </c>
      <c r="C40" s="30" t="s">
        <v>109</v>
      </c>
      <c r="D40" s="10" t="s">
        <v>57</v>
      </c>
      <c r="E40" s="30" t="s">
        <v>79</v>
      </c>
      <c r="F40" s="31">
        <v>0.027129629629629632</v>
      </c>
      <c r="G40" s="10" t="str">
        <f t="shared" si="0"/>
        <v>4.20/km</v>
      </c>
      <c r="H40" s="13">
        <f t="shared" si="4"/>
        <v>0.0059837962962962996</v>
      </c>
      <c r="I40" s="13">
        <f t="shared" si="2"/>
        <v>0.0030555555555555614</v>
      </c>
    </row>
    <row r="41" spans="1:9" ht="15" customHeight="1">
      <c r="A41" s="10">
        <v>38</v>
      </c>
      <c r="B41" s="30" t="s">
        <v>110</v>
      </c>
      <c r="C41" s="30" t="s">
        <v>111</v>
      </c>
      <c r="D41" s="10" t="s">
        <v>41</v>
      </c>
      <c r="E41" s="30" t="s">
        <v>79</v>
      </c>
      <c r="F41" s="31">
        <v>0.027141203703703706</v>
      </c>
      <c r="G41" s="10" t="str">
        <f t="shared" si="0"/>
        <v>4.21/km</v>
      </c>
      <c r="H41" s="13">
        <f t="shared" si="4"/>
        <v>0.005995370370370373</v>
      </c>
      <c r="I41" s="13">
        <f t="shared" si="2"/>
        <v>0.0035648148148148123</v>
      </c>
    </row>
    <row r="42" spans="1:9" ht="15" customHeight="1">
      <c r="A42" s="10">
        <v>39</v>
      </c>
      <c r="B42" s="30" t="s">
        <v>112</v>
      </c>
      <c r="C42" s="30" t="s">
        <v>113</v>
      </c>
      <c r="D42" s="10" t="s">
        <v>37</v>
      </c>
      <c r="E42" s="30" t="s">
        <v>79</v>
      </c>
      <c r="F42" s="31">
        <v>0.02715277777777778</v>
      </c>
      <c r="G42" s="10" t="str">
        <f t="shared" si="0"/>
        <v>4.21/km</v>
      </c>
      <c r="H42" s="13">
        <f t="shared" si="4"/>
        <v>0.006006944444444447</v>
      </c>
      <c r="I42" s="13">
        <f t="shared" si="2"/>
        <v>0.003981481481481482</v>
      </c>
    </row>
    <row r="43" spans="1:9" ht="15" customHeight="1">
      <c r="A43" s="10">
        <v>40</v>
      </c>
      <c r="B43" s="30" t="s">
        <v>114</v>
      </c>
      <c r="C43" s="30" t="s">
        <v>115</v>
      </c>
      <c r="D43" s="10" t="s">
        <v>57</v>
      </c>
      <c r="E43" s="30" t="s">
        <v>13</v>
      </c>
      <c r="F43" s="31">
        <v>0.027268518518518515</v>
      </c>
      <c r="G43" s="10" t="str">
        <f t="shared" si="0"/>
        <v>4.22/km</v>
      </c>
      <c r="H43" s="13">
        <f t="shared" si="4"/>
        <v>0.006122685185185182</v>
      </c>
      <c r="I43" s="13">
        <f t="shared" si="2"/>
        <v>0.003194444444444444</v>
      </c>
    </row>
    <row r="44" spans="1:9" ht="15" customHeight="1">
      <c r="A44" s="10">
        <v>41</v>
      </c>
      <c r="B44" s="30" t="s">
        <v>116</v>
      </c>
      <c r="C44" s="30" t="s">
        <v>117</v>
      </c>
      <c r="D44" s="10" t="s">
        <v>25</v>
      </c>
      <c r="E44" s="30" t="s">
        <v>20</v>
      </c>
      <c r="F44" s="31">
        <v>0.0275</v>
      </c>
      <c r="G44" s="10" t="str">
        <f t="shared" si="0"/>
        <v>4.24/km</v>
      </c>
      <c r="H44" s="13">
        <f t="shared" si="4"/>
        <v>0.006354166666666668</v>
      </c>
      <c r="I44" s="13">
        <f t="shared" si="2"/>
        <v>0.006354166666666668</v>
      </c>
    </row>
    <row r="45" spans="1:9" ht="15" customHeight="1">
      <c r="A45" s="10">
        <v>42</v>
      </c>
      <c r="B45" s="30" t="s">
        <v>118</v>
      </c>
      <c r="C45" s="30" t="s">
        <v>62</v>
      </c>
      <c r="D45" s="10" t="s">
        <v>37</v>
      </c>
      <c r="E45" s="30" t="s">
        <v>79</v>
      </c>
      <c r="F45" s="31">
        <v>0.027951388888888887</v>
      </c>
      <c r="G45" s="10" t="str">
        <f t="shared" si="0"/>
        <v>4.28/km</v>
      </c>
      <c r="H45" s="13">
        <f t="shared" si="4"/>
        <v>0.006805555555555554</v>
      </c>
      <c r="I45" s="13">
        <f t="shared" si="2"/>
        <v>0.004780092592592589</v>
      </c>
    </row>
    <row r="46" spans="1:9" ht="15" customHeight="1">
      <c r="A46" s="10">
        <v>43</v>
      </c>
      <c r="B46" s="30" t="s">
        <v>119</v>
      </c>
      <c r="C46" s="30" t="s">
        <v>120</v>
      </c>
      <c r="D46" s="10" t="s">
        <v>78</v>
      </c>
      <c r="E46" s="30" t="s">
        <v>19</v>
      </c>
      <c r="F46" s="31">
        <v>0.027951388888888887</v>
      </c>
      <c r="G46" s="10" t="str">
        <f t="shared" si="0"/>
        <v>4.28/km</v>
      </c>
      <c r="H46" s="13">
        <f t="shared" si="4"/>
        <v>0.006805555555555554</v>
      </c>
      <c r="I46" s="13">
        <f t="shared" si="2"/>
        <v>0.003171296296296297</v>
      </c>
    </row>
    <row r="47" spans="1:9" ht="15" customHeight="1">
      <c r="A47" s="10">
        <v>44</v>
      </c>
      <c r="B47" s="30" t="s">
        <v>121</v>
      </c>
      <c r="C47" s="30" t="s">
        <v>122</v>
      </c>
      <c r="D47" s="10" t="s">
        <v>57</v>
      </c>
      <c r="E47" s="30" t="s">
        <v>38</v>
      </c>
      <c r="F47" s="31">
        <v>0.028252314814814813</v>
      </c>
      <c r="G47" s="10" t="str">
        <f t="shared" si="0"/>
        <v>4.31/km</v>
      </c>
      <c r="H47" s="13">
        <f t="shared" si="4"/>
        <v>0.007106481481481481</v>
      </c>
      <c r="I47" s="13">
        <f t="shared" si="2"/>
        <v>0.004178240740740743</v>
      </c>
    </row>
    <row r="48" spans="1:9" ht="15" customHeight="1">
      <c r="A48" s="10">
        <v>45</v>
      </c>
      <c r="B48" s="30" t="s">
        <v>123</v>
      </c>
      <c r="C48" s="30" t="s">
        <v>109</v>
      </c>
      <c r="D48" s="10" t="s">
        <v>41</v>
      </c>
      <c r="E48" s="30" t="s">
        <v>79</v>
      </c>
      <c r="F48" s="31">
        <v>0.0284375</v>
      </c>
      <c r="G48" s="10" t="str">
        <f t="shared" si="0"/>
        <v>4.33/km</v>
      </c>
      <c r="H48" s="13">
        <f t="shared" si="4"/>
        <v>0.0072916666666666685</v>
      </c>
      <c r="I48" s="13">
        <f t="shared" si="2"/>
        <v>0.004861111111111108</v>
      </c>
    </row>
    <row r="49" spans="1:9" ht="15" customHeight="1">
      <c r="A49" s="10">
        <v>46</v>
      </c>
      <c r="B49" s="30" t="s">
        <v>124</v>
      </c>
      <c r="C49" s="30" t="s">
        <v>27</v>
      </c>
      <c r="D49" s="10" t="s">
        <v>41</v>
      </c>
      <c r="E49" s="30" t="s">
        <v>79</v>
      </c>
      <c r="F49" s="31">
        <v>0.028506944444444442</v>
      </c>
      <c r="G49" s="10" t="str">
        <f t="shared" si="0"/>
        <v>4.34/km</v>
      </c>
      <c r="H49" s="13">
        <f t="shared" si="4"/>
        <v>0.00736111111111111</v>
      </c>
      <c r="I49" s="13">
        <f t="shared" si="2"/>
        <v>0.004930555555555549</v>
      </c>
    </row>
    <row r="50" spans="1:9" ht="15" customHeight="1">
      <c r="A50" s="10">
        <v>47</v>
      </c>
      <c r="B50" s="30" t="s">
        <v>125</v>
      </c>
      <c r="C50" s="30" t="s">
        <v>68</v>
      </c>
      <c r="D50" s="10" t="s">
        <v>87</v>
      </c>
      <c r="E50" s="30" t="s">
        <v>38</v>
      </c>
      <c r="F50" s="31">
        <v>0.02872685185185185</v>
      </c>
      <c r="G50" s="10" t="str">
        <f t="shared" si="0"/>
        <v>4.36/km</v>
      </c>
      <c r="H50" s="13">
        <f t="shared" si="4"/>
        <v>0.007581018518518518</v>
      </c>
      <c r="I50" s="13">
        <f t="shared" si="2"/>
        <v>0.0030902777777777786</v>
      </c>
    </row>
    <row r="51" spans="1:9" ht="15" customHeight="1">
      <c r="A51" s="10">
        <v>48</v>
      </c>
      <c r="B51" s="30" t="s">
        <v>126</v>
      </c>
      <c r="C51" s="30" t="s">
        <v>50</v>
      </c>
      <c r="D51" s="10" t="s">
        <v>69</v>
      </c>
      <c r="E51" s="30" t="s">
        <v>83</v>
      </c>
      <c r="F51" s="31">
        <v>0.028773148148148145</v>
      </c>
      <c r="G51" s="10" t="str">
        <f t="shared" si="0"/>
        <v>4.36/km</v>
      </c>
      <c r="H51" s="13">
        <f t="shared" si="4"/>
        <v>0.0076273148148148125</v>
      </c>
      <c r="I51" s="13">
        <f t="shared" si="2"/>
        <v>0.004247685185185177</v>
      </c>
    </row>
    <row r="52" spans="1:9" ht="15" customHeight="1">
      <c r="A52" s="10">
        <v>49</v>
      </c>
      <c r="B52" s="30" t="s">
        <v>127</v>
      </c>
      <c r="C52" s="30" t="s">
        <v>128</v>
      </c>
      <c r="D52" s="10" t="s">
        <v>129</v>
      </c>
      <c r="E52" s="30" t="s">
        <v>19</v>
      </c>
      <c r="F52" s="31">
        <v>0.028784722222222225</v>
      </c>
      <c r="G52" s="10" t="str">
        <f t="shared" si="0"/>
        <v>4.36/km</v>
      </c>
      <c r="H52" s="13">
        <f t="shared" si="4"/>
        <v>0.007638888888888893</v>
      </c>
      <c r="I52" s="13">
        <f t="shared" si="2"/>
        <v>0</v>
      </c>
    </row>
    <row r="53" spans="1:9" ht="15" customHeight="1">
      <c r="A53" s="10">
        <v>50</v>
      </c>
      <c r="B53" s="30" t="s">
        <v>130</v>
      </c>
      <c r="C53" s="30" t="s">
        <v>86</v>
      </c>
      <c r="D53" s="10" t="s">
        <v>69</v>
      </c>
      <c r="E53" s="30" t="s">
        <v>79</v>
      </c>
      <c r="F53" s="31">
        <v>0.02900462962962963</v>
      </c>
      <c r="G53" s="10" t="str">
        <f t="shared" si="0"/>
        <v>4.38/km</v>
      </c>
      <c r="H53" s="13">
        <f t="shared" si="4"/>
        <v>0.007858796296296298</v>
      </c>
      <c r="I53" s="13">
        <f t="shared" si="2"/>
        <v>0.0044791666666666625</v>
      </c>
    </row>
    <row r="54" spans="1:9" ht="15" customHeight="1">
      <c r="A54" s="10">
        <v>51</v>
      </c>
      <c r="B54" s="30" t="s">
        <v>131</v>
      </c>
      <c r="C54" s="30" t="s">
        <v>132</v>
      </c>
      <c r="D54" s="10" t="s">
        <v>57</v>
      </c>
      <c r="E54" s="30" t="s">
        <v>48</v>
      </c>
      <c r="F54" s="31">
        <v>0.029131944444444446</v>
      </c>
      <c r="G54" s="10" t="str">
        <f t="shared" si="0"/>
        <v>4.40/km</v>
      </c>
      <c r="H54" s="13">
        <f t="shared" si="4"/>
        <v>0.007986111111111114</v>
      </c>
      <c r="I54" s="13">
        <f t="shared" si="2"/>
        <v>0.005057870370370376</v>
      </c>
    </row>
    <row r="55" spans="1:9" ht="15" customHeight="1">
      <c r="A55" s="10">
        <v>52</v>
      </c>
      <c r="B55" s="30" t="s">
        <v>133</v>
      </c>
      <c r="C55" s="30" t="s">
        <v>134</v>
      </c>
      <c r="D55" s="10" t="s">
        <v>25</v>
      </c>
      <c r="E55" s="30" t="s">
        <v>14</v>
      </c>
      <c r="F55" s="31">
        <v>0.02939814814814815</v>
      </c>
      <c r="G55" s="10" t="str">
        <f t="shared" si="0"/>
        <v>4.42/km</v>
      </c>
      <c r="H55" s="13">
        <f t="shared" si="4"/>
        <v>0.008252314814814816</v>
      </c>
      <c r="I55" s="13">
        <f t="shared" si="2"/>
        <v>0.008252314814814816</v>
      </c>
    </row>
    <row r="56" spans="1:9" ht="15" customHeight="1">
      <c r="A56" s="10">
        <v>53</v>
      </c>
      <c r="B56" s="30" t="s">
        <v>135</v>
      </c>
      <c r="C56" s="30" t="s">
        <v>86</v>
      </c>
      <c r="D56" s="10" t="s">
        <v>57</v>
      </c>
      <c r="E56" s="30" t="s">
        <v>136</v>
      </c>
      <c r="F56" s="31">
        <v>0.02951388888888889</v>
      </c>
      <c r="G56" s="10" t="str">
        <f t="shared" si="0"/>
        <v>4.43/km</v>
      </c>
      <c r="H56" s="13">
        <f t="shared" si="4"/>
        <v>0.00836805555555556</v>
      </c>
      <c r="I56" s="13">
        <f t="shared" si="2"/>
        <v>0.005439814814814821</v>
      </c>
    </row>
    <row r="57" spans="1:9" ht="15" customHeight="1">
      <c r="A57" s="10">
        <v>54</v>
      </c>
      <c r="B57" s="30" t="s">
        <v>137</v>
      </c>
      <c r="C57" s="30" t="s">
        <v>64</v>
      </c>
      <c r="D57" s="10" t="s">
        <v>41</v>
      </c>
      <c r="E57" s="30" t="s">
        <v>48</v>
      </c>
      <c r="F57" s="31">
        <v>0.02960648148148148</v>
      </c>
      <c r="G57" s="10" t="str">
        <f t="shared" si="0"/>
        <v>4.44/km</v>
      </c>
      <c r="H57" s="13">
        <f t="shared" si="4"/>
        <v>0.008460648148148148</v>
      </c>
      <c r="I57" s="13">
        <f t="shared" si="2"/>
        <v>0.006030092592592587</v>
      </c>
    </row>
    <row r="58" spans="1:9" ht="15" customHeight="1">
      <c r="A58" s="10">
        <v>55</v>
      </c>
      <c r="B58" s="30" t="s">
        <v>138</v>
      </c>
      <c r="C58" s="30" t="s">
        <v>139</v>
      </c>
      <c r="D58" s="10" t="s">
        <v>41</v>
      </c>
      <c r="E58" s="30" t="s">
        <v>18</v>
      </c>
      <c r="F58" s="31">
        <v>0.029780092592592594</v>
      </c>
      <c r="G58" s="10" t="str">
        <f t="shared" si="0"/>
        <v>4.46/km</v>
      </c>
      <c r="H58" s="13">
        <f t="shared" si="4"/>
        <v>0.008634259259259262</v>
      </c>
      <c r="I58" s="13">
        <f t="shared" si="2"/>
        <v>0.006203703703703701</v>
      </c>
    </row>
    <row r="59" spans="1:9" ht="15" customHeight="1">
      <c r="A59" s="10">
        <v>56</v>
      </c>
      <c r="B59" s="30" t="s">
        <v>140</v>
      </c>
      <c r="C59" s="30" t="s">
        <v>68</v>
      </c>
      <c r="D59" s="10" t="s">
        <v>41</v>
      </c>
      <c r="E59" s="30" t="s">
        <v>48</v>
      </c>
      <c r="F59" s="31">
        <v>0.030104166666666668</v>
      </c>
      <c r="G59" s="10" t="str">
        <f t="shared" si="0"/>
        <v>4.49/km</v>
      </c>
      <c r="H59" s="13">
        <f t="shared" si="4"/>
        <v>0.008958333333333336</v>
      </c>
      <c r="I59" s="13">
        <f t="shared" si="2"/>
        <v>0.006527777777777775</v>
      </c>
    </row>
    <row r="60" spans="1:9" ht="15" customHeight="1">
      <c r="A60" s="10">
        <v>57</v>
      </c>
      <c r="B60" s="30" t="s">
        <v>141</v>
      </c>
      <c r="C60" s="30" t="s">
        <v>24</v>
      </c>
      <c r="D60" s="10" t="s">
        <v>37</v>
      </c>
      <c r="E60" s="30" t="s">
        <v>79</v>
      </c>
      <c r="F60" s="31">
        <v>0.030567129629629628</v>
      </c>
      <c r="G60" s="10" t="str">
        <f t="shared" si="0"/>
        <v>4.53/km</v>
      </c>
      <c r="H60" s="13">
        <f t="shared" si="4"/>
        <v>0.009421296296296296</v>
      </c>
      <c r="I60" s="13">
        <f t="shared" si="2"/>
        <v>0.007395833333333331</v>
      </c>
    </row>
    <row r="61" spans="1:9" ht="15" customHeight="1">
      <c r="A61" s="10">
        <v>58</v>
      </c>
      <c r="B61" s="30" t="s">
        <v>142</v>
      </c>
      <c r="C61" s="30" t="s">
        <v>86</v>
      </c>
      <c r="D61" s="10" t="s">
        <v>37</v>
      </c>
      <c r="E61" s="30" t="s">
        <v>79</v>
      </c>
      <c r="F61" s="31">
        <v>0.030625</v>
      </c>
      <c r="G61" s="10" t="str">
        <f t="shared" si="0"/>
        <v>4.54/km</v>
      </c>
      <c r="H61" s="13">
        <f t="shared" si="4"/>
        <v>0.009479166666666667</v>
      </c>
      <c r="I61" s="13">
        <f t="shared" si="2"/>
        <v>0.007453703703703702</v>
      </c>
    </row>
    <row r="62" spans="1:9" ht="15" customHeight="1">
      <c r="A62" s="10">
        <v>59</v>
      </c>
      <c r="B62" s="30" t="s">
        <v>143</v>
      </c>
      <c r="C62" s="30" t="s">
        <v>144</v>
      </c>
      <c r="D62" s="10" t="s">
        <v>69</v>
      </c>
      <c r="E62" s="30" t="s">
        <v>79</v>
      </c>
      <c r="F62" s="31">
        <v>0.03072916666666667</v>
      </c>
      <c r="G62" s="10" t="str">
        <f t="shared" si="0"/>
        <v>4.55/km</v>
      </c>
      <c r="H62" s="13">
        <f t="shared" si="4"/>
        <v>0.009583333333333336</v>
      </c>
      <c r="I62" s="13">
        <f t="shared" si="2"/>
        <v>0.006203703703703701</v>
      </c>
    </row>
    <row r="63" spans="1:9" ht="15" customHeight="1">
      <c r="A63" s="10">
        <v>60</v>
      </c>
      <c r="B63" s="30" t="s">
        <v>145</v>
      </c>
      <c r="C63" s="30" t="s">
        <v>146</v>
      </c>
      <c r="D63" s="10" t="s">
        <v>87</v>
      </c>
      <c r="E63" s="30" t="s">
        <v>79</v>
      </c>
      <c r="F63" s="31">
        <v>0.03116898148148148</v>
      </c>
      <c r="G63" s="10" t="str">
        <f t="shared" si="0"/>
        <v>4.59/km</v>
      </c>
      <c r="H63" s="13">
        <f t="shared" si="4"/>
        <v>0.010023148148148149</v>
      </c>
      <c r="I63" s="13">
        <f t="shared" si="2"/>
        <v>0.0055324074074074095</v>
      </c>
    </row>
    <row r="64" spans="1:9" ht="15" customHeight="1">
      <c r="A64" s="10">
        <v>61</v>
      </c>
      <c r="B64" s="30" t="s">
        <v>147</v>
      </c>
      <c r="C64" s="30" t="s">
        <v>148</v>
      </c>
      <c r="D64" s="10" t="s">
        <v>129</v>
      </c>
      <c r="E64" s="30" t="s">
        <v>15</v>
      </c>
      <c r="F64" s="31">
        <v>0.03119212962962963</v>
      </c>
      <c r="G64" s="10" t="str">
        <f t="shared" si="0"/>
        <v>4.59/km</v>
      </c>
      <c r="H64" s="13">
        <f t="shared" si="4"/>
        <v>0.010046296296296296</v>
      </c>
      <c r="I64" s="13">
        <f t="shared" si="2"/>
        <v>0.0024074074074074032</v>
      </c>
    </row>
    <row r="65" spans="1:9" ht="15" customHeight="1">
      <c r="A65" s="10">
        <v>62</v>
      </c>
      <c r="B65" s="30" t="s">
        <v>149</v>
      </c>
      <c r="C65" s="30" t="s">
        <v>68</v>
      </c>
      <c r="D65" s="10" t="s">
        <v>41</v>
      </c>
      <c r="E65" s="30" t="s">
        <v>19</v>
      </c>
      <c r="F65" s="31">
        <v>0.03137731481481481</v>
      </c>
      <c r="G65" s="10" t="str">
        <f t="shared" si="0"/>
        <v>5.01/km</v>
      </c>
      <c r="H65" s="13">
        <f t="shared" si="4"/>
        <v>0.010231481481481477</v>
      </c>
      <c r="I65" s="13">
        <f t="shared" si="2"/>
        <v>0.007800925925925916</v>
      </c>
    </row>
    <row r="66" spans="1:9" ht="15" customHeight="1">
      <c r="A66" s="10">
        <v>63</v>
      </c>
      <c r="B66" s="30" t="s">
        <v>150</v>
      </c>
      <c r="C66" s="30" t="s">
        <v>86</v>
      </c>
      <c r="D66" s="10" t="s">
        <v>41</v>
      </c>
      <c r="E66" s="30" t="s">
        <v>19</v>
      </c>
      <c r="F66" s="31">
        <v>0.031875</v>
      </c>
      <c r="G66" s="10" t="str">
        <f t="shared" si="0"/>
        <v>5.06/km</v>
      </c>
      <c r="H66" s="13">
        <f t="shared" si="4"/>
        <v>0.010729166666666668</v>
      </c>
      <c r="I66" s="13">
        <f t="shared" si="2"/>
        <v>0.008298611111111107</v>
      </c>
    </row>
    <row r="67" spans="1:9" ht="15" customHeight="1">
      <c r="A67" s="10">
        <v>64</v>
      </c>
      <c r="B67" s="30" t="s">
        <v>151</v>
      </c>
      <c r="C67" s="30" t="s">
        <v>27</v>
      </c>
      <c r="D67" s="10" t="s">
        <v>69</v>
      </c>
      <c r="E67" s="30" t="s">
        <v>22</v>
      </c>
      <c r="F67" s="31">
        <v>0.03190972222222222</v>
      </c>
      <c r="G67" s="10" t="str">
        <f t="shared" si="0"/>
        <v>5.06/km</v>
      </c>
      <c r="H67" s="13">
        <f t="shared" si="4"/>
        <v>0.010763888888888889</v>
      </c>
      <c r="I67" s="13">
        <f t="shared" si="2"/>
        <v>0.007384259259259254</v>
      </c>
    </row>
    <row r="68" spans="1:9" ht="15" customHeight="1">
      <c r="A68" s="10">
        <v>65</v>
      </c>
      <c r="B68" s="30" t="s">
        <v>152</v>
      </c>
      <c r="C68" s="30" t="s">
        <v>153</v>
      </c>
      <c r="D68" s="10" t="s">
        <v>41</v>
      </c>
      <c r="E68" s="30" t="s">
        <v>79</v>
      </c>
      <c r="F68" s="31">
        <v>0.032025462962962964</v>
      </c>
      <c r="G68" s="10" t="str">
        <f aca="true" t="shared" si="5" ref="G68:G80">TEXT(INT((HOUR(F68)*3600+MINUTE(F68)*60+SECOND(F68))/$I$2/60),"0")&amp;"."&amp;TEXT(MOD((HOUR(F68)*3600+MINUTE(F68)*60+SECOND(F68))/$I$2,60),"00")&amp;"/km"</f>
        <v>5.07/km</v>
      </c>
      <c r="H68" s="13">
        <f t="shared" si="4"/>
        <v>0.010879629629629631</v>
      </c>
      <c r="I68" s="13">
        <f t="shared" si="2"/>
        <v>0.00844907407407407</v>
      </c>
    </row>
    <row r="69" spans="1:9" ht="15" customHeight="1">
      <c r="A69" s="10">
        <v>66</v>
      </c>
      <c r="B69" s="30" t="s">
        <v>154</v>
      </c>
      <c r="C69" s="30" t="s">
        <v>109</v>
      </c>
      <c r="D69" s="10" t="s">
        <v>69</v>
      </c>
      <c r="E69" s="30" t="s">
        <v>48</v>
      </c>
      <c r="F69" s="31">
        <v>0.03215277777777777</v>
      </c>
      <c r="G69" s="10" t="str">
        <f t="shared" si="5"/>
        <v>5.09/km</v>
      </c>
      <c r="H69" s="13">
        <f t="shared" si="4"/>
        <v>0.01100694444444444</v>
      </c>
      <c r="I69" s="13">
        <f t="shared" si="2"/>
        <v>0.0076273148148148055</v>
      </c>
    </row>
    <row r="70" spans="1:9" ht="15" customHeight="1">
      <c r="A70" s="10">
        <v>67</v>
      </c>
      <c r="B70" s="30" t="s">
        <v>155</v>
      </c>
      <c r="C70" s="30" t="s">
        <v>96</v>
      </c>
      <c r="D70" s="10" t="s">
        <v>87</v>
      </c>
      <c r="E70" s="30" t="s">
        <v>79</v>
      </c>
      <c r="F70" s="31">
        <v>0.03228009259259259</v>
      </c>
      <c r="G70" s="10" t="str">
        <f t="shared" si="5"/>
        <v>5.10/km</v>
      </c>
      <c r="H70" s="13">
        <f t="shared" si="4"/>
        <v>0.011134259259259257</v>
      </c>
      <c r="I70" s="13">
        <f aca="true" t="shared" si="6" ref="I70:I80">F70-INDEX($F$4:$F$935,MATCH(D70,$D$4:$D$935,0))</f>
        <v>0.006643518518518517</v>
      </c>
    </row>
    <row r="71" spans="1:9" ht="15" customHeight="1">
      <c r="A71" s="10">
        <v>68</v>
      </c>
      <c r="B71" s="30" t="s">
        <v>156</v>
      </c>
      <c r="C71" s="30" t="s">
        <v>157</v>
      </c>
      <c r="D71" s="10" t="s">
        <v>69</v>
      </c>
      <c r="E71" s="30" t="s">
        <v>79</v>
      </c>
      <c r="F71" s="31">
        <v>0.03228009259259259</v>
      </c>
      <c r="G71" s="10" t="str">
        <f t="shared" si="5"/>
        <v>5.10/km</v>
      </c>
      <c r="H71" s="13">
        <f t="shared" si="4"/>
        <v>0.011134259259259257</v>
      </c>
      <c r="I71" s="13">
        <f t="shared" si="6"/>
        <v>0.007754629629629622</v>
      </c>
    </row>
    <row r="72" spans="1:9" ht="15" customHeight="1">
      <c r="A72" s="10">
        <v>69</v>
      </c>
      <c r="B72" s="30" t="s">
        <v>158</v>
      </c>
      <c r="C72" s="30" t="s">
        <v>68</v>
      </c>
      <c r="D72" s="10" t="s">
        <v>37</v>
      </c>
      <c r="E72" s="30" t="s">
        <v>19</v>
      </c>
      <c r="F72" s="31">
        <v>0.032824074074074075</v>
      </c>
      <c r="G72" s="10" t="str">
        <f t="shared" si="5"/>
        <v>5.15/km</v>
      </c>
      <c r="H72" s="13">
        <f t="shared" si="4"/>
        <v>0.011678240740740743</v>
      </c>
      <c r="I72" s="13">
        <f t="shared" si="6"/>
        <v>0.009652777777777777</v>
      </c>
    </row>
    <row r="73" spans="1:9" ht="15" customHeight="1">
      <c r="A73" s="10">
        <v>70</v>
      </c>
      <c r="B73" s="30" t="s">
        <v>159</v>
      </c>
      <c r="C73" s="30" t="s">
        <v>68</v>
      </c>
      <c r="D73" s="10" t="s">
        <v>160</v>
      </c>
      <c r="E73" s="30" t="s">
        <v>19</v>
      </c>
      <c r="F73" s="31">
        <v>0.032962962962962965</v>
      </c>
      <c r="G73" s="10" t="str">
        <f t="shared" si="5"/>
        <v>5.16/km</v>
      </c>
      <c r="H73" s="13">
        <f t="shared" si="4"/>
        <v>0.011817129629629632</v>
      </c>
      <c r="I73" s="13">
        <f t="shared" si="6"/>
        <v>0</v>
      </c>
    </row>
    <row r="74" spans="1:9" ht="15" customHeight="1">
      <c r="A74" s="10">
        <v>71</v>
      </c>
      <c r="B74" s="30" t="s">
        <v>103</v>
      </c>
      <c r="C74" s="30" t="s">
        <v>105</v>
      </c>
      <c r="D74" s="10" t="s">
        <v>41</v>
      </c>
      <c r="E74" s="30" t="s">
        <v>48</v>
      </c>
      <c r="F74" s="31">
        <v>0.03309027777777778</v>
      </c>
      <c r="G74" s="10" t="str">
        <f t="shared" si="5"/>
        <v>5.18/km</v>
      </c>
      <c r="H74" s="13">
        <f t="shared" si="4"/>
        <v>0.011944444444444448</v>
      </c>
      <c r="I74" s="13">
        <f t="shared" si="6"/>
        <v>0.009513888888888888</v>
      </c>
    </row>
    <row r="75" spans="1:9" ht="15" customHeight="1">
      <c r="A75" s="10">
        <v>72</v>
      </c>
      <c r="B75" s="30" t="s">
        <v>161</v>
      </c>
      <c r="C75" s="30" t="s">
        <v>162</v>
      </c>
      <c r="D75" s="10" t="s">
        <v>57</v>
      </c>
      <c r="E75" s="30" t="s">
        <v>21</v>
      </c>
      <c r="F75" s="31">
        <v>0.034039351851851855</v>
      </c>
      <c r="G75" s="10" t="str">
        <f t="shared" si="5"/>
        <v>5.27/km</v>
      </c>
      <c r="H75" s="13">
        <f t="shared" si="4"/>
        <v>0.012893518518518523</v>
      </c>
      <c r="I75" s="13">
        <f t="shared" si="6"/>
        <v>0.009965277777777785</v>
      </c>
    </row>
    <row r="76" spans="1:9" ht="15" customHeight="1">
      <c r="A76" s="10">
        <v>73</v>
      </c>
      <c r="B76" s="30" t="s">
        <v>103</v>
      </c>
      <c r="C76" s="30" t="s">
        <v>163</v>
      </c>
      <c r="D76" s="10" t="s">
        <v>41</v>
      </c>
      <c r="E76" s="30" t="s">
        <v>48</v>
      </c>
      <c r="F76" s="31">
        <v>0.03423611111111111</v>
      </c>
      <c r="G76" s="10" t="str">
        <f t="shared" si="5"/>
        <v>5.29/km</v>
      </c>
      <c r="H76" s="13">
        <f t="shared" si="4"/>
        <v>0.01309027777777778</v>
      </c>
      <c r="I76" s="13">
        <f t="shared" si="6"/>
        <v>0.01065972222222222</v>
      </c>
    </row>
    <row r="77" spans="1:9" ht="15" customHeight="1">
      <c r="A77" s="10">
        <v>74</v>
      </c>
      <c r="B77" s="30" t="s">
        <v>164</v>
      </c>
      <c r="C77" s="30" t="s">
        <v>165</v>
      </c>
      <c r="D77" s="10" t="s">
        <v>129</v>
      </c>
      <c r="E77" s="30" t="s">
        <v>48</v>
      </c>
      <c r="F77" s="31">
        <v>0.03424768518518519</v>
      </c>
      <c r="G77" s="10" t="str">
        <f t="shared" si="5"/>
        <v>5.29/km</v>
      </c>
      <c r="H77" s="13">
        <f t="shared" si="4"/>
        <v>0.013101851851851854</v>
      </c>
      <c r="I77" s="13">
        <f t="shared" si="6"/>
        <v>0.005462962962962961</v>
      </c>
    </row>
    <row r="78" spans="1:9" ht="15" customHeight="1">
      <c r="A78" s="10">
        <v>75</v>
      </c>
      <c r="B78" s="30" t="s">
        <v>166</v>
      </c>
      <c r="C78" s="30" t="s">
        <v>163</v>
      </c>
      <c r="D78" s="10" t="s">
        <v>57</v>
      </c>
      <c r="E78" s="30" t="s">
        <v>79</v>
      </c>
      <c r="F78" s="31">
        <v>0.03480324074074074</v>
      </c>
      <c r="G78" s="10" t="str">
        <f t="shared" si="5"/>
        <v>5.34/km</v>
      </c>
      <c r="H78" s="13">
        <f t="shared" si="4"/>
        <v>0.013657407407407406</v>
      </c>
      <c r="I78" s="13">
        <f t="shared" si="6"/>
        <v>0.010729166666666668</v>
      </c>
    </row>
    <row r="79" spans="1:9" ht="15" customHeight="1">
      <c r="A79" s="10">
        <v>76</v>
      </c>
      <c r="B79" s="30" t="s">
        <v>167</v>
      </c>
      <c r="C79" s="30" t="s">
        <v>168</v>
      </c>
      <c r="D79" s="10" t="s">
        <v>129</v>
      </c>
      <c r="E79" s="30" t="s">
        <v>48</v>
      </c>
      <c r="F79" s="31">
        <v>0.03521990740740741</v>
      </c>
      <c r="G79" s="10" t="str">
        <f t="shared" si="5"/>
        <v>5.38/km</v>
      </c>
      <c r="H79" s="13">
        <f t="shared" si="4"/>
        <v>0.014074074074074076</v>
      </c>
      <c r="I79" s="13">
        <f t="shared" si="6"/>
        <v>0.006435185185185183</v>
      </c>
    </row>
    <row r="80" spans="1:9" ht="15" customHeight="1">
      <c r="A80" s="11">
        <v>77</v>
      </c>
      <c r="B80" s="32" t="s">
        <v>103</v>
      </c>
      <c r="C80" s="32" t="s">
        <v>169</v>
      </c>
      <c r="D80" s="11" t="s">
        <v>170</v>
      </c>
      <c r="E80" s="32" t="s">
        <v>48</v>
      </c>
      <c r="F80" s="33">
        <v>0.0352662037037037</v>
      </c>
      <c r="G80" s="11" t="str">
        <f t="shared" si="5"/>
        <v>5.39/km</v>
      </c>
      <c r="H80" s="14">
        <f t="shared" si="4"/>
        <v>0.01412037037037037</v>
      </c>
      <c r="I80" s="14">
        <f t="shared" si="6"/>
        <v>0</v>
      </c>
    </row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autoFilter ref="A3:I80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pane ySplit="3" topLeftCell="BM4" activePane="bottomLeft" state="frozen"/>
      <selection pane="topLeft" activeCell="A1" sqref="A1"/>
      <selection pane="bottomLeft" activeCell="H14" sqref="H1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6" t="str">
        <f>Individuale!A1</f>
        <v>Trofeo Pizzo e Punta 7ª edizione</v>
      </c>
      <c r="B1" s="26"/>
      <c r="C1" s="26"/>
    </row>
    <row r="2" spans="1:3" ht="33" customHeight="1">
      <c r="A2" s="27" t="str">
        <f>Individuale!A2&amp;" km. "&amp;Individuale!I2</f>
        <v>Gauta (LT) Italia - Lunedì 26/12/2011 km. 9</v>
      </c>
      <c r="B2" s="27"/>
      <c r="C2" s="27"/>
    </row>
    <row r="3" spans="1:3" ht="24.75" customHeight="1">
      <c r="A3" s="8" t="s">
        <v>1</v>
      </c>
      <c r="B3" s="5" t="s">
        <v>5</v>
      </c>
      <c r="C3" s="5" t="s">
        <v>10</v>
      </c>
    </row>
    <row r="4" spans="1:3" ht="15" customHeight="1">
      <c r="A4" s="9">
        <v>1</v>
      </c>
      <c r="B4" s="21" t="s">
        <v>79</v>
      </c>
      <c r="C4" s="34">
        <v>17</v>
      </c>
    </row>
    <row r="5" spans="1:3" ht="15" customHeight="1">
      <c r="A5" s="10">
        <v>2</v>
      </c>
      <c r="B5" s="22" t="s">
        <v>48</v>
      </c>
      <c r="C5" s="35">
        <v>12</v>
      </c>
    </row>
    <row r="6" spans="1:3" ht="15" customHeight="1">
      <c r="A6" s="10">
        <v>3</v>
      </c>
      <c r="B6" s="22" t="s">
        <v>19</v>
      </c>
      <c r="C6" s="35">
        <v>11</v>
      </c>
    </row>
    <row r="7" spans="1:3" ht="15" customHeight="1">
      <c r="A7" s="10">
        <v>4</v>
      </c>
      <c r="B7" s="22" t="s">
        <v>20</v>
      </c>
      <c r="C7" s="35">
        <v>4</v>
      </c>
    </row>
    <row r="8" spans="1:3" ht="15" customHeight="1">
      <c r="A8" s="10">
        <v>5</v>
      </c>
      <c r="B8" s="22" t="s">
        <v>38</v>
      </c>
      <c r="C8" s="35">
        <v>3</v>
      </c>
    </row>
    <row r="9" spans="1:3" ht="15" customHeight="1">
      <c r="A9" s="10">
        <v>6</v>
      </c>
      <c r="B9" s="22" t="s">
        <v>16</v>
      </c>
      <c r="C9" s="35">
        <v>3</v>
      </c>
    </row>
    <row r="10" spans="1:3" ht="15" customHeight="1">
      <c r="A10" s="10">
        <v>7</v>
      </c>
      <c r="B10" s="22" t="s">
        <v>60</v>
      </c>
      <c r="C10" s="35">
        <v>3</v>
      </c>
    </row>
    <row r="11" spans="1:3" ht="15" customHeight="1">
      <c r="A11" s="10">
        <v>8</v>
      </c>
      <c r="B11" s="22" t="s">
        <v>28</v>
      </c>
      <c r="C11" s="35">
        <v>2</v>
      </c>
    </row>
    <row r="12" spans="1:3" ht="15" customHeight="1">
      <c r="A12" s="10">
        <v>9</v>
      </c>
      <c r="B12" s="22" t="s">
        <v>14</v>
      </c>
      <c r="C12" s="35">
        <v>2</v>
      </c>
    </row>
    <row r="13" spans="1:3" ht="15" customHeight="1">
      <c r="A13" s="10">
        <v>10</v>
      </c>
      <c r="B13" s="22" t="s">
        <v>83</v>
      </c>
      <c r="C13" s="35">
        <v>2</v>
      </c>
    </row>
    <row r="14" spans="1:3" ht="15" customHeight="1">
      <c r="A14" s="10">
        <v>11</v>
      </c>
      <c r="B14" s="22" t="s">
        <v>13</v>
      </c>
      <c r="C14" s="35">
        <v>2</v>
      </c>
    </row>
    <row r="15" spans="1:3" ht="15" customHeight="1">
      <c r="A15" s="10">
        <v>12</v>
      </c>
      <c r="B15" s="22" t="s">
        <v>15</v>
      </c>
      <c r="C15" s="35">
        <v>2</v>
      </c>
    </row>
    <row r="16" spans="1:3" ht="15" customHeight="1">
      <c r="A16" s="10">
        <v>13</v>
      </c>
      <c r="B16" s="22" t="s">
        <v>32</v>
      </c>
      <c r="C16" s="35">
        <v>2</v>
      </c>
    </row>
    <row r="17" spans="1:3" ht="15" customHeight="1">
      <c r="A17" s="10">
        <v>14</v>
      </c>
      <c r="B17" s="22" t="s">
        <v>65</v>
      </c>
      <c r="C17" s="35">
        <v>1</v>
      </c>
    </row>
    <row r="18" spans="1:3" ht="15" customHeight="1">
      <c r="A18" s="10">
        <v>15</v>
      </c>
      <c r="B18" s="22" t="s">
        <v>70</v>
      </c>
      <c r="C18" s="35">
        <v>1</v>
      </c>
    </row>
    <row r="19" spans="1:3" ht="15" customHeight="1">
      <c r="A19" s="10">
        <v>16</v>
      </c>
      <c r="B19" s="22" t="s">
        <v>11</v>
      </c>
      <c r="C19" s="35">
        <v>1</v>
      </c>
    </row>
    <row r="20" spans="1:3" ht="15" customHeight="1">
      <c r="A20" s="10">
        <v>17</v>
      </c>
      <c r="B20" s="22" t="s">
        <v>22</v>
      </c>
      <c r="C20" s="35">
        <v>1</v>
      </c>
    </row>
    <row r="21" spans="1:3" ht="15" customHeight="1">
      <c r="A21" s="10">
        <v>18</v>
      </c>
      <c r="B21" s="22" t="s">
        <v>21</v>
      </c>
      <c r="C21" s="35">
        <v>1</v>
      </c>
    </row>
    <row r="22" spans="1:3" ht="15" customHeight="1">
      <c r="A22" s="10">
        <v>19</v>
      </c>
      <c r="B22" s="22" t="s">
        <v>18</v>
      </c>
      <c r="C22" s="35">
        <v>1</v>
      </c>
    </row>
    <row r="23" spans="1:3" ht="15" customHeight="1">
      <c r="A23" s="10">
        <v>20</v>
      </c>
      <c r="B23" s="22" t="s">
        <v>136</v>
      </c>
      <c r="C23" s="35">
        <v>1</v>
      </c>
    </row>
    <row r="24" spans="1:3" ht="15" customHeight="1">
      <c r="A24" s="10">
        <v>21</v>
      </c>
      <c r="B24" s="22" t="s">
        <v>54</v>
      </c>
      <c r="C24" s="35">
        <v>1</v>
      </c>
    </row>
    <row r="25" spans="1:3" ht="15" customHeight="1">
      <c r="A25" s="10">
        <v>22</v>
      </c>
      <c r="B25" s="22" t="s">
        <v>42</v>
      </c>
      <c r="C25" s="35">
        <v>1</v>
      </c>
    </row>
    <row r="26" spans="1:3" ht="15" customHeight="1">
      <c r="A26" s="10">
        <v>23</v>
      </c>
      <c r="B26" s="22" t="s">
        <v>12</v>
      </c>
      <c r="C26" s="35">
        <v>1</v>
      </c>
    </row>
    <row r="27" spans="1:3" ht="15" customHeight="1">
      <c r="A27" s="10">
        <v>24</v>
      </c>
      <c r="B27" s="22" t="s">
        <v>17</v>
      </c>
      <c r="C27" s="35">
        <v>1</v>
      </c>
    </row>
    <row r="28" spans="1:3" ht="15" customHeight="1">
      <c r="A28" s="11">
        <v>25</v>
      </c>
      <c r="B28" s="23" t="s">
        <v>90</v>
      </c>
      <c r="C28" s="36">
        <v>1</v>
      </c>
    </row>
    <row r="29" ht="12.75">
      <c r="C29" s="2">
        <f>SUM(C4:C28)</f>
        <v>77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2011-12-27T10:26:50Z</dcterms:modified>
  <cp:category/>
  <cp:version/>
  <cp:contentType/>
  <cp:contentStatus/>
</cp:coreProperties>
</file>