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'Individuale'!$A$4:$J$189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<sst xmlns="http://schemas.openxmlformats.org/spreadsheetml/2006/main" count="796" uniqueCount="402">
  <si>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</si>
  <si>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</si>
  <si>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</si>
  <si>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</si>
  <si>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</si>
  <si>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</si>
  <si>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</si>
  <si>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</si>
  <si>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</si>
  <si>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</si>
  <si>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</si>
  <si>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</si>
  <si>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G.S. BANCARI ROMANI</t>
  </si>
  <si>
    <t>UISP ROMA</t>
  </si>
  <si>
    <t>LBM SPORT TEAM</t>
  </si>
  <si>
    <t>PFIZER ITALIA RUNNING TEAM</t>
  </si>
  <si>
    <t>A.S.D. PODISTICA SOLIDARIETA'</t>
  </si>
  <si>
    <t>S.S. LAZIO ATLETICA LEGGERA</t>
  </si>
  <si>
    <t>A.S. ROMA ROAD R.CLUB</t>
  </si>
  <si>
    <t>ROMATLETICA FOOTWORKS</t>
  </si>
  <si>
    <t>SM</t>
  </si>
  <si>
    <t>RCF ROMA SUD</t>
  </si>
  <si>
    <t>SF</t>
  </si>
  <si>
    <t>CENTRO FITNESS MONTELLO</t>
  </si>
  <si>
    <t>PODISTICA OSTIA</t>
  </si>
  <si>
    <t>LIBERO</t>
  </si>
  <si>
    <t>A.S. AMATORI VILLA PAMPHILI</t>
  </si>
  <si>
    <t>ATLETICA MONTE MARIO</t>
  </si>
  <si>
    <t>0:34:16</t>
  </si>
  <si>
    <t>0:35:25</t>
  </si>
  <si>
    <t>0:35:59</t>
  </si>
  <si>
    <t>0:36:31</t>
  </si>
  <si>
    <t>0:36:56</t>
  </si>
  <si>
    <t>0:37:14</t>
  </si>
  <si>
    <t>0:37:17</t>
  </si>
  <si>
    <t>0:37:24</t>
  </si>
  <si>
    <t>0:37:34</t>
  </si>
  <si>
    <t>0:37:38</t>
  </si>
  <si>
    <t>0:37:44</t>
  </si>
  <si>
    <t>0:37:49</t>
  </si>
  <si>
    <t>0:37:59</t>
  </si>
  <si>
    <t>0:38:02</t>
  </si>
  <si>
    <t>0:38:08</t>
  </si>
  <si>
    <t>0:38:12</t>
  </si>
  <si>
    <t>0:38:16</t>
  </si>
  <si>
    <t>0:38:21</t>
  </si>
  <si>
    <t>0:38:27</t>
  </si>
  <si>
    <t>0:38:29</t>
  </si>
  <si>
    <t>0:38:36</t>
  </si>
  <si>
    <t>0:38:41</t>
  </si>
  <si>
    <t>0:38:46</t>
  </si>
  <si>
    <t>0:38:51</t>
  </si>
  <si>
    <t>0:38:54</t>
  </si>
  <si>
    <t>0:38:57</t>
  </si>
  <si>
    <t>0:39:00</t>
  </si>
  <si>
    <t>0:39:02</t>
  </si>
  <si>
    <t>0:39:03</t>
  </si>
  <si>
    <t>0:39:04</t>
  </si>
  <si>
    <t>0:39:05</t>
  </si>
  <si>
    <t>0:39:19</t>
  </si>
  <si>
    <t>0:39:26</t>
  </si>
  <si>
    <t>0:39:27</t>
  </si>
  <si>
    <t>0:39:30</t>
  </si>
  <si>
    <t>0:39:38</t>
  </si>
  <si>
    <t>0:39:39</t>
  </si>
  <si>
    <t>0:39:45</t>
  </si>
  <si>
    <t>G.S. CAT SPORT ROMA</t>
  </si>
  <si>
    <t>0:39:46</t>
  </si>
  <si>
    <t>0:39:47</t>
  </si>
  <si>
    <t>0:39:50</t>
  </si>
  <si>
    <t>0:39:51</t>
  </si>
  <si>
    <t>0:39:53</t>
  </si>
  <si>
    <t>0:39:58</t>
  </si>
  <si>
    <t>0:39:59</t>
  </si>
  <si>
    <t>0:40:00</t>
  </si>
  <si>
    <t>0:40:04</t>
  </si>
  <si>
    <t>0:40:06</t>
  </si>
  <si>
    <t>0:40:10</t>
  </si>
  <si>
    <t>0:40:13</t>
  </si>
  <si>
    <t>0:40:19</t>
  </si>
  <si>
    <t>0:40:20</t>
  </si>
  <si>
    <t>0:40:22</t>
  </si>
  <si>
    <t>0:40:23</t>
  </si>
  <si>
    <t>0:40:26</t>
  </si>
  <si>
    <t>0:40:29</t>
  </si>
  <si>
    <t>0:40:30</t>
  </si>
  <si>
    <t>0:40:35</t>
  </si>
  <si>
    <t>0:40:37</t>
  </si>
  <si>
    <t>0:40:38</t>
  </si>
  <si>
    <t>0:40:39</t>
  </si>
  <si>
    <t>0:40:40</t>
  </si>
  <si>
    <t>0:40:44</t>
  </si>
  <si>
    <t>0:40:46</t>
  </si>
  <si>
    <t>0:40:53</t>
  </si>
  <si>
    <t>0:40:56</t>
  </si>
  <si>
    <t>0:41:05</t>
  </si>
  <si>
    <t>0:41:06</t>
  </si>
  <si>
    <t>0:41:07</t>
  </si>
  <si>
    <t>0:41:22</t>
  </si>
  <si>
    <t>0:41:27</t>
  </si>
  <si>
    <t>0:41:29</t>
  </si>
  <si>
    <t>0:41:33</t>
  </si>
  <si>
    <t>0:41:34</t>
  </si>
  <si>
    <t>0:41:35</t>
  </si>
  <si>
    <t>0:41:38</t>
  </si>
  <si>
    <t>0:41:39</t>
  </si>
  <si>
    <t>0:41:40</t>
  </si>
  <si>
    <t>0:41:44</t>
  </si>
  <si>
    <t>0:41:46</t>
  </si>
  <si>
    <t>0:41:48</t>
  </si>
  <si>
    <t>0:41:50</t>
  </si>
  <si>
    <t>0:41:51</t>
  </si>
  <si>
    <t>0:41:56</t>
  </si>
  <si>
    <t>0:41:59</t>
  </si>
  <si>
    <t>0:42:00</t>
  </si>
  <si>
    <t>0:42:04</t>
  </si>
  <si>
    <t>RUNNERS FOR EMERGENCY</t>
  </si>
  <si>
    <t>0:42:05</t>
  </si>
  <si>
    <t>0:42:06</t>
  </si>
  <si>
    <t>0:42:08</t>
  </si>
  <si>
    <t>0:42:09</t>
  </si>
  <si>
    <t>0:42:11</t>
  </si>
  <si>
    <t>0:42:12</t>
  </si>
  <si>
    <t>0:42:16</t>
  </si>
  <si>
    <t>0:42:20</t>
  </si>
  <si>
    <t>0:42:21</t>
  </si>
  <si>
    <t>0:42:24</t>
  </si>
  <si>
    <t>0:42:27</t>
  </si>
  <si>
    <t>0:42:28</t>
  </si>
  <si>
    <t>0:42:35</t>
  </si>
  <si>
    <t>0:42:36</t>
  </si>
  <si>
    <t>0:42:38</t>
  </si>
  <si>
    <t>0:42:39</t>
  </si>
  <si>
    <t>0:42:42</t>
  </si>
  <si>
    <t>0:42:43</t>
  </si>
  <si>
    <t>0:42:44</t>
  </si>
  <si>
    <t>0:42:47</t>
  </si>
  <si>
    <t>0:42:49</t>
  </si>
  <si>
    <t>0:42:52</t>
  </si>
  <si>
    <t>0:42:55</t>
  </si>
  <si>
    <t>0:42:57</t>
  </si>
  <si>
    <t>0:43:01</t>
  </si>
  <si>
    <t>0:43:02</t>
  </si>
  <si>
    <t>0:43:05</t>
  </si>
  <si>
    <t>0:43:06</t>
  </si>
  <si>
    <t>0:43:07</t>
  </si>
  <si>
    <t>0:43:08</t>
  </si>
  <si>
    <t>0:43:09</t>
  </si>
  <si>
    <t>0:43:12</t>
  </si>
  <si>
    <t>0:43:14</t>
  </si>
  <si>
    <t>0:43:15</t>
  </si>
  <si>
    <t>0:43:16</t>
  </si>
  <si>
    <t>0:43:17</t>
  </si>
  <si>
    <t>0:43:19</t>
  </si>
  <si>
    <t>0:43:20</t>
  </si>
  <si>
    <t>0:43:21</t>
  </si>
  <si>
    <t>0:43:22</t>
  </si>
  <si>
    <t>0:43:24</t>
  </si>
  <si>
    <t>0:43:28</t>
  </si>
  <si>
    <t>0:43:32</t>
  </si>
  <si>
    <t>0:43:33</t>
  </si>
  <si>
    <t>0:43:38</t>
  </si>
  <si>
    <t>0:43:39</t>
  </si>
  <si>
    <t>0:43:41</t>
  </si>
  <si>
    <t>0:43:42</t>
  </si>
  <si>
    <t>0:43:44</t>
  </si>
  <si>
    <t>0:43:48</t>
  </si>
  <si>
    <t>0:43:49</t>
  </si>
  <si>
    <t>0:43:52</t>
  </si>
  <si>
    <t>0:43:56</t>
  </si>
  <si>
    <t>0:44:02</t>
  </si>
  <si>
    <t>0:44:04</t>
  </si>
  <si>
    <t>0:44:05</t>
  </si>
  <si>
    <t>0:44:09</t>
  </si>
  <si>
    <t>0:44:11</t>
  </si>
  <si>
    <t>0:44:12</t>
  </si>
  <si>
    <t>MARATHON CLUB ROMA</t>
  </si>
  <si>
    <t>ZONA OLIMPICA TEAM</t>
  </si>
  <si>
    <t>OSTIA ANTICA ATHLETAE</t>
  </si>
  <si>
    <t>EL MAKHROUT  CHERKAOUI</t>
  </si>
  <si>
    <t>MM35</t>
  </si>
  <si>
    <t>SOLITO  FABIO</t>
  </si>
  <si>
    <t>MM45</t>
  </si>
  <si>
    <t>A.S.D. BOOM BAR OSTIA</t>
  </si>
  <si>
    <t>RUSSO  ANTONINO</t>
  </si>
  <si>
    <t>EROBUSTI  FABIO</t>
  </si>
  <si>
    <t>A.S. AMATORI CASTELFUSANO</t>
  </si>
  <si>
    <t>STABILE   ANDREA</t>
  </si>
  <si>
    <t>FOSSATELLI  EMILIANO</t>
  </si>
  <si>
    <t>MM40</t>
  </si>
  <si>
    <t>FARTLEK OSTIA</t>
  </si>
  <si>
    <t>GETTI  ANDREA</t>
  </si>
  <si>
    <t>CARNEVALI  GIANLUCA</t>
  </si>
  <si>
    <t>TEAM CAMELOT</t>
  </si>
  <si>
    <t>LINARI  CORRADO</t>
  </si>
  <si>
    <t>MM50</t>
  </si>
  <si>
    <t>GIUDICE  FRANCESCO SAVERIO</t>
  </si>
  <si>
    <t>DELIGIA  FABIO</t>
  </si>
  <si>
    <t>D'ANGELI  DAMIANO</t>
  </si>
  <si>
    <t>G.S. VIGILI DEL FUOCO GRUPPO PODISTICO</t>
  </si>
  <si>
    <t>BELLOTTI  TIBERIO</t>
  </si>
  <si>
    <t>CALI ROMA XIII SRL</t>
  </si>
  <si>
    <t>CAMPANELLI  CHRISTIAN</t>
  </si>
  <si>
    <t>A.S.D. TRIATHLON OSTIA</t>
  </si>
  <si>
    <t>BOGGIATTO  ROBERTA</t>
  </si>
  <si>
    <t>MF45</t>
  </si>
  <si>
    <t>FORTE  ALESSANDRO</t>
  </si>
  <si>
    <t>A.S. D. MEDITERRANEA</t>
  </si>
  <si>
    <t>CALVANI  MASSIMILIANO</t>
  </si>
  <si>
    <t>DELFINO  NICOLA</t>
  </si>
  <si>
    <t>CERRONI  SIRO</t>
  </si>
  <si>
    <t>BIZZARRI  NICOLA</t>
  </si>
  <si>
    <t>A.S.D. LIBERTAS OSTIA RUNNER AVIS</t>
  </si>
  <si>
    <t>PATAT  ENZO</t>
  </si>
  <si>
    <t xml:space="preserve">A.S.D. LIBERATLETICA </t>
  </si>
  <si>
    <t>PARRELLO  MASSIMILIANO</t>
  </si>
  <si>
    <t>MADONNA  PIETRO</t>
  </si>
  <si>
    <t>FAIOLA  ANTONELLA</t>
  </si>
  <si>
    <t>MF40</t>
  </si>
  <si>
    <t>BARRESI  NATALE</t>
  </si>
  <si>
    <t>MM55</t>
  </si>
  <si>
    <t>DE FRANCESCO  DOMENICO</t>
  </si>
  <si>
    <t>FAGIOLINI  FABIO</t>
  </si>
  <si>
    <t>CARA  ANGELO</t>
  </si>
  <si>
    <t>MM60</t>
  </si>
  <si>
    <t>CALORE  GENNARO</t>
  </si>
  <si>
    <t>DANIELE  GIUSEPPE</t>
  </si>
  <si>
    <t>GRAZIOSI  FELICE</t>
  </si>
  <si>
    <t>DURANTE  FABIO</t>
  </si>
  <si>
    <t>BARZAGHI  DARIO</t>
  </si>
  <si>
    <t>RUNNERS PESCARA</t>
  </si>
  <si>
    <t>MASSIMI  CARLO</t>
  </si>
  <si>
    <t>RUFFINI  ENRICO</t>
  </si>
  <si>
    <t>PESCOSOLIDO  PAOLO</t>
  </si>
  <si>
    <t>MIGNANTI  CARLO</t>
  </si>
  <si>
    <t>UNGANIA  GIOVANNA</t>
  </si>
  <si>
    <t>A.S. ATLETICA VILLA GUGLIELMI</t>
  </si>
  <si>
    <t>MATERA  NICOLA</t>
  </si>
  <si>
    <t>UISP CASTELLI ROMANI</t>
  </si>
  <si>
    <t>MOCAVINI  RENATO</t>
  </si>
  <si>
    <t>A.S.D. TRISPORT COSTA D'ARGENTO</t>
  </si>
  <si>
    <t>TALIENTO  GIANCARLO</t>
  </si>
  <si>
    <t>MANDOLINI  STEFANO</t>
  </si>
  <si>
    <t>GIANNELLA  ANTONIO</t>
  </si>
  <si>
    <t>PUCCIO  LUIGI</t>
  </si>
  <si>
    <t>MIGNATTI  FABIO</t>
  </si>
  <si>
    <t>MASCARO  ANTONIO</t>
  </si>
  <si>
    <t>PRETE  MATTEO</t>
  </si>
  <si>
    <t>ROMA CHALLANGE ITALIA</t>
  </si>
  <si>
    <t>DI FRANCO  VALERIO</t>
  </si>
  <si>
    <t>VENTRONE  GENNARO</t>
  </si>
  <si>
    <t>BITTONI  LUCA</t>
  </si>
  <si>
    <t>BIBBO  CLAUDIO</t>
  </si>
  <si>
    <t>JUST RUN</t>
  </si>
  <si>
    <t>PASCARELLA  MICHELE</t>
  </si>
  <si>
    <t>PIPINI  MARIO</t>
  </si>
  <si>
    <t>MM65</t>
  </si>
  <si>
    <t>DE LUCIA  ANDREA</t>
  </si>
  <si>
    <t>PIETRELLA  FRANCO</t>
  </si>
  <si>
    <t>IACURTI  FABRIZIO</t>
  </si>
  <si>
    <t>POMPEO  VLADIMIRO</t>
  </si>
  <si>
    <t>SCRIBANO  ANDREA</t>
  </si>
  <si>
    <t>FACCHINI  MARCO VALERIO</t>
  </si>
  <si>
    <t>ROMA TRIATHLON A.S.D.</t>
  </si>
  <si>
    <t>DI VITO  PAOLA SIMONA</t>
  </si>
  <si>
    <t>FEDERICI  STEFANO</t>
  </si>
  <si>
    <t>PAOLETTI  FABIO</t>
  </si>
  <si>
    <t>SVIZZERO  NAZZARENO</t>
  </si>
  <si>
    <t>CESARE  FRANCESCO</t>
  </si>
  <si>
    <t>VERONA  BARBARA</t>
  </si>
  <si>
    <t>MF50</t>
  </si>
  <si>
    <t>PIERRO  PIETRO</t>
  </si>
  <si>
    <t>COLAGIACOMO  FEDERICO</t>
  </si>
  <si>
    <t>FADDA  ELIANO</t>
  </si>
  <si>
    <t>MONTANARI  ANNALISA</t>
  </si>
  <si>
    <t>FAZIOLI  FRANCO</t>
  </si>
  <si>
    <t>CUCCHI  SIMONE</t>
  </si>
  <si>
    <t>PODISTICA MARE DI ROMA</t>
  </si>
  <si>
    <t>MANCINELLI  ALESSANDRO</t>
  </si>
  <si>
    <t>GUIDUCCI  FRANCO</t>
  </si>
  <si>
    <t>DE BENEDETTIS  ANGELO</t>
  </si>
  <si>
    <t>MATTIA  ANGELO</t>
  </si>
  <si>
    <t>DI CRECCHIO  RENATO</t>
  </si>
  <si>
    <t>PAOLINI  GAVINO</t>
  </si>
  <si>
    <t>MAROCCO  ROBERTO</t>
  </si>
  <si>
    <t>PIAZZOLLA  ALESSANDRO</t>
  </si>
  <si>
    <t>PIU  ANDREA</t>
  </si>
  <si>
    <t>TASSONE  MICHELE</t>
  </si>
  <si>
    <t>FORTE  STEFANO</t>
  </si>
  <si>
    <t>PORTANOVA  ANGELA</t>
  </si>
  <si>
    <t>LA PORTA  ROBERTA</t>
  </si>
  <si>
    <t>BRESCIA  MAURIZIO</t>
  </si>
  <si>
    <t>ESPOSITO  LAURA</t>
  </si>
  <si>
    <t>FALLONI  MAURIZIO</t>
  </si>
  <si>
    <t>MALPICCI  ARIANNA</t>
  </si>
  <si>
    <t>MF35</t>
  </si>
  <si>
    <t>MONTI FABRIZIO</t>
  </si>
  <si>
    <t>SALVI  PATRIZIA</t>
  </si>
  <si>
    <t>ROMEO  SILVIA</t>
  </si>
  <si>
    <t>BARLETTA  CINZIA</t>
  </si>
  <si>
    <t>MF55</t>
  </si>
  <si>
    <t>DAINESE  ALESSANDRA</t>
  </si>
  <si>
    <t>GRIMALDI  GABRIELE</t>
  </si>
  <si>
    <t>GRIMALDI  GIULIANO</t>
  </si>
  <si>
    <t>SALVI  GIULIANO</t>
  </si>
  <si>
    <t>MENZIONE  ANTONIO</t>
  </si>
  <si>
    <t>MATTEI  FABRIZIO</t>
  </si>
  <si>
    <t>DALU  LUIGINO</t>
  </si>
  <si>
    <t>GISSI  FRANCESCO</t>
  </si>
  <si>
    <t>CIOTTI  MARIA LINDA</t>
  </si>
  <si>
    <t>MF65</t>
  </si>
  <si>
    <t>COSENTINO  DIEGO</t>
  </si>
  <si>
    <t>ATLETICA L.A.G.O.S. DEI MARSI</t>
  </si>
  <si>
    <t>MIGNACCA  FABRIZIO</t>
  </si>
  <si>
    <t>LORENZINI PAOLO</t>
  </si>
  <si>
    <t>PASI  NORMA</t>
  </si>
  <si>
    <t>PAPI  ANDREA</t>
  </si>
  <si>
    <t>CITTADUCALE RUNNERS</t>
  </si>
  <si>
    <t>SPIRITO  NADIA</t>
  </si>
  <si>
    <t>FILOSOFI  PAOLA</t>
  </si>
  <si>
    <t>SIMEONE  GIULIO</t>
  </si>
  <si>
    <t>PAOLETTI  CARLO</t>
  </si>
  <si>
    <t>HOUGH  RICHARD JAMES</t>
  </si>
  <si>
    <t>NATALE  LUCIANO</t>
  </si>
  <si>
    <t>SEMERARO  SERGIO</t>
  </si>
  <si>
    <t>SALVATI  FELICE</t>
  </si>
  <si>
    <t>LEVI  DAVIDE</t>
  </si>
  <si>
    <t>MONTALDI  SIMONE</t>
  </si>
  <si>
    <t>BUZZIN  MASSIMO</t>
  </si>
  <si>
    <t>AMBROGI  MASSIMILIANO</t>
  </si>
  <si>
    <t>PINNA  RAIMONDO</t>
  </si>
  <si>
    <t>CICCIOLA  MARIA PIA</t>
  </si>
  <si>
    <t>QUAGLIOZZI  MARCO</t>
  </si>
  <si>
    <t>UNGANIA  SILVIO</t>
  </si>
  <si>
    <t>NOBILI  LUIGI</t>
  </si>
  <si>
    <t>BOLDRINI  FRANCESCA</t>
  </si>
  <si>
    <t>STRACCA  GIANLUCA</t>
  </si>
  <si>
    <t>MARIANI  ENRICO</t>
  </si>
  <si>
    <t>LISTA  ANTONIO</t>
  </si>
  <si>
    <t>ORTENSI  LAURA</t>
  </si>
  <si>
    <t>GIUNTA  MAURIZIO</t>
  </si>
  <si>
    <t>NERONI  VITTORIO</t>
  </si>
  <si>
    <t>LAUSI  CLAUDIO</t>
  </si>
  <si>
    <t>FACCHIN ORLANDO</t>
  </si>
  <si>
    <t>TRIPEPI  STELVIO</t>
  </si>
  <si>
    <t>MM70</t>
  </si>
  <si>
    <t>PACIFICI  MAURO</t>
  </si>
  <si>
    <t>CARACCI  MARIO</t>
  </si>
  <si>
    <t>SANNA  NICO</t>
  </si>
  <si>
    <t>PICCA  BRUNO</t>
  </si>
  <si>
    <t>DAMIANI  LUIGI</t>
  </si>
  <si>
    <t>FIORENTINI  FAUSTO</t>
  </si>
  <si>
    <t>ROSSI  FRANCESCA</t>
  </si>
  <si>
    <t>GERARDI  SIMONETTA</t>
  </si>
  <si>
    <t>MF60</t>
  </si>
  <si>
    <t>ORFINI  RENATO</t>
  </si>
  <si>
    <t>ABRATIS  FABRIZIO</t>
  </si>
  <si>
    <t>CARRILLO  MANUEL</t>
  </si>
  <si>
    <t>CALDARONE  ROSARIA</t>
  </si>
  <si>
    <t>IMPERIALI  CINZIA</t>
  </si>
  <si>
    <t>ARIETE  CARLO</t>
  </si>
  <si>
    <t>MENICHELLA  FRANCESCO</t>
  </si>
  <si>
    <t>PASQUALI  ANTONELLA</t>
  </si>
  <si>
    <t>PALUMBO  PAOLO</t>
  </si>
  <si>
    <t>BULYMINA  DINA</t>
  </si>
  <si>
    <t>DI MATTEO FABIO</t>
  </si>
  <si>
    <t>VALENZA  ROBARTO</t>
  </si>
  <si>
    <t>TOSELLI SIMONA</t>
  </si>
  <si>
    <t>ATZEI  SILVANO</t>
  </si>
  <si>
    <t>MINICHIELLO  ELISA</t>
  </si>
  <si>
    <t>ARIETE  TANIA</t>
  </si>
  <si>
    <t>MONTELLA  ROBERTA</t>
  </si>
  <si>
    <t>DE BERNARDINIS  RITA</t>
  </si>
  <si>
    <t>FALASCA  VANESSA</t>
  </si>
  <si>
    <t>DI LEONARDO  FABRIZIO</t>
  </si>
  <si>
    <t>DRUDI  MAURIZIO</t>
  </si>
  <si>
    <t>PALMULLI  GIUSEPPE</t>
  </si>
  <si>
    <t>GALLO  DOMENICO</t>
  </si>
  <si>
    <t>PAMBIANCHI  GIANNI</t>
  </si>
  <si>
    <t>BOBO'  MAURO</t>
  </si>
  <si>
    <t>COSTA SANDRO</t>
  </si>
  <si>
    <t>SPINA  ANGELO</t>
  </si>
  <si>
    <t>IESSI  TERESA</t>
  </si>
  <si>
    <t>LELLI  MARCO</t>
  </si>
  <si>
    <t>CORRAO  SONIA</t>
  </si>
  <si>
    <t>DI SIENA  GIUSEPPE</t>
  </si>
  <si>
    <t>MM75</t>
  </si>
  <si>
    <t>DONATI  SILVIA</t>
  </si>
  <si>
    <t>MAGGINI  PAOLA ROMANA</t>
  </si>
  <si>
    <t>FANISIO  ADELE</t>
  </si>
  <si>
    <t>MF70</t>
  </si>
  <si>
    <t>GIORDANI  MARCELLA</t>
  </si>
  <si>
    <t>CARLINI  ELENA</t>
  </si>
  <si>
    <t>GECCHIAROLI  CLAUDIA</t>
  </si>
  <si>
    <t>CELA FILOMENA</t>
  </si>
  <si>
    <t>LOIACONO  ANGELA</t>
  </si>
  <si>
    <t>ISIDORI  IVANA</t>
  </si>
  <si>
    <t>VILLANI  LIVIO</t>
  </si>
  <si>
    <t>BALDA GLADYS</t>
  </si>
  <si>
    <t>ViVi Dragona</t>
  </si>
  <si>
    <t>4ª edizione</t>
  </si>
  <si>
    <t>Dragona - Roma (RM) Italia - Domenica 18/10/2015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</si>
</sst>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mm\:ss.0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51" fillId="56" borderId="22" xfId="0" applyFont="1" applyFill="1" applyBorder="1" applyAlignment="1">
      <alignment horizontal="left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1" fillId="56" borderId="32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51" fillId="56" borderId="34" xfId="0" applyFont="1" applyFill="1" applyBorder="1" applyAlignment="1">
      <alignment horizontal="left" vertical="center"/>
    </xf>
    <xf numFmtId="0" fontId="51" fillId="56" borderId="36" xfId="0" applyFont="1" applyFill="1" applyBorder="1" applyAlignment="1">
      <alignment horizontal="lef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35" t="s">
        <v>399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" customHeight="1">
      <c r="A2" s="36" t="s">
        <v>400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401</v>
      </c>
      <c r="B3" s="37"/>
      <c r="C3" s="37"/>
      <c r="D3" s="37"/>
      <c r="E3" s="37"/>
      <c r="F3" s="37"/>
      <c r="G3" s="37"/>
      <c r="H3" s="37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6" t="s">
        <v>179</v>
      </c>
      <c r="C5" s="49"/>
      <c r="D5" s="11" t="s">
        <v>180</v>
      </c>
      <c r="E5" s="31" t="s">
        <v>14</v>
      </c>
      <c r="F5" s="14">
        <v>0.02474537037037037</v>
      </c>
      <c r="G5" s="14" t="s">
        <v>28</v>
      </c>
      <c r="H5" s="11" t="str">
        <f>TEXT(INT((HOUR(G5)*3600+MINUTE(G5)*60+SECOND(G5))/$J$3/60),"0")&amp;"."&amp;TEXT(MOD((HOUR(G5)*3600+MINUTE(G5)*60+SECOND(G5))/$J$3,60),"00")&amp;"/km"</f>
        <v>3.26/km</v>
      </c>
      <c r="I5" s="14">
        <f aca="true" t="shared" si="0" ref="I5:I36">G5-$G$5</f>
        <v>0</v>
      </c>
      <c r="J5" s="14">
        <f>G5-INDEX($G$5:$G$326,MATCH(D5,$D$5:$D$326,0))</f>
        <v>0</v>
      </c>
    </row>
    <row r="6" spans="1:10" s="10" customFormat="1" ht="15" customHeight="1">
      <c r="A6" s="12">
        <v>2</v>
      </c>
      <c r="B6" s="47" t="s">
        <v>181</v>
      </c>
      <c r="C6" s="50"/>
      <c r="D6" s="12" t="s">
        <v>182</v>
      </c>
      <c r="E6" s="32" t="s">
        <v>183</v>
      </c>
      <c r="F6" s="13">
        <v>0.02533564814814815</v>
      </c>
      <c r="G6" s="13" t="s">
        <v>29</v>
      </c>
      <c r="H6" s="12" t="str">
        <f aca="true" t="shared" si="1" ref="H6:H47">TEXT(INT((HOUR(G6)*3600+MINUTE(G6)*60+SECOND(G6))/$J$3/60),"0")&amp;"."&amp;TEXT(MOD((HOUR(G6)*3600+MINUTE(G6)*60+SECOND(G6))/$J$3,60),"00")&amp;"/km"</f>
        <v>3.33/km</v>
      </c>
      <c r="I6" s="13">
        <f t="shared" si="0"/>
        <v>0.000798611111111111</v>
      </c>
      <c r="J6" s="13">
        <f>G6-INDEX($G$5:$G$326,MATCH(D6,$D$5:$D$326,0))</f>
        <v>0</v>
      </c>
    </row>
    <row r="7" spans="1:10" s="10" customFormat="1" ht="15" customHeight="1">
      <c r="A7" s="12">
        <v>3</v>
      </c>
      <c r="B7" s="47" t="s">
        <v>184</v>
      </c>
      <c r="C7" s="50"/>
      <c r="D7" s="12" t="s">
        <v>180</v>
      </c>
      <c r="E7" s="32" t="s">
        <v>183</v>
      </c>
      <c r="F7" s="13">
        <v>0.025405092592592594</v>
      </c>
      <c r="G7" s="13" t="s">
        <v>30</v>
      </c>
      <c r="H7" s="12" t="str">
        <f t="shared" si="1"/>
        <v>3.36/km</v>
      </c>
      <c r="I7" s="13">
        <f t="shared" si="0"/>
        <v>0.0011921296296296298</v>
      </c>
      <c r="J7" s="13">
        <f>G7-INDEX($G$5:$G$326,MATCH(D7,$D$5:$D$326,0))</f>
        <v>0.0011921296296296298</v>
      </c>
    </row>
    <row r="8" spans="1:10" s="10" customFormat="1" ht="15" customHeight="1">
      <c r="A8" s="12">
        <v>4</v>
      </c>
      <c r="B8" s="47" t="s">
        <v>185</v>
      </c>
      <c r="C8" s="50"/>
      <c r="D8" s="12" t="s">
        <v>182</v>
      </c>
      <c r="E8" s="32" t="s">
        <v>186</v>
      </c>
      <c r="F8" s="13">
        <v>0.025486111111111112</v>
      </c>
      <c r="G8" s="13" t="s">
        <v>31</v>
      </c>
      <c r="H8" s="12" t="str">
        <f t="shared" si="1"/>
        <v>3.39/km</v>
      </c>
      <c r="I8" s="13">
        <f t="shared" si="0"/>
        <v>0.001562499999999998</v>
      </c>
      <c r="J8" s="13">
        <f>G8-INDEX($G$5:$G$326,MATCH(D8,$D$5:$D$326,0))</f>
        <v>0.0007638888888888869</v>
      </c>
    </row>
    <row r="9" spans="1:10" s="10" customFormat="1" ht="15" customHeight="1">
      <c r="A9" s="12">
        <v>5</v>
      </c>
      <c r="B9" s="47" t="s">
        <v>187</v>
      </c>
      <c r="C9" s="50"/>
      <c r="D9" s="12" t="s">
        <v>20</v>
      </c>
      <c r="E9" s="32" t="s">
        <v>177</v>
      </c>
      <c r="F9" s="13">
        <v>0.025520833333333333</v>
      </c>
      <c r="G9" s="13" t="s">
        <v>32</v>
      </c>
      <c r="H9" s="12" t="str">
        <f t="shared" si="1"/>
        <v>3.42/km</v>
      </c>
      <c r="I9" s="13">
        <f t="shared" si="0"/>
        <v>0.0018518518518518476</v>
      </c>
      <c r="J9" s="13">
        <f>G9-INDEX($G$5:$G$326,MATCH(D9,$D$5:$D$326,0))</f>
        <v>0</v>
      </c>
    </row>
    <row r="10" spans="1:10" s="10" customFormat="1" ht="15" customHeight="1">
      <c r="A10" s="12">
        <v>6</v>
      </c>
      <c r="B10" s="47" t="s">
        <v>188</v>
      </c>
      <c r="C10" s="50"/>
      <c r="D10" s="12" t="s">
        <v>189</v>
      </c>
      <c r="E10" s="32" t="s">
        <v>190</v>
      </c>
      <c r="F10" s="13">
        <v>0.02574074074074074</v>
      </c>
      <c r="G10" s="13" t="s">
        <v>33</v>
      </c>
      <c r="H10" s="12" t="str">
        <f t="shared" si="1"/>
        <v>3.43/km</v>
      </c>
      <c r="I10" s="13">
        <f t="shared" si="0"/>
        <v>0.0020601851851851823</v>
      </c>
      <c r="J10" s="13">
        <f>G10-INDEX($G$5:$G$326,MATCH(D10,$D$5:$D$326,0))</f>
        <v>0</v>
      </c>
    </row>
    <row r="11" spans="1:10" s="10" customFormat="1" ht="15" customHeight="1">
      <c r="A11" s="12">
        <v>7</v>
      </c>
      <c r="B11" s="47" t="s">
        <v>191</v>
      </c>
      <c r="C11" s="50"/>
      <c r="D11" s="12" t="s">
        <v>20</v>
      </c>
      <c r="E11" s="32" t="s">
        <v>183</v>
      </c>
      <c r="F11" s="13">
        <v>0.026111111111111113</v>
      </c>
      <c r="G11" s="13" t="s">
        <v>34</v>
      </c>
      <c r="H11" s="12" t="str">
        <f t="shared" si="1"/>
        <v>3.44/km</v>
      </c>
      <c r="I11" s="13">
        <f t="shared" si="0"/>
        <v>0.0020949074074074064</v>
      </c>
      <c r="J11" s="13">
        <f>G11-INDEX($G$5:$G$326,MATCH(D11,$D$5:$D$326,0))</f>
        <v>0.00024305555555555886</v>
      </c>
    </row>
    <row r="12" spans="1:10" s="10" customFormat="1" ht="15" customHeight="1">
      <c r="A12" s="12">
        <v>8</v>
      </c>
      <c r="B12" s="47" t="s">
        <v>192</v>
      </c>
      <c r="C12" s="50"/>
      <c r="D12" s="12" t="s">
        <v>189</v>
      </c>
      <c r="E12" s="32" t="s">
        <v>193</v>
      </c>
      <c r="F12" s="13">
        <v>0.026631944444444444</v>
      </c>
      <c r="G12" s="13" t="s">
        <v>35</v>
      </c>
      <c r="H12" s="12" t="str">
        <f t="shared" si="1"/>
        <v>3.44/km</v>
      </c>
      <c r="I12" s="13">
        <f t="shared" si="0"/>
        <v>0.0021759259259259214</v>
      </c>
      <c r="J12" s="13">
        <f>G12-INDEX($G$5:$G$326,MATCH(D12,$D$5:$D$326,0))</f>
        <v>0.00011574074074073917</v>
      </c>
    </row>
    <row r="13" spans="1:10" s="10" customFormat="1" ht="15" customHeight="1">
      <c r="A13" s="12">
        <v>9</v>
      </c>
      <c r="B13" s="47" t="s">
        <v>194</v>
      </c>
      <c r="C13" s="50"/>
      <c r="D13" s="12" t="s">
        <v>195</v>
      </c>
      <c r="E13" s="32" t="s">
        <v>21</v>
      </c>
      <c r="F13" s="13">
        <v>0.02666666666666667</v>
      </c>
      <c r="G13" s="13" t="s">
        <v>36</v>
      </c>
      <c r="H13" s="12" t="str">
        <f t="shared" si="1"/>
        <v>3.45/km</v>
      </c>
      <c r="I13" s="13">
        <f t="shared" si="0"/>
        <v>0.0022916666666666675</v>
      </c>
      <c r="J13" s="13">
        <f>G13-INDEX($G$5:$G$326,MATCH(D13,$D$5:$D$326,0))</f>
        <v>0</v>
      </c>
    </row>
    <row r="14" spans="1:10" s="10" customFormat="1" ht="15" customHeight="1">
      <c r="A14" s="12">
        <v>10</v>
      </c>
      <c r="B14" s="47" t="s">
        <v>196</v>
      </c>
      <c r="C14" s="50"/>
      <c r="D14" s="12" t="s">
        <v>180</v>
      </c>
      <c r="E14" s="32" t="s">
        <v>27</v>
      </c>
      <c r="F14" s="13">
        <v>0.026805555555555555</v>
      </c>
      <c r="G14" s="13" t="s">
        <v>37</v>
      </c>
      <c r="H14" s="12" t="str">
        <f t="shared" si="1"/>
        <v>3.46/km</v>
      </c>
      <c r="I14" s="13">
        <f t="shared" si="0"/>
        <v>0.002337962962962962</v>
      </c>
      <c r="J14" s="13">
        <f>G14-INDEX($G$5:$G$326,MATCH(D14,$D$5:$D$326,0))</f>
        <v>0.002337962962962962</v>
      </c>
    </row>
    <row r="15" spans="1:10" s="10" customFormat="1" ht="15" customHeight="1">
      <c r="A15" s="12">
        <v>11</v>
      </c>
      <c r="B15" s="47" t="s">
        <v>197</v>
      </c>
      <c r="C15" s="50"/>
      <c r="D15" s="12" t="s">
        <v>195</v>
      </c>
      <c r="E15" s="32" t="s">
        <v>186</v>
      </c>
      <c r="F15" s="13">
        <v>0.02741898148148148</v>
      </c>
      <c r="G15" s="13" t="s">
        <v>37</v>
      </c>
      <c r="H15" s="12" t="str">
        <f t="shared" si="1"/>
        <v>3.46/km</v>
      </c>
      <c r="I15" s="13">
        <f t="shared" si="0"/>
        <v>0.002337962962962962</v>
      </c>
      <c r="J15" s="13">
        <f>G15-INDEX($G$5:$G$326,MATCH(D15,$D$5:$D$326,0))</f>
        <v>4.629629629629428E-05</v>
      </c>
    </row>
    <row r="16" spans="1:10" s="10" customFormat="1" ht="15" customHeight="1">
      <c r="A16" s="12">
        <v>12</v>
      </c>
      <c r="B16" s="47" t="s">
        <v>198</v>
      </c>
      <c r="C16" s="50"/>
      <c r="D16" s="12" t="s">
        <v>20</v>
      </c>
      <c r="E16" s="32" t="s">
        <v>199</v>
      </c>
      <c r="F16" s="13">
        <v>0.027453703703703702</v>
      </c>
      <c r="G16" s="13" t="s">
        <v>38</v>
      </c>
      <c r="H16" s="12" t="str">
        <f t="shared" si="1"/>
        <v>3.46/km</v>
      </c>
      <c r="I16" s="13">
        <f t="shared" si="0"/>
        <v>0.0024074074074074067</v>
      </c>
      <c r="J16" s="13">
        <f>G16-INDEX($G$5:$G$326,MATCH(D16,$D$5:$D$326,0))</f>
        <v>0.0005555555555555591</v>
      </c>
    </row>
    <row r="17" spans="1:10" s="10" customFormat="1" ht="15" customHeight="1">
      <c r="A17" s="12">
        <v>13</v>
      </c>
      <c r="B17" s="47" t="s">
        <v>200</v>
      </c>
      <c r="C17" s="50"/>
      <c r="D17" s="12" t="s">
        <v>180</v>
      </c>
      <c r="E17" s="32" t="s">
        <v>201</v>
      </c>
      <c r="F17" s="13">
        <v>0.027488425925925927</v>
      </c>
      <c r="G17" s="13" t="s">
        <v>39</v>
      </c>
      <c r="H17" s="12" t="str">
        <f t="shared" si="1"/>
        <v>3.47/km</v>
      </c>
      <c r="I17" s="13">
        <f t="shared" si="0"/>
        <v>0.002465277777777778</v>
      </c>
      <c r="J17" s="13">
        <f>G17-INDEX($G$5:$G$326,MATCH(D17,$D$5:$D$326,0))</f>
        <v>0.002465277777777778</v>
      </c>
    </row>
    <row r="18" spans="1:10" s="10" customFormat="1" ht="15" customHeight="1">
      <c r="A18" s="12">
        <v>14</v>
      </c>
      <c r="B18" s="47" t="s">
        <v>202</v>
      </c>
      <c r="C18" s="50"/>
      <c r="D18" s="12" t="s">
        <v>180</v>
      </c>
      <c r="E18" s="32" t="s">
        <v>203</v>
      </c>
      <c r="F18" s="13">
        <v>0.027523148148148147</v>
      </c>
      <c r="G18" s="13" t="s">
        <v>40</v>
      </c>
      <c r="H18" s="12" t="str">
        <f t="shared" si="1"/>
        <v>3.48/km</v>
      </c>
      <c r="I18" s="13">
        <f t="shared" si="0"/>
        <v>0.002581018518518517</v>
      </c>
      <c r="J18" s="13">
        <f>G18-INDEX($G$5:$G$326,MATCH(D18,$D$5:$D$326,0))</f>
        <v>0.002581018518518517</v>
      </c>
    </row>
    <row r="19" spans="1:10" s="10" customFormat="1" ht="15" customHeight="1">
      <c r="A19" s="12">
        <v>15</v>
      </c>
      <c r="B19" s="47" t="s">
        <v>204</v>
      </c>
      <c r="C19" s="50"/>
      <c r="D19" s="12" t="s">
        <v>205</v>
      </c>
      <c r="E19" s="32" t="s">
        <v>21</v>
      </c>
      <c r="F19" s="13">
        <v>0.027685185185185188</v>
      </c>
      <c r="G19" s="13" t="s">
        <v>41</v>
      </c>
      <c r="H19" s="12" t="str">
        <f t="shared" si="1"/>
        <v>3.48/km</v>
      </c>
      <c r="I19" s="13">
        <f t="shared" si="0"/>
        <v>0.002615740740740738</v>
      </c>
      <c r="J19" s="13">
        <f>G19-INDEX($G$5:$G$326,MATCH(D19,$D$5:$D$326,0))</f>
        <v>0</v>
      </c>
    </row>
    <row r="20" spans="1:10" s="10" customFormat="1" ht="15" customHeight="1">
      <c r="A20" s="12">
        <v>16</v>
      </c>
      <c r="B20" s="47" t="s">
        <v>206</v>
      </c>
      <c r="C20" s="50"/>
      <c r="D20" s="12" t="s">
        <v>180</v>
      </c>
      <c r="E20" s="32" t="s">
        <v>207</v>
      </c>
      <c r="F20" s="13">
        <v>0.02771990740740741</v>
      </c>
      <c r="G20" s="13" t="s">
        <v>42</v>
      </c>
      <c r="H20" s="12" t="str">
        <f t="shared" si="1"/>
        <v>3.49/km</v>
      </c>
      <c r="I20" s="13">
        <f t="shared" si="0"/>
        <v>0.002685185185185183</v>
      </c>
      <c r="J20" s="13">
        <f>G20-INDEX($G$5:$G$326,MATCH(D20,$D$5:$D$326,0))</f>
        <v>0.002685185185185183</v>
      </c>
    </row>
    <row r="21" spans="1:10" ht="15" customHeight="1">
      <c r="A21" s="12">
        <v>17</v>
      </c>
      <c r="B21" s="47" t="s">
        <v>208</v>
      </c>
      <c r="C21" s="51"/>
      <c r="D21" s="12" t="s">
        <v>189</v>
      </c>
      <c r="E21" s="32" t="s">
        <v>176</v>
      </c>
      <c r="F21" s="13">
        <v>0.027731481481481482</v>
      </c>
      <c r="G21" s="13" t="s">
        <v>43</v>
      </c>
      <c r="H21" s="12" t="str">
        <f t="shared" si="1"/>
        <v>3.49/km</v>
      </c>
      <c r="I21" s="13">
        <f t="shared" si="0"/>
        <v>0.0027314814814814806</v>
      </c>
      <c r="J21" s="13">
        <f>G21-INDEX($G$5:$G$326,MATCH(D21,$D$5:$D$326,0))</f>
        <v>0.0006712962962962983</v>
      </c>
    </row>
    <row r="22" spans="1:10" ht="15" customHeight="1">
      <c r="A22" s="12">
        <v>18</v>
      </c>
      <c r="B22" s="47" t="s">
        <v>209</v>
      </c>
      <c r="C22" s="51"/>
      <c r="D22" s="12" t="s">
        <v>180</v>
      </c>
      <c r="E22" s="32" t="s">
        <v>190</v>
      </c>
      <c r="F22" s="13">
        <v>0.027789351851851853</v>
      </c>
      <c r="G22" s="13" t="s">
        <v>44</v>
      </c>
      <c r="H22" s="12" t="str">
        <f t="shared" si="1"/>
        <v>3.50/km</v>
      </c>
      <c r="I22" s="13">
        <f t="shared" si="0"/>
        <v>0.002777777777777775</v>
      </c>
      <c r="J22" s="13">
        <f>G22-INDEX($G$5:$G$326,MATCH(D22,$D$5:$D$326,0))</f>
        <v>0.002777777777777775</v>
      </c>
    </row>
    <row r="23" spans="1:10" ht="15" customHeight="1">
      <c r="A23" s="12">
        <v>19</v>
      </c>
      <c r="B23" s="47" t="s">
        <v>210</v>
      </c>
      <c r="C23" s="51"/>
      <c r="D23" s="12" t="s">
        <v>189</v>
      </c>
      <c r="E23" s="32" t="s">
        <v>183</v>
      </c>
      <c r="F23" s="13">
        <v>0.027870370370370372</v>
      </c>
      <c r="G23" s="13" t="s">
        <v>45</v>
      </c>
      <c r="H23" s="12" t="str">
        <f t="shared" si="1"/>
        <v>3.50/km</v>
      </c>
      <c r="I23" s="13">
        <f t="shared" si="0"/>
        <v>0.002835648148148146</v>
      </c>
      <c r="J23" s="13">
        <f>G23-INDEX($G$5:$G$326,MATCH(D23,$D$5:$D$326,0))</f>
        <v>0.0007754629629629639</v>
      </c>
    </row>
    <row r="24" spans="1:10" ht="15" customHeight="1">
      <c r="A24" s="12">
        <v>20</v>
      </c>
      <c r="B24" s="47" t="s">
        <v>211</v>
      </c>
      <c r="C24" s="51"/>
      <c r="D24" s="12" t="s">
        <v>189</v>
      </c>
      <c r="E24" s="32" t="s">
        <v>212</v>
      </c>
      <c r="F24" s="13">
        <v>0.027881944444444445</v>
      </c>
      <c r="G24" s="13" t="s">
        <v>46</v>
      </c>
      <c r="H24" s="12" t="str">
        <f t="shared" si="1"/>
        <v>3.51/km</v>
      </c>
      <c r="I24" s="13">
        <f t="shared" si="0"/>
        <v>0.002905092592592591</v>
      </c>
      <c r="J24" s="13">
        <f>G24-INDEX($G$5:$G$326,MATCH(D24,$D$5:$D$326,0))</f>
        <v>0.0008449074074074088</v>
      </c>
    </row>
    <row r="25" spans="1:10" ht="15" customHeight="1">
      <c r="A25" s="12">
        <v>21</v>
      </c>
      <c r="B25" s="47" t="s">
        <v>213</v>
      </c>
      <c r="C25" s="51"/>
      <c r="D25" s="12" t="s">
        <v>195</v>
      </c>
      <c r="E25" s="32" t="s">
        <v>214</v>
      </c>
      <c r="F25" s="13">
        <v>0.028101851851851854</v>
      </c>
      <c r="G25" s="13" t="s">
        <v>46</v>
      </c>
      <c r="H25" s="12" t="str">
        <f t="shared" si="1"/>
        <v>3.51/km</v>
      </c>
      <c r="I25" s="13">
        <f t="shared" si="0"/>
        <v>0.002905092592592591</v>
      </c>
      <c r="J25" s="13">
        <f>G25-INDEX($G$5:$G$326,MATCH(D25,$D$5:$D$326,0))</f>
        <v>0.0006134259259259235</v>
      </c>
    </row>
    <row r="26" spans="1:10" ht="15" customHeight="1">
      <c r="A26" s="12">
        <v>22</v>
      </c>
      <c r="B26" s="47" t="s">
        <v>210</v>
      </c>
      <c r="C26" s="51"/>
      <c r="D26" s="12" t="s">
        <v>189</v>
      </c>
      <c r="E26" s="32" t="s">
        <v>183</v>
      </c>
      <c r="F26" s="13">
        <v>0.0011574074074074073</v>
      </c>
      <c r="G26" s="13" t="s">
        <v>47</v>
      </c>
      <c r="H26" s="12" t="str">
        <f t="shared" si="1"/>
        <v>3.51/km</v>
      </c>
      <c r="I26" s="13">
        <f t="shared" si="0"/>
        <v>0.002928240740740738</v>
      </c>
      <c r="J26" s="13">
        <f>G26-INDEX($G$5:$G$326,MATCH(D26,$D$5:$D$326,0))</f>
        <v>0.0008680555555555559</v>
      </c>
    </row>
    <row r="27" spans="1:10" ht="15" customHeight="1">
      <c r="A27" s="12">
        <v>23</v>
      </c>
      <c r="B27" s="47" t="s">
        <v>215</v>
      </c>
      <c r="C27" s="51"/>
      <c r="D27" s="12" t="s">
        <v>182</v>
      </c>
      <c r="E27" s="32" t="s">
        <v>27</v>
      </c>
      <c r="F27" s="13">
        <v>0.028125</v>
      </c>
      <c r="G27" s="13" t="s">
        <v>47</v>
      </c>
      <c r="H27" s="12" t="str">
        <f t="shared" si="1"/>
        <v>3.51/km</v>
      </c>
      <c r="I27" s="13">
        <f t="shared" si="0"/>
        <v>0.002928240740740738</v>
      </c>
      <c r="J27" s="13">
        <f>G27-INDEX($G$5:$G$326,MATCH(D27,$D$5:$D$326,0))</f>
        <v>0.002129629629629627</v>
      </c>
    </row>
    <row r="28" spans="1:10" ht="15" customHeight="1">
      <c r="A28" s="12">
        <v>24</v>
      </c>
      <c r="B28" s="47" t="s">
        <v>216</v>
      </c>
      <c r="C28" s="51"/>
      <c r="D28" s="12" t="s">
        <v>182</v>
      </c>
      <c r="E28" s="32" t="s">
        <v>190</v>
      </c>
      <c r="F28" s="13">
        <v>0.0011921296296296296</v>
      </c>
      <c r="G28" s="13" t="s">
        <v>48</v>
      </c>
      <c r="H28" s="12" t="str">
        <f t="shared" si="1"/>
        <v>3.52/km</v>
      </c>
      <c r="I28" s="13">
        <f t="shared" si="0"/>
        <v>0.0030092592592592567</v>
      </c>
      <c r="J28" s="13">
        <f>G28-INDEX($G$5:$G$326,MATCH(D28,$D$5:$D$326,0))</f>
        <v>0.0022106481481481456</v>
      </c>
    </row>
    <row r="29" spans="1:10" ht="15" customHeight="1">
      <c r="A29" s="12">
        <v>25</v>
      </c>
      <c r="B29" s="47" t="s">
        <v>215</v>
      </c>
      <c r="C29" s="51"/>
      <c r="D29" s="12" t="s">
        <v>182</v>
      </c>
      <c r="E29" s="32" t="s">
        <v>27</v>
      </c>
      <c r="F29" s="13">
        <v>0.028136574074074074</v>
      </c>
      <c r="G29" s="13" t="s">
        <v>49</v>
      </c>
      <c r="H29" s="12" t="str">
        <f t="shared" si="1"/>
        <v>3.52/km</v>
      </c>
      <c r="I29" s="13">
        <f t="shared" si="0"/>
        <v>0.003067129629629628</v>
      </c>
      <c r="J29" s="13">
        <f>G29-INDEX($G$5:$G$326,MATCH(D29,$D$5:$D$326,0))</f>
        <v>0.002268518518518517</v>
      </c>
    </row>
    <row r="30" spans="1:10" ht="15" customHeight="1">
      <c r="A30" s="12">
        <v>26</v>
      </c>
      <c r="B30" s="47" t="s">
        <v>217</v>
      </c>
      <c r="C30" s="51"/>
      <c r="D30" s="12" t="s">
        <v>218</v>
      </c>
      <c r="E30" s="32" t="s">
        <v>21</v>
      </c>
      <c r="F30" s="13">
        <v>0.028310185185185185</v>
      </c>
      <c r="G30" s="13" t="s">
        <v>50</v>
      </c>
      <c r="H30" s="12" t="str">
        <f t="shared" si="1"/>
        <v>3.53/km</v>
      </c>
      <c r="I30" s="13">
        <f t="shared" si="0"/>
        <v>0.003124999999999996</v>
      </c>
      <c r="J30" s="13">
        <f>G30-INDEX($G$5:$G$326,MATCH(D30,$D$5:$D$326,0))</f>
        <v>0</v>
      </c>
    </row>
    <row r="31" spans="1:10" ht="15" customHeight="1">
      <c r="A31" s="12">
        <v>27</v>
      </c>
      <c r="B31" s="47" t="s">
        <v>219</v>
      </c>
      <c r="C31" s="51"/>
      <c r="D31" s="12" t="s">
        <v>220</v>
      </c>
      <c r="E31" s="32" t="s">
        <v>193</v>
      </c>
      <c r="F31" s="13">
        <v>0.028333333333333332</v>
      </c>
      <c r="G31" s="13" t="s">
        <v>51</v>
      </c>
      <c r="H31" s="12" t="str">
        <f t="shared" si="1"/>
        <v>3.53/km</v>
      </c>
      <c r="I31" s="13">
        <f t="shared" si="0"/>
        <v>0.0031828703703703706</v>
      </c>
      <c r="J31" s="13">
        <f>G31-INDEX($G$5:$G$326,MATCH(D31,$D$5:$D$326,0))</f>
        <v>0</v>
      </c>
    </row>
    <row r="32" spans="1:10" ht="15" customHeight="1">
      <c r="A32" s="12">
        <v>28</v>
      </c>
      <c r="B32" s="47" t="s">
        <v>221</v>
      </c>
      <c r="C32" s="51"/>
      <c r="D32" s="12" t="s">
        <v>189</v>
      </c>
      <c r="E32" s="32" t="s">
        <v>193</v>
      </c>
      <c r="F32" s="13">
        <v>0.028564814814814814</v>
      </c>
      <c r="G32" s="13" t="s">
        <v>52</v>
      </c>
      <c r="H32" s="12" t="str">
        <f t="shared" si="1"/>
        <v>3.53/km</v>
      </c>
      <c r="I32" s="13">
        <f t="shared" si="0"/>
        <v>0.0032175925925925913</v>
      </c>
      <c r="J32" s="13">
        <f>G32-INDEX($G$5:$G$326,MATCH(D32,$D$5:$D$326,0))</f>
        <v>0.001157407407407409</v>
      </c>
    </row>
    <row r="33" spans="1:10" ht="15" customHeight="1">
      <c r="A33" s="12">
        <v>29</v>
      </c>
      <c r="B33" s="47" t="s">
        <v>222</v>
      </c>
      <c r="C33" s="51"/>
      <c r="D33" s="12" t="s">
        <v>195</v>
      </c>
      <c r="E33" s="32" t="s">
        <v>190</v>
      </c>
      <c r="F33" s="13">
        <v>0.02861111111111111</v>
      </c>
      <c r="G33" s="13" t="s">
        <v>53</v>
      </c>
      <c r="H33" s="12" t="str">
        <f t="shared" si="1"/>
        <v>3.54/km</v>
      </c>
      <c r="I33" s="13">
        <f t="shared" si="0"/>
        <v>0.003252314814814812</v>
      </c>
      <c r="J33" s="13">
        <f>G33-INDEX($G$5:$G$326,MATCH(D33,$D$5:$D$326,0))</f>
        <v>0.0009606481481481445</v>
      </c>
    </row>
    <row r="34" spans="1:10" ht="15" customHeight="1">
      <c r="A34" s="12">
        <v>30</v>
      </c>
      <c r="B34" s="47" t="s">
        <v>223</v>
      </c>
      <c r="C34" s="51"/>
      <c r="D34" s="12" t="s">
        <v>224</v>
      </c>
      <c r="E34" s="32" t="s">
        <v>176</v>
      </c>
      <c r="F34" s="13">
        <v>0.028645833333333332</v>
      </c>
      <c r="G34" s="13" t="s">
        <v>54</v>
      </c>
      <c r="H34" s="12" t="str">
        <f t="shared" si="1"/>
        <v>3.54/km</v>
      </c>
      <c r="I34" s="13">
        <f t="shared" si="0"/>
        <v>0.0032870370370370362</v>
      </c>
      <c r="J34" s="13">
        <f>G34-INDEX($G$5:$G$326,MATCH(D34,$D$5:$D$326,0))</f>
        <v>0</v>
      </c>
    </row>
    <row r="35" spans="1:10" ht="15" customHeight="1">
      <c r="A35" s="12">
        <v>31</v>
      </c>
      <c r="B35" s="47" t="s">
        <v>225</v>
      </c>
      <c r="C35" s="51"/>
      <c r="D35" s="12" t="s">
        <v>195</v>
      </c>
      <c r="E35" s="32" t="s">
        <v>19</v>
      </c>
      <c r="F35" s="13">
        <v>0.028715277777777777</v>
      </c>
      <c r="G35" s="13" t="s">
        <v>55</v>
      </c>
      <c r="H35" s="12" t="str">
        <f t="shared" si="1"/>
        <v>3.54/km</v>
      </c>
      <c r="I35" s="13">
        <f t="shared" si="0"/>
        <v>0.0033101851851851834</v>
      </c>
      <c r="J35" s="13">
        <f>G35-INDEX($G$5:$G$326,MATCH(D35,$D$5:$D$326,0))</f>
        <v>0.0010185185185185158</v>
      </c>
    </row>
    <row r="36" spans="1:10" ht="15" customHeight="1">
      <c r="A36" s="12">
        <v>32</v>
      </c>
      <c r="B36" s="47" t="s">
        <v>226</v>
      </c>
      <c r="C36" s="51"/>
      <c r="D36" s="12" t="s">
        <v>182</v>
      </c>
      <c r="E36" s="32" t="s">
        <v>25</v>
      </c>
      <c r="F36" s="13">
        <v>0.02875</v>
      </c>
      <c r="G36" s="13" t="s">
        <v>56</v>
      </c>
      <c r="H36" s="12" t="str">
        <f t="shared" si="1"/>
        <v>3.54/km</v>
      </c>
      <c r="I36" s="13">
        <f t="shared" si="0"/>
        <v>0.0033217592592592535</v>
      </c>
      <c r="J36" s="13">
        <f>G36-INDEX($G$5:$G$326,MATCH(D36,$D$5:$D$326,0))</f>
        <v>0.0025231481481481424</v>
      </c>
    </row>
    <row r="37" spans="1:10" ht="15" customHeight="1">
      <c r="A37" s="12">
        <v>33</v>
      </c>
      <c r="B37" s="47" t="s">
        <v>227</v>
      </c>
      <c r="C37" s="51"/>
      <c r="D37" s="12" t="s">
        <v>195</v>
      </c>
      <c r="E37" s="32" t="s">
        <v>186</v>
      </c>
      <c r="F37" s="13">
        <v>0.028784722222222222</v>
      </c>
      <c r="G37" s="13" t="s">
        <v>57</v>
      </c>
      <c r="H37" s="12" t="str">
        <f t="shared" si="1"/>
        <v>3.54/km</v>
      </c>
      <c r="I37" s="13">
        <f aca="true" t="shared" si="2" ref="I37:I47">G37-$G$5</f>
        <v>0.003333333333333334</v>
      </c>
      <c r="J37" s="13">
        <f>G37-INDEX($G$5:$G$326,MATCH(D37,$D$5:$D$326,0))</f>
        <v>0.0010416666666666664</v>
      </c>
    </row>
    <row r="38" spans="1:10" ht="15" customHeight="1">
      <c r="A38" s="12">
        <v>34</v>
      </c>
      <c r="B38" s="47" t="s">
        <v>228</v>
      </c>
      <c r="C38" s="51"/>
      <c r="D38" s="12" t="s">
        <v>182</v>
      </c>
      <c r="E38" s="32" t="s">
        <v>183</v>
      </c>
      <c r="F38" s="13">
        <v>0.028969907407407406</v>
      </c>
      <c r="G38" s="13" t="s">
        <v>57</v>
      </c>
      <c r="H38" s="12" t="str">
        <f t="shared" si="1"/>
        <v>3.54/km</v>
      </c>
      <c r="I38" s="13">
        <f t="shared" si="2"/>
        <v>0.003333333333333334</v>
      </c>
      <c r="J38" s="13">
        <f>G38-INDEX($G$5:$G$326,MATCH(D38,$D$5:$D$326,0))</f>
        <v>0.002534722222222223</v>
      </c>
    </row>
    <row r="39" spans="1:10" ht="15" customHeight="1">
      <c r="A39" s="12">
        <v>35</v>
      </c>
      <c r="B39" s="47" t="s">
        <v>229</v>
      </c>
      <c r="C39" s="51"/>
      <c r="D39" s="12" t="s">
        <v>195</v>
      </c>
      <c r="E39" s="32" t="s">
        <v>230</v>
      </c>
      <c r="F39" s="13">
        <v>0.029027777777777777</v>
      </c>
      <c r="G39" s="13" t="s">
        <v>58</v>
      </c>
      <c r="H39" s="12" t="str">
        <f t="shared" si="1"/>
        <v>3.55/km</v>
      </c>
      <c r="I39" s="13">
        <f t="shared" si="2"/>
        <v>0.0033449074074074076</v>
      </c>
      <c r="J39" s="13">
        <f>G39-INDEX($G$5:$G$326,MATCH(D39,$D$5:$D$326,0))</f>
        <v>0.00105324074074074</v>
      </c>
    </row>
    <row r="40" spans="1:10" ht="15" customHeight="1">
      <c r="A40" s="12">
        <v>36</v>
      </c>
      <c r="B40" s="47" t="s">
        <v>231</v>
      </c>
      <c r="C40" s="51"/>
      <c r="D40" s="12" t="s">
        <v>182</v>
      </c>
      <c r="E40" s="32" t="s">
        <v>176</v>
      </c>
      <c r="F40" s="13">
        <v>0.02914351851851852</v>
      </c>
      <c r="G40" s="13" t="s">
        <v>59</v>
      </c>
      <c r="H40" s="12" t="str">
        <f t="shared" si="1"/>
        <v>3.56/km</v>
      </c>
      <c r="I40" s="13">
        <f t="shared" si="2"/>
        <v>0.0035069444444444445</v>
      </c>
      <c r="J40" s="13">
        <f>G40-INDEX($G$5:$G$326,MATCH(D40,$D$5:$D$326,0))</f>
        <v>0.0027083333333333334</v>
      </c>
    </row>
    <row r="41" spans="1:10" ht="15" customHeight="1">
      <c r="A41" s="12">
        <v>37</v>
      </c>
      <c r="B41" s="47" t="s">
        <v>232</v>
      </c>
      <c r="C41" s="51"/>
      <c r="D41" s="12" t="s">
        <v>182</v>
      </c>
      <c r="E41" s="32" t="s">
        <v>190</v>
      </c>
      <c r="F41" s="13">
        <v>0.02922453703703704</v>
      </c>
      <c r="G41" s="13" t="s">
        <v>60</v>
      </c>
      <c r="H41" s="12" t="str">
        <f t="shared" si="1"/>
        <v>3.57/km</v>
      </c>
      <c r="I41" s="13">
        <f t="shared" si="2"/>
        <v>0.0035879629629629595</v>
      </c>
      <c r="J41" s="13">
        <f>G41-INDEX($G$5:$G$326,MATCH(D41,$D$5:$D$326,0))</f>
        <v>0.0027893518518518484</v>
      </c>
    </row>
    <row r="42" spans="1:10" ht="15" customHeight="1">
      <c r="A42" s="12">
        <v>38</v>
      </c>
      <c r="B42" s="47" t="s">
        <v>233</v>
      </c>
      <c r="C42" s="51"/>
      <c r="D42" s="12" t="s">
        <v>182</v>
      </c>
      <c r="E42" s="32" t="s">
        <v>193</v>
      </c>
      <c r="F42" s="13">
        <v>0.029305555555555557</v>
      </c>
      <c r="G42" s="13" t="s">
        <v>61</v>
      </c>
      <c r="H42" s="12" t="str">
        <f t="shared" si="1"/>
        <v>3.57/km</v>
      </c>
      <c r="I42" s="13">
        <f t="shared" si="2"/>
        <v>0.00359953703703704</v>
      </c>
      <c r="J42" s="13">
        <f>G42-INDEX($G$5:$G$326,MATCH(D42,$D$5:$D$326,0))</f>
        <v>0.002800925925925929</v>
      </c>
    </row>
    <row r="43" spans="1:10" ht="15" customHeight="1">
      <c r="A43" s="12">
        <v>39</v>
      </c>
      <c r="B43" s="47" t="s">
        <v>234</v>
      </c>
      <c r="C43" s="51"/>
      <c r="D43" s="12" t="s">
        <v>20</v>
      </c>
      <c r="E43" s="32" t="s">
        <v>19</v>
      </c>
      <c r="F43" s="13">
        <v>0.029363425925925925</v>
      </c>
      <c r="G43" s="13" t="s">
        <v>61</v>
      </c>
      <c r="H43" s="12" t="str">
        <f t="shared" si="1"/>
        <v>3.57/km</v>
      </c>
      <c r="I43" s="13">
        <f t="shared" si="2"/>
        <v>0.00359953703703704</v>
      </c>
      <c r="J43" s="13">
        <f>G43-INDEX($G$5:$G$326,MATCH(D43,$D$5:$D$326,0))</f>
        <v>0.0017476851851851924</v>
      </c>
    </row>
    <row r="44" spans="1:10" ht="15" customHeight="1">
      <c r="A44" s="12">
        <v>40</v>
      </c>
      <c r="B44" s="47" t="s">
        <v>235</v>
      </c>
      <c r="C44" s="51"/>
      <c r="D44" s="12" t="s">
        <v>218</v>
      </c>
      <c r="E44" s="32" t="s">
        <v>236</v>
      </c>
      <c r="F44" s="13">
        <v>0.029409722222222223</v>
      </c>
      <c r="G44" s="13" t="s">
        <v>62</v>
      </c>
      <c r="H44" s="12" t="str">
        <f t="shared" si="1"/>
        <v>3.57/km</v>
      </c>
      <c r="I44" s="13">
        <f t="shared" si="2"/>
        <v>0.0036342592592592572</v>
      </c>
      <c r="J44" s="13">
        <f>G44-INDEX($G$5:$G$326,MATCH(D44,$D$5:$D$326,0))</f>
        <v>0.0005092592592592614</v>
      </c>
    </row>
    <row r="45" spans="1:10" ht="15" customHeight="1">
      <c r="A45" s="12">
        <v>41</v>
      </c>
      <c r="B45" s="47" t="s">
        <v>237</v>
      </c>
      <c r="C45" s="51"/>
      <c r="D45" s="12" t="s">
        <v>195</v>
      </c>
      <c r="E45" s="32" t="s">
        <v>238</v>
      </c>
      <c r="F45" s="13">
        <v>0.029456018518518517</v>
      </c>
      <c r="G45" s="13" t="s">
        <v>63</v>
      </c>
      <c r="H45" s="12" t="str">
        <f t="shared" si="1"/>
        <v>3.58/km</v>
      </c>
      <c r="I45" s="13">
        <f t="shared" si="2"/>
        <v>0.0037268518518518493</v>
      </c>
      <c r="J45" s="13">
        <f>G45-INDEX($G$5:$G$326,MATCH(D45,$D$5:$D$326,0))</f>
        <v>0.0014351851851851817</v>
      </c>
    </row>
    <row r="46" spans="1:10" ht="15" customHeight="1">
      <c r="A46" s="12">
        <v>42</v>
      </c>
      <c r="B46" s="47" t="s">
        <v>239</v>
      </c>
      <c r="C46" s="51"/>
      <c r="D46" s="12" t="s">
        <v>220</v>
      </c>
      <c r="E46" s="32" t="s">
        <v>240</v>
      </c>
      <c r="F46" s="13">
        <v>0.029513888888888888</v>
      </c>
      <c r="G46" s="13" t="s">
        <v>64</v>
      </c>
      <c r="H46" s="12" t="str">
        <f t="shared" si="1"/>
        <v>3.58/km</v>
      </c>
      <c r="I46" s="13">
        <f t="shared" si="2"/>
        <v>0.003738425925925923</v>
      </c>
      <c r="J46" s="13">
        <f>G46-INDEX($G$5:$G$326,MATCH(D46,$D$5:$D$326,0))</f>
        <v>0.0005555555555555522</v>
      </c>
    </row>
    <row r="47" spans="1:10" ht="15" customHeight="1">
      <c r="A47" s="12">
        <v>43</v>
      </c>
      <c r="B47" s="47" t="s">
        <v>241</v>
      </c>
      <c r="C47" s="51"/>
      <c r="D47" s="12" t="s">
        <v>189</v>
      </c>
      <c r="E47" s="32" t="s">
        <v>193</v>
      </c>
      <c r="F47" s="13">
        <v>0.029560185185185186</v>
      </c>
      <c r="G47" s="13" t="s">
        <v>65</v>
      </c>
      <c r="H47" s="12" t="str">
        <f t="shared" si="1"/>
        <v>3.59/km</v>
      </c>
      <c r="I47" s="13">
        <f t="shared" si="2"/>
        <v>0.0038078703703703677</v>
      </c>
      <c r="J47" s="13">
        <f>G47-INDEX($G$5:$G$326,MATCH(D47,$D$5:$D$326,0))</f>
        <v>0.0017476851851851855</v>
      </c>
    </row>
    <row r="48" spans="1:10" ht="15" customHeight="1">
      <c r="A48" s="12">
        <v>44</v>
      </c>
      <c r="B48" s="47" t="s">
        <v>242</v>
      </c>
      <c r="C48" s="51"/>
      <c r="D48" s="12" t="s">
        <v>182</v>
      </c>
      <c r="E48" s="32" t="s">
        <v>24</v>
      </c>
      <c r="F48" s="13">
        <v>0.029594907407407407</v>
      </c>
      <c r="G48" s="13" t="s">
        <v>67</v>
      </c>
      <c r="H48" s="12" t="str">
        <f aca="true" t="shared" si="3" ref="H48:H54">TEXT(INT((HOUR(G48)*3600+MINUTE(G48)*60+SECOND(G48))/$J$3/60),"0")&amp;"."&amp;TEXT(MOD((HOUR(G48)*3600+MINUTE(G48)*60+SECOND(G48))/$J$3,60),"00")&amp;"/km"</f>
        <v>3.59/km</v>
      </c>
      <c r="I48" s="13">
        <f aca="true" t="shared" si="4" ref="I48:I54">G48-$G$5</f>
        <v>0.0038194444444444448</v>
      </c>
      <c r="J48" s="13">
        <f>G48-INDEX($G$5:$G$326,MATCH(D48,$D$5:$D$326,0))</f>
        <v>0.0030208333333333337</v>
      </c>
    </row>
    <row r="49" spans="1:10" ht="15" customHeight="1">
      <c r="A49" s="12">
        <v>45</v>
      </c>
      <c r="B49" s="47" t="s">
        <v>243</v>
      </c>
      <c r="C49" s="51"/>
      <c r="D49" s="12" t="s">
        <v>20</v>
      </c>
      <c r="E49" s="32" t="s">
        <v>212</v>
      </c>
      <c r="F49" s="13">
        <v>0.02982638888888889</v>
      </c>
      <c r="G49" s="13" t="s">
        <v>68</v>
      </c>
      <c r="H49" s="12" t="str">
        <f t="shared" si="3"/>
        <v>3.59/km</v>
      </c>
      <c r="I49" s="13">
        <f t="shared" si="4"/>
        <v>0.003831018518518515</v>
      </c>
      <c r="J49" s="13">
        <f>G49-INDEX($G$5:$G$326,MATCH(D49,$D$5:$D$326,0))</f>
        <v>0.0019791666666666673</v>
      </c>
    </row>
    <row r="50" spans="1:10" ht="15" customHeight="1">
      <c r="A50" s="12">
        <v>46</v>
      </c>
      <c r="B50" s="47" t="s">
        <v>244</v>
      </c>
      <c r="C50" s="51"/>
      <c r="D50" s="12" t="s">
        <v>189</v>
      </c>
      <c r="E50" s="32" t="s">
        <v>12</v>
      </c>
      <c r="F50" s="13">
        <v>0.029849537037037036</v>
      </c>
      <c r="G50" s="13" t="s">
        <v>68</v>
      </c>
      <c r="H50" s="12" t="str">
        <f t="shared" si="3"/>
        <v>3.59/km</v>
      </c>
      <c r="I50" s="13">
        <f t="shared" si="4"/>
        <v>0.003831018518518515</v>
      </c>
      <c r="J50" s="13">
        <f>G50-INDEX($G$5:$G$326,MATCH(D50,$D$5:$D$326,0))</f>
        <v>0.0017708333333333326</v>
      </c>
    </row>
    <row r="51" spans="1:10" ht="15" customHeight="1">
      <c r="A51" s="12">
        <v>47</v>
      </c>
      <c r="B51" s="47" t="s">
        <v>245</v>
      </c>
      <c r="C51" s="51"/>
      <c r="D51" s="12" t="s">
        <v>182</v>
      </c>
      <c r="E51" s="32" t="s">
        <v>17</v>
      </c>
      <c r="F51" s="13">
        <v>0.02988425925925926</v>
      </c>
      <c r="G51" s="13" t="s">
        <v>69</v>
      </c>
      <c r="H51" s="12" t="str">
        <f t="shared" si="3"/>
        <v>3.59/km</v>
      </c>
      <c r="I51" s="13">
        <f t="shared" si="4"/>
        <v>0.0038657407407407425</v>
      </c>
      <c r="J51" s="13">
        <f>G51-INDEX($G$5:$G$326,MATCH(D51,$D$5:$D$326,0))</f>
        <v>0.0030671296296296315</v>
      </c>
    </row>
    <row r="52" spans="1:10" ht="15" customHeight="1">
      <c r="A52" s="12">
        <v>48</v>
      </c>
      <c r="B52" s="47" t="s">
        <v>246</v>
      </c>
      <c r="C52" s="51"/>
      <c r="D52" s="12" t="s">
        <v>195</v>
      </c>
      <c r="E52" s="32" t="s">
        <v>212</v>
      </c>
      <c r="F52" s="13">
        <v>0.030011574074074072</v>
      </c>
      <c r="G52" s="13" t="s">
        <v>70</v>
      </c>
      <c r="H52" s="12" t="str">
        <f t="shared" si="3"/>
        <v>3.59/km</v>
      </c>
      <c r="I52" s="13">
        <f t="shared" si="4"/>
        <v>0.0038773148148148126</v>
      </c>
      <c r="J52" s="13">
        <f>G52-INDEX($G$5:$G$326,MATCH(D52,$D$5:$D$326,0))</f>
        <v>0.001585648148148145</v>
      </c>
    </row>
    <row r="53" spans="1:10" ht="15" customHeight="1">
      <c r="A53" s="12">
        <v>49</v>
      </c>
      <c r="B53" s="47" t="s">
        <v>247</v>
      </c>
      <c r="C53" s="51"/>
      <c r="D53" s="12" t="s">
        <v>20</v>
      </c>
      <c r="E53" s="32" t="s">
        <v>248</v>
      </c>
      <c r="F53" s="13">
        <v>0.030034722222222223</v>
      </c>
      <c r="G53" s="13" t="s">
        <v>71</v>
      </c>
      <c r="H53" s="12" t="str">
        <f t="shared" si="3"/>
        <v>3.59/km</v>
      </c>
      <c r="I53" s="13">
        <f t="shared" si="4"/>
        <v>0.0039004629629629597</v>
      </c>
      <c r="J53" s="13">
        <f>G53-INDEX($G$5:$G$326,MATCH(D53,$D$5:$D$326,0))</f>
        <v>0.002048611111111112</v>
      </c>
    </row>
    <row r="54" spans="1:10" ht="15" customHeight="1">
      <c r="A54" s="12">
        <v>50</v>
      </c>
      <c r="B54" s="47" t="s">
        <v>249</v>
      </c>
      <c r="C54" s="51"/>
      <c r="D54" s="12" t="s">
        <v>20</v>
      </c>
      <c r="E54" s="32" t="s">
        <v>248</v>
      </c>
      <c r="F54" s="13">
        <v>0.03013888888888889</v>
      </c>
      <c r="G54" s="13" t="s">
        <v>72</v>
      </c>
      <c r="H54" s="12" t="str">
        <f t="shared" si="3"/>
        <v>3.60/km</v>
      </c>
      <c r="I54" s="13">
        <f t="shared" si="4"/>
        <v>0.003958333333333331</v>
      </c>
      <c r="J54" s="13">
        <f>G54-INDEX($G$5:$G$326,MATCH(D54,$D$5:$D$326,0))</f>
        <v>0.0021064814814814835</v>
      </c>
    </row>
    <row r="55" spans="1:10" ht="15" customHeight="1">
      <c r="A55" s="12">
        <v>51</v>
      </c>
      <c r="B55" s="47" t="s">
        <v>250</v>
      </c>
      <c r="C55" s="51"/>
      <c r="D55" s="12" t="s">
        <v>180</v>
      </c>
      <c r="E55" s="32" t="s">
        <v>190</v>
      </c>
      <c r="F55" s="13">
        <v>0.03017361111111111</v>
      </c>
      <c r="G55" s="13" t="s">
        <v>73</v>
      </c>
      <c r="H55" s="12" t="str">
        <f aca="true" t="shared" si="5" ref="H55:H118">TEXT(INT((HOUR(G55)*3600+MINUTE(G55)*60+SECOND(G55))/$J$3/60),"0")&amp;"."&amp;TEXT(MOD((HOUR(G55)*3600+MINUTE(G55)*60+SECOND(G55))/$J$3,60),"00")&amp;"/km"</f>
        <v>3.60/km</v>
      </c>
      <c r="I55" s="13">
        <f aca="true" t="shared" si="6" ref="I55:I118">G55-$G$5</f>
        <v>0.003969907407407408</v>
      </c>
      <c r="J55" s="13">
        <f>G55-INDEX($G$5:$G$326,MATCH(D55,$D$5:$D$326,0))</f>
        <v>0.003969907407407408</v>
      </c>
    </row>
    <row r="56" spans="1:10" ht="15" customHeight="1">
      <c r="A56" s="12">
        <v>52</v>
      </c>
      <c r="B56" s="47" t="s">
        <v>251</v>
      </c>
      <c r="C56" s="51"/>
      <c r="D56" s="12" t="s">
        <v>189</v>
      </c>
      <c r="E56" s="32" t="s">
        <v>193</v>
      </c>
      <c r="F56" s="13">
        <v>0.030416666666666668</v>
      </c>
      <c r="G56" s="13" t="s">
        <v>74</v>
      </c>
      <c r="H56" s="12" t="str">
        <f t="shared" si="5"/>
        <v>4.00/km</v>
      </c>
      <c r="I56" s="13">
        <f t="shared" si="6"/>
        <v>0.003981481481481478</v>
      </c>
      <c r="J56" s="13">
        <f>G56-INDEX($G$5:$G$326,MATCH(D56,$D$5:$D$326,0))</f>
        <v>0.001921296296296296</v>
      </c>
    </row>
    <row r="57" spans="1:10" ht="15" customHeight="1">
      <c r="A57" s="12">
        <v>53</v>
      </c>
      <c r="B57" s="47" t="s">
        <v>252</v>
      </c>
      <c r="C57" s="51"/>
      <c r="D57" s="12" t="s">
        <v>20</v>
      </c>
      <c r="E57" s="32" t="s">
        <v>253</v>
      </c>
      <c r="F57" s="13">
        <v>0.030636574074074073</v>
      </c>
      <c r="G57" s="13" t="s">
        <v>75</v>
      </c>
      <c r="H57" s="12" t="str">
        <f t="shared" si="5"/>
        <v>4.00/km</v>
      </c>
      <c r="I57" s="13">
        <f t="shared" si="6"/>
        <v>0.004027777777777776</v>
      </c>
      <c r="J57" s="13">
        <f>G57-INDEX($G$5:$G$326,MATCH(D57,$D$5:$D$326,0))</f>
        <v>0.0021759259259259284</v>
      </c>
    </row>
    <row r="58" spans="1:10" ht="15" customHeight="1">
      <c r="A58" s="12">
        <v>54</v>
      </c>
      <c r="B58" s="47" t="s">
        <v>254</v>
      </c>
      <c r="C58" s="51"/>
      <c r="D58" s="12" t="s">
        <v>189</v>
      </c>
      <c r="E58" s="32" t="s">
        <v>15</v>
      </c>
      <c r="F58" s="13">
        <v>0.030659722222222224</v>
      </c>
      <c r="G58" s="13" t="s">
        <v>76</v>
      </c>
      <c r="H58" s="12" t="str">
        <f t="shared" si="5"/>
        <v>4.01/km</v>
      </c>
      <c r="I58" s="13">
        <f t="shared" si="6"/>
        <v>0.004050925925925923</v>
      </c>
      <c r="J58" s="13">
        <f>G58-INDEX($G$5:$G$326,MATCH(D58,$D$5:$D$326,0))</f>
        <v>0.001990740740740741</v>
      </c>
    </row>
    <row r="59" spans="1:10" ht="15" customHeight="1">
      <c r="A59" s="24">
        <v>55</v>
      </c>
      <c r="B59" s="53" t="s">
        <v>255</v>
      </c>
      <c r="C59" s="54"/>
      <c r="D59" s="24" t="s">
        <v>256</v>
      </c>
      <c r="E59" s="34" t="s">
        <v>16</v>
      </c>
      <c r="F59" s="28">
        <v>0.03087962962962963</v>
      </c>
      <c r="G59" s="28" t="s">
        <v>76</v>
      </c>
      <c r="H59" s="24" t="str">
        <f t="shared" si="5"/>
        <v>4.01/km</v>
      </c>
      <c r="I59" s="28">
        <f t="shared" si="6"/>
        <v>0.004050925925925923</v>
      </c>
      <c r="J59" s="28">
        <f>G59-INDEX($G$5:$G$326,MATCH(D59,$D$5:$D$326,0))</f>
        <v>0</v>
      </c>
    </row>
    <row r="60" spans="1:10" ht="15" customHeight="1">
      <c r="A60" s="12">
        <v>56</v>
      </c>
      <c r="B60" s="47" t="s">
        <v>257</v>
      </c>
      <c r="C60" s="51"/>
      <c r="D60" s="12" t="s">
        <v>224</v>
      </c>
      <c r="E60" s="32" t="s">
        <v>214</v>
      </c>
      <c r="F60" s="13">
        <v>0.030960648148148147</v>
      </c>
      <c r="G60" s="13" t="s">
        <v>77</v>
      </c>
      <c r="H60" s="12" t="str">
        <f t="shared" si="5"/>
        <v>4.01/km</v>
      </c>
      <c r="I60" s="13">
        <f t="shared" si="6"/>
        <v>0.004097222222222217</v>
      </c>
      <c r="J60" s="13">
        <f>G60-INDEX($G$5:$G$326,MATCH(D60,$D$5:$D$326,0))</f>
        <v>0.0008101851851851812</v>
      </c>
    </row>
    <row r="61" spans="1:10" ht="15" customHeight="1">
      <c r="A61" s="12">
        <v>57</v>
      </c>
      <c r="B61" s="47" t="s">
        <v>258</v>
      </c>
      <c r="C61" s="51"/>
      <c r="D61" s="12" t="s">
        <v>224</v>
      </c>
      <c r="E61" s="32" t="s">
        <v>214</v>
      </c>
      <c r="F61" s="13">
        <v>0.031053240740740742</v>
      </c>
      <c r="G61" s="13" t="s">
        <v>78</v>
      </c>
      <c r="H61" s="12" t="str">
        <f t="shared" si="5"/>
        <v>4.01/km</v>
      </c>
      <c r="I61" s="13">
        <f t="shared" si="6"/>
        <v>0.004131944444444445</v>
      </c>
      <c r="J61" s="13">
        <f>G61-INDEX($G$5:$G$326,MATCH(D61,$D$5:$D$326,0))</f>
        <v>0.0008449074074074088</v>
      </c>
    </row>
    <row r="62" spans="1:10" ht="15" customHeight="1">
      <c r="A62" s="12">
        <v>58</v>
      </c>
      <c r="B62" s="47" t="s">
        <v>259</v>
      </c>
      <c r="C62" s="51"/>
      <c r="D62" s="12" t="s">
        <v>182</v>
      </c>
      <c r="E62" s="32" t="s">
        <v>212</v>
      </c>
      <c r="F62" s="13">
        <v>0.031099537037037037</v>
      </c>
      <c r="G62" s="13" t="s">
        <v>79</v>
      </c>
      <c r="H62" s="12" t="str">
        <f t="shared" si="5"/>
        <v>4.02/km</v>
      </c>
      <c r="I62" s="13">
        <f t="shared" si="6"/>
        <v>0.0042013888888888865</v>
      </c>
      <c r="J62" s="13">
        <f>G62-INDEX($G$5:$G$326,MATCH(D62,$D$5:$D$326,0))</f>
        <v>0.0034027777777777754</v>
      </c>
    </row>
    <row r="63" spans="1:10" ht="15" customHeight="1">
      <c r="A63" s="12">
        <v>59</v>
      </c>
      <c r="B63" s="47" t="s">
        <v>260</v>
      </c>
      <c r="C63" s="51"/>
      <c r="D63" s="12" t="s">
        <v>220</v>
      </c>
      <c r="E63" s="32" t="s">
        <v>207</v>
      </c>
      <c r="F63" s="13">
        <v>0.031157407407407408</v>
      </c>
      <c r="G63" s="13" t="s">
        <v>79</v>
      </c>
      <c r="H63" s="12" t="str">
        <f t="shared" si="5"/>
        <v>4.02/km</v>
      </c>
      <c r="I63" s="13">
        <f t="shared" si="6"/>
        <v>0.0042013888888888865</v>
      </c>
      <c r="J63" s="13">
        <f>G63-INDEX($G$5:$G$326,MATCH(D63,$D$5:$D$326,0))</f>
        <v>0.0010185185185185158</v>
      </c>
    </row>
    <row r="64" spans="1:10" ht="15" customHeight="1">
      <c r="A64" s="12">
        <v>60</v>
      </c>
      <c r="B64" s="47" t="s">
        <v>261</v>
      </c>
      <c r="C64" s="51"/>
      <c r="D64" s="12" t="s">
        <v>180</v>
      </c>
      <c r="E64" s="32" t="s">
        <v>183</v>
      </c>
      <c r="F64" s="13">
        <v>0.03131944444444444</v>
      </c>
      <c r="G64" s="13" t="s">
        <v>80</v>
      </c>
      <c r="H64" s="12" t="str">
        <f t="shared" si="5"/>
        <v>4.02/km</v>
      </c>
      <c r="I64" s="13">
        <f t="shared" si="6"/>
        <v>0.0042129629629629635</v>
      </c>
      <c r="J64" s="13">
        <f>G64-INDEX($G$5:$G$326,MATCH(D64,$D$5:$D$326,0))</f>
        <v>0.0042129629629629635</v>
      </c>
    </row>
    <row r="65" spans="1:10" ht="15" customHeight="1">
      <c r="A65" s="12">
        <v>61</v>
      </c>
      <c r="B65" s="47" t="s">
        <v>262</v>
      </c>
      <c r="C65" s="51"/>
      <c r="D65" s="12" t="s">
        <v>182</v>
      </c>
      <c r="E65" s="32" t="s">
        <v>263</v>
      </c>
      <c r="F65" s="13">
        <v>0.03141203703703704</v>
      </c>
      <c r="G65" s="13" t="s">
        <v>81</v>
      </c>
      <c r="H65" s="12" t="str">
        <f t="shared" si="5"/>
        <v>4.02/km</v>
      </c>
      <c r="I65" s="13">
        <f t="shared" si="6"/>
        <v>0.004236111111111111</v>
      </c>
      <c r="J65" s="13">
        <f>G65-INDEX($G$5:$G$326,MATCH(D65,$D$5:$D$326,0))</f>
        <v>0.0034374999999999996</v>
      </c>
    </row>
    <row r="66" spans="1:10" ht="15" customHeight="1">
      <c r="A66" s="12">
        <v>62</v>
      </c>
      <c r="B66" s="47" t="s">
        <v>264</v>
      </c>
      <c r="C66" s="51"/>
      <c r="D66" s="12" t="s">
        <v>22</v>
      </c>
      <c r="E66" s="32" t="s">
        <v>212</v>
      </c>
      <c r="F66" s="13">
        <v>0.03145833333333333</v>
      </c>
      <c r="G66" s="13" t="s">
        <v>81</v>
      </c>
      <c r="H66" s="12" t="str">
        <f t="shared" si="5"/>
        <v>4.02/km</v>
      </c>
      <c r="I66" s="13">
        <f t="shared" si="6"/>
        <v>0.004236111111111111</v>
      </c>
      <c r="J66" s="13">
        <f>G66-INDEX($G$5:$G$326,MATCH(D66,$D$5:$D$326,0))</f>
        <v>0</v>
      </c>
    </row>
    <row r="67" spans="1:10" ht="15" customHeight="1">
      <c r="A67" s="12">
        <v>63</v>
      </c>
      <c r="B67" s="47" t="s">
        <v>265</v>
      </c>
      <c r="C67" s="51"/>
      <c r="D67" s="12" t="s">
        <v>195</v>
      </c>
      <c r="E67" s="32" t="s">
        <v>212</v>
      </c>
      <c r="F67" s="13">
        <v>0.03152777777777778</v>
      </c>
      <c r="G67" s="13" t="s">
        <v>82</v>
      </c>
      <c r="H67" s="12" t="str">
        <f t="shared" si="5"/>
        <v>4.02/km</v>
      </c>
      <c r="I67" s="13">
        <f t="shared" si="6"/>
        <v>0.004247685185185181</v>
      </c>
      <c r="J67" s="13">
        <f>G67-INDEX($G$5:$G$326,MATCH(D67,$D$5:$D$326,0))</f>
        <v>0.001956018518518513</v>
      </c>
    </row>
    <row r="68" spans="1:10" ht="15" customHeight="1">
      <c r="A68" s="12">
        <v>64</v>
      </c>
      <c r="B68" s="47" t="s">
        <v>266</v>
      </c>
      <c r="C68" s="51"/>
      <c r="D68" s="12" t="s">
        <v>182</v>
      </c>
      <c r="E68" s="32" t="s">
        <v>13</v>
      </c>
      <c r="F68" s="13">
        <v>0.031574074074074074</v>
      </c>
      <c r="G68" s="13" t="s">
        <v>83</v>
      </c>
      <c r="H68" s="12" t="str">
        <f t="shared" si="5"/>
        <v>4.03/km</v>
      </c>
      <c r="I68" s="13">
        <f t="shared" si="6"/>
        <v>0.004282407407407405</v>
      </c>
      <c r="J68" s="13">
        <f>G68-INDEX($G$5:$G$326,MATCH(D68,$D$5:$D$326,0))</f>
        <v>0.003483796296296294</v>
      </c>
    </row>
    <row r="69" spans="1:10" ht="15" customHeight="1">
      <c r="A69" s="12">
        <v>65</v>
      </c>
      <c r="B69" s="47" t="s">
        <v>267</v>
      </c>
      <c r="C69" s="51"/>
      <c r="D69" s="12" t="s">
        <v>182</v>
      </c>
      <c r="E69" s="32" t="s">
        <v>212</v>
      </c>
      <c r="F69" s="13">
        <v>0.03159722222222222</v>
      </c>
      <c r="G69" s="13" t="s">
        <v>84</v>
      </c>
      <c r="H69" s="12" t="str">
        <f t="shared" si="5"/>
        <v>4.03/km</v>
      </c>
      <c r="I69" s="13">
        <f t="shared" si="6"/>
        <v>0.004317129629629629</v>
      </c>
      <c r="J69" s="13">
        <f>G69-INDEX($G$5:$G$326,MATCH(D69,$D$5:$D$326,0))</f>
        <v>0.003518518518518518</v>
      </c>
    </row>
    <row r="70" spans="1:10" ht="15" customHeight="1">
      <c r="A70" s="12">
        <v>66</v>
      </c>
      <c r="B70" s="47" t="s">
        <v>268</v>
      </c>
      <c r="C70" s="51"/>
      <c r="D70" s="12" t="s">
        <v>182</v>
      </c>
      <c r="E70" s="32" t="s">
        <v>199</v>
      </c>
      <c r="F70" s="13">
        <v>0.03163194444444444</v>
      </c>
      <c r="G70" s="13" t="s">
        <v>85</v>
      </c>
      <c r="H70" s="12" t="str">
        <f t="shared" si="5"/>
        <v>4.03/km</v>
      </c>
      <c r="I70" s="13">
        <f t="shared" si="6"/>
        <v>0.004328703703703703</v>
      </c>
      <c r="J70" s="13">
        <f>G70-INDEX($G$5:$G$326,MATCH(D70,$D$5:$D$326,0))</f>
        <v>0.0035300925925925916</v>
      </c>
    </row>
    <row r="71" spans="1:10" ht="15" customHeight="1">
      <c r="A71" s="12">
        <v>67</v>
      </c>
      <c r="B71" s="47" t="s">
        <v>269</v>
      </c>
      <c r="C71" s="51"/>
      <c r="D71" s="12" t="s">
        <v>270</v>
      </c>
      <c r="E71" s="32" t="s">
        <v>186</v>
      </c>
      <c r="F71" s="13">
        <v>0.03167824074074074</v>
      </c>
      <c r="G71" s="13" t="s">
        <v>86</v>
      </c>
      <c r="H71" s="12" t="str">
        <f t="shared" si="5"/>
        <v>4.04/km</v>
      </c>
      <c r="I71" s="13">
        <f t="shared" si="6"/>
        <v>0.004386574074074074</v>
      </c>
      <c r="J71" s="13">
        <f>G71-INDEX($G$5:$G$326,MATCH(D71,$D$5:$D$326,0))</f>
        <v>0</v>
      </c>
    </row>
    <row r="72" spans="1:10" ht="15" customHeight="1">
      <c r="A72" s="12">
        <v>68</v>
      </c>
      <c r="B72" s="47" t="s">
        <v>271</v>
      </c>
      <c r="C72" s="51"/>
      <c r="D72" s="12" t="s">
        <v>182</v>
      </c>
      <c r="E72" s="32" t="s">
        <v>193</v>
      </c>
      <c r="F72" s="13">
        <v>0.031828703703703706</v>
      </c>
      <c r="G72" s="13" t="s">
        <v>86</v>
      </c>
      <c r="H72" s="12" t="str">
        <f t="shared" si="5"/>
        <v>4.04/km</v>
      </c>
      <c r="I72" s="13">
        <f t="shared" si="6"/>
        <v>0.004386574074074074</v>
      </c>
      <c r="J72" s="13">
        <f>G72-INDEX($G$5:$G$326,MATCH(D72,$D$5:$D$326,0))</f>
        <v>0.003587962962962963</v>
      </c>
    </row>
    <row r="73" spans="1:10" ht="15" customHeight="1">
      <c r="A73" s="12">
        <v>69</v>
      </c>
      <c r="B73" s="47" t="s">
        <v>272</v>
      </c>
      <c r="C73" s="51"/>
      <c r="D73" s="12" t="s">
        <v>180</v>
      </c>
      <c r="E73" s="32" t="s">
        <v>212</v>
      </c>
      <c r="F73" s="13">
        <v>0.031875</v>
      </c>
      <c r="G73" s="13" t="s">
        <v>87</v>
      </c>
      <c r="H73" s="12" t="str">
        <f t="shared" si="5"/>
        <v>4.04/km</v>
      </c>
      <c r="I73" s="13">
        <f t="shared" si="6"/>
        <v>0.004409722222222221</v>
      </c>
      <c r="J73" s="13">
        <f>G73-INDEX($G$5:$G$326,MATCH(D73,$D$5:$D$326,0))</f>
        <v>0.004409722222222221</v>
      </c>
    </row>
    <row r="74" spans="1:10" ht="15" customHeight="1">
      <c r="A74" s="12">
        <v>70</v>
      </c>
      <c r="B74" s="47" t="s">
        <v>273</v>
      </c>
      <c r="C74" s="51"/>
      <c r="D74" s="12" t="s">
        <v>180</v>
      </c>
      <c r="E74" s="32" t="s">
        <v>26</v>
      </c>
      <c r="F74" s="13">
        <v>0.031921296296296295</v>
      </c>
      <c r="G74" s="13" t="s">
        <v>87</v>
      </c>
      <c r="H74" s="12" t="str">
        <f t="shared" si="5"/>
        <v>4.04/km</v>
      </c>
      <c r="I74" s="13">
        <f t="shared" si="6"/>
        <v>0.004409722222222221</v>
      </c>
      <c r="J74" s="13">
        <f>G74-INDEX($G$5:$G$326,MATCH(D74,$D$5:$D$326,0))</f>
        <v>0.004409722222222221</v>
      </c>
    </row>
    <row r="75" spans="1:10" ht="15" customHeight="1">
      <c r="A75" s="12">
        <v>71</v>
      </c>
      <c r="B75" s="47" t="s">
        <v>274</v>
      </c>
      <c r="C75" s="51"/>
      <c r="D75" s="12" t="s">
        <v>218</v>
      </c>
      <c r="E75" s="32" t="s">
        <v>199</v>
      </c>
      <c r="F75" s="13">
        <v>0.03208333333333333</v>
      </c>
      <c r="G75" s="13" t="s">
        <v>88</v>
      </c>
      <c r="H75" s="12" t="str">
        <f t="shared" si="5"/>
        <v>4.04/km</v>
      </c>
      <c r="I75" s="13">
        <f t="shared" si="6"/>
        <v>0.004421296296296291</v>
      </c>
      <c r="J75" s="13">
        <f>G75-INDEX($G$5:$G$326,MATCH(D75,$D$5:$D$326,0))</f>
        <v>0.0012962962962962954</v>
      </c>
    </row>
    <row r="76" spans="1:10" ht="15" customHeight="1">
      <c r="A76" s="12">
        <v>72</v>
      </c>
      <c r="B76" s="47" t="s">
        <v>275</v>
      </c>
      <c r="C76" s="51"/>
      <c r="D76" s="12" t="s">
        <v>195</v>
      </c>
      <c r="E76" s="32" t="s">
        <v>207</v>
      </c>
      <c r="F76" s="13">
        <v>0.032199074074074074</v>
      </c>
      <c r="G76" s="13" t="s">
        <v>89</v>
      </c>
      <c r="H76" s="12" t="str">
        <f t="shared" si="5"/>
        <v>4.04/km</v>
      </c>
      <c r="I76" s="13">
        <f t="shared" si="6"/>
        <v>0.004432870370370368</v>
      </c>
      <c r="J76" s="13">
        <f>G76-INDEX($G$5:$G$326,MATCH(D76,$D$5:$D$326,0))</f>
        <v>0.0021412037037037007</v>
      </c>
    </row>
    <row r="77" spans="1:10" ht="15" customHeight="1">
      <c r="A77" s="12">
        <v>73</v>
      </c>
      <c r="B77" s="47" t="s">
        <v>276</v>
      </c>
      <c r="C77" s="51"/>
      <c r="D77" s="12" t="s">
        <v>20</v>
      </c>
      <c r="E77" s="32" t="s">
        <v>277</v>
      </c>
      <c r="F77" s="13">
        <v>0.03224537037037037</v>
      </c>
      <c r="G77" s="13" t="s">
        <v>90</v>
      </c>
      <c r="H77" s="12" t="str">
        <f t="shared" si="5"/>
        <v>4.04/km</v>
      </c>
      <c r="I77" s="13">
        <f t="shared" si="6"/>
        <v>0.004444444444444438</v>
      </c>
      <c r="J77" s="13">
        <f>G77-INDEX($G$5:$G$326,MATCH(D77,$D$5:$D$326,0))</f>
        <v>0.002592592592592591</v>
      </c>
    </row>
    <row r="78" spans="1:10" ht="15" customHeight="1">
      <c r="A78" s="12">
        <v>74</v>
      </c>
      <c r="B78" s="47" t="s">
        <v>278</v>
      </c>
      <c r="C78" s="51"/>
      <c r="D78" s="12" t="s">
        <v>195</v>
      </c>
      <c r="E78" s="32" t="s">
        <v>199</v>
      </c>
      <c r="F78" s="13">
        <v>0.03229166666666667</v>
      </c>
      <c r="G78" s="13" t="s">
        <v>91</v>
      </c>
      <c r="H78" s="12" t="str">
        <f t="shared" si="5"/>
        <v>4.04/km</v>
      </c>
      <c r="I78" s="13">
        <f t="shared" si="6"/>
        <v>0.00449074074074074</v>
      </c>
      <c r="J78" s="13">
        <f>G78-INDEX($G$5:$G$326,MATCH(D78,$D$5:$D$326,0))</f>
        <v>0.002199074074074072</v>
      </c>
    </row>
    <row r="79" spans="1:10" ht="15" customHeight="1">
      <c r="A79" s="12">
        <v>75</v>
      </c>
      <c r="B79" s="47" t="s">
        <v>279</v>
      </c>
      <c r="C79" s="51"/>
      <c r="D79" s="12" t="s">
        <v>224</v>
      </c>
      <c r="E79" s="32" t="s">
        <v>19</v>
      </c>
      <c r="F79" s="13">
        <v>0.032372685185185185</v>
      </c>
      <c r="G79" s="13" t="s">
        <v>92</v>
      </c>
      <c r="H79" s="12" t="str">
        <f t="shared" si="5"/>
        <v>4.05/km</v>
      </c>
      <c r="I79" s="13">
        <f t="shared" si="6"/>
        <v>0.004513888888888887</v>
      </c>
      <c r="J79" s="13">
        <f>G79-INDEX($G$5:$G$326,MATCH(D79,$D$5:$D$326,0))</f>
        <v>0.0012268518518518505</v>
      </c>
    </row>
    <row r="80" spans="1:10" ht="15" customHeight="1">
      <c r="A80" s="12">
        <v>76</v>
      </c>
      <c r="B80" s="47" t="s">
        <v>280</v>
      </c>
      <c r="C80" s="51"/>
      <c r="D80" s="12" t="s">
        <v>224</v>
      </c>
      <c r="E80" s="32" t="s">
        <v>12</v>
      </c>
      <c r="F80" s="13">
        <v>0.03243055555555555</v>
      </c>
      <c r="G80" s="13" t="s">
        <v>93</v>
      </c>
      <c r="H80" s="12" t="str">
        <f t="shared" si="5"/>
        <v>4.05/km</v>
      </c>
      <c r="I80" s="13">
        <f t="shared" si="6"/>
        <v>0.004594907407407409</v>
      </c>
      <c r="J80" s="13">
        <f>G80-INDEX($G$5:$G$326,MATCH(D80,$D$5:$D$326,0))</f>
        <v>0.0013078703703703724</v>
      </c>
    </row>
    <row r="81" spans="1:10" ht="15" customHeight="1">
      <c r="A81" s="12">
        <v>77</v>
      </c>
      <c r="B81" s="47" t="s">
        <v>281</v>
      </c>
      <c r="C81" s="51"/>
      <c r="D81" s="12" t="s">
        <v>182</v>
      </c>
      <c r="E81" s="32" t="s">
        <v>183</v>
      </c>
      <c r="F81" s="13">
        <v>0.03246527777777778</v>
      </c>
      <c r="G81" s="13" t="s">
        <v>94</v>
      </c>
      <c r="H81" s="12" t="str">
        <f t="shared" si="5"/>
        <v>4.06/km</v>
      </c>
      <c r="I81" s="13">
        <f t="shared" si="6"/>
        <v>0.004629629629629626</v>
      </c>
      <c r="J81" s="13">
        <f>G81-INDEX($G$5:$G$326,MATCH(D81,$D$5:$D$326,0))</f>
        <v>0.003831018518518515</v>
      </c>
    </row>
    <row r="82" spans="1:10" ht="15" customHeight="1">
      <c r="A82" s="12">
        <v>78</v>
      </c>
      <c r="B82" s="47" t="s">
        <v>282</v>
      </c>
      <c r="C82" s="51"/>
      <c r="D82" s="12" t="s">
        <v>195</v>
      </c>
      <c r="E82" s="32" t="s">
        <v>12</v>
      </c>
      <c r="F82" s="13">
        <v>0.0325</v>
      </c>
      <c r="G82" s="13" t="s">
        <v>95</v>
      </c>
      <c r="H82" s="12" t="str">
        <f t="shared" si="5"/>
        <v>4.07/km</v>
      </c>
      <c r="I82" s="13">
        <f t="shared" si="6"/>
        <v>0.004733796296296295</v>
      </c>
      <c r="J82" s="13">
        <f>G82-INDEX($G$5:$G$326,MATCH(D82,$D$5:$D$326,0))</f>
        <v>0.0024421296296296274</v>
      </c>
    </row>
    <row r="83" spans="1:10" ht="15" customHeight="1">
      <c r="A83" s="12">
        <v>79</v>
      </c>
      <c r="B83" s="47" t="s">
        <v>283</v>
      </c>
      <c r="C83" s="51"/>
      <c r="D83" s="12" t="s">
        <v>189</v>
      </c>
      <c r="E83" s="32" t="s">
        <v>253</v>
      </c>
      <c r="F83" s="13">
        <v>0.03253472222222222</v>
      </c>
      <c r="G83" s="13" t="s">
        <v>96</v>
      </c>
      <c r="H83" s="12" t="str">
        <f t="shared" si="5"/>
        <v>4.07/km</v>
      </c>
      <c r="I83" s="13">
        <f t="shared" si="6"/>
        <v>0.004745370370370372</v>
      </c>
      <c r="J83" s="13">
        <f>G83-INDEX($G$5:$G$326,MATCH(D83,$D$5:$D$326,0))</f>
        <v>0.0026851851851851898</v>
      </c>
    </row>
    <row r="84" spans="1:10" ht="15" customHeight="1">
      <c r="A84" s="12">
        <v>80</v>
      </c>
      <c r="B84" s="47" t="s">
        <v>284</v>
      </c>
      <c r="C84" s="51"/>
      <c r="D84" s="12" t="s">
        <v>224</v>
      </c>
      <c r="E84" s="32" t="s">
        <v>277</v>
      </c>
      <c r="F84" s="13">
        <v>0.03259259259259259</v>
      </c>
      <c r="G84" s="13" t="s">
        <v>97</v>
      </c>
      <c r="H84" s="12" t="str">
        <f t="shared" si="5"/>
        <v>4.07/km</v>
      </c>
      <c r="I84" s="13">
        <f t="shared" si="6"/>
        <v>0.004756944444444442</v>
      </c>
      <c r="J84" s="13">
        <f>G84-INDEX($G$5:$G$326,MATCH(D84,$D$5:$D$326,0))</f>
        <v>0.0014699074074074059</v>
      </c>
    </row>
    <row r="85" spans="1:10" ht="15" customHeight="1">
      <c r="A85" s="12">
        <v>81</v>
      </c>
      <c r="B85" s="47" t="s">
        <v>285</v>
      </c>
      <c r="C85" s="51"/>
      <c r="D85" s="12" t="s">
        <v>195</v>
      </c>
      <c r="E85" s="32" t="s">
        <v>212</v>
      </c>
      <c r="F85" s="13">
        <v>0.03273148148148148</v>
      </c>
      <c r="G85" s="13" t="s">
        <v>98</v>
      </c>
      <c r="H85" s="12" t="str">
        <f t="shared" si="5"/>
        <v>4.08/km</v>
      </c>
      <c r="I85" s="13">
        <f t="shared" si="6"/>
        <v>0.004930555555555553</v>
      </c>
      <c r="J85" s="13">
        <f>G85-INDEX($G$5:$G$326,MATCH(D85,$D$5:$D$326,0))</f>
        <v>0.002638888888888885</v>
      </c>
    </row>
    <row r="86" spans="1:10" ht="15" customHeight="1">
      <c r="A86" s="12">
        <v>82</v>
      </c>
      <c r="B86" s="47" t="s">
        <v>286</v>
      </c>
      <c r="C86" s="51"/>
      <c r="D86" s="12" t="s">
        <v>256</v>
      </c>
      <c r="E86" s="32" t="s">
        <v>178</v>
      </c>
      <c r="F86" s="13">
        <v>0.032928240740740744</v>
      </c>
      <c r="G86" s="13" t="s">
        <v>98</v>
      </c>
      <c r="H86" s="12" t="str">
        <f t="shared" si="5"/>
        <v>4.08/km</v>
      </c>
      <c r="I86" s="13">
        <f t="shared" si="6"/>
        <v>0.004930555555555553</v>
      </c>
      <c r="J86" s="13">
        <f>G86-INDEX($G$5:$G$326,MATCH(D86,$D$5:$D$326,0))</f>
        <v>0.0008796296296296295</v>
      </c>
    </row>
    <row r="87" spans="1:10" ht="15" customHeight="1">
      <c r="A87" s="12">
        <v>83</v>
      </c>
      <c r="B87" s="47" t="s">
        <v>287</v>
      </c>
      <c r="C87" s="51"/>
      <c r="D87" s="12" t="s">
        <v>189</v>
      </c>
      <c r="E87" s="32" t="s">
        <v>26</v>
      </c>
      <c r="F87" s="13">
        <v>0.03298611111111111</v>
      </c>
      <c r="G87" s="13" t="s">
        <v>99</v>
      </c>
      <c r="H87" s="12" t="str">
        <f t="shared" si="5"/>
        <v>4.09/km</v>
      </c>
      <c r="I87" s="13">
        <f t="shared" si="6"/>
        <v>0.004988425925925927</v>
      </c>
      <c r="J87" s="13">
        <f>G87-INDEX($G$5:$G$326,MATCH(D87,$D$5:$D$326,0))</f>
        <v>0.002928240740740745</v>
      </c>
    </row>
    <row r="88" spans="1:10" ht="15" customHeight="1">
      <c r="A88" s="12">
        <v>84</v>
      </c>
      <c r="B88" s="47" t="s">
        <v>288</v>
      </c>
      <c r="C88" s="51"/>
      <c r="D88" s="12" t="s">
        <v>182</v>
      </c>
      <c r="E88" s="32" t="s">
        <v>207</v>
      </c>
      <c r="F88" s="13">
        <v>0.033032407407407406</v>
      </c>
      <c r="G88" s="13" t="s">
        <v>100</v>
      </c>
      <c r="H88" s="12" t="str">
        <f t="shared" si="5"/>
        <v>4.09/km</v>
      </c>
      <c r="I88" s="13">
        <f t="shared" si="6"/>
        <v>0.0050115740740740745</v>
      </c>
      <c r="J88" s="13">
        <f>G88-INDEX($G$5:$G$326,MATCH(D88,$D$5:$D$326,0))</f>
        <v>0.0042129629629629635</v>
      </c>
    </row>
    <row r="89" spans="1:10" ht="15" customHeight="1">
      <c r="A89" s="12">
        <v>85</v>
      </c>
      <c r="B89" s="47" t="s">
        <v>289</v>
      </c>
      <c r="C89" s="51"/>
      <c r="D89" s="12" t="s">
        <v>270</v>
      </c>
      <c r="E89" s="32" t="s">
        <v>212</v>
      </c>
      <c r="F89" s="13">
        <v>0.033101851851851855</v>
      </c>
      <c r="G89" s="13" t="s">
        <v>100</v>
      </c>
      <c r="H89" s="12" t="str">
        <f t="shared" si="5"/>
        <v>4.09/km</v>
      </c>
      <c r="I89" s="13">
        <f t="shared" si="6"/>
        <v>0.0050115740740740745</v>
      </c>
      <c r="J89" s="13">
        <f>G89-INDEX($G$5:$G$326,MATCH(D89,$D$5:$D$326,0))</f>
        <v>0.0006250000000000006</v>
      </c>
    </row>
    <row r="90" spans="1:10" ht="15" customHeight="1">
      <c r="A90" s="24">
        <v>86</v>
      </c>
      <c r="B90" s="53" t="s">
        <v>290</v>
      </c>
      <c r="C90" s="54"/>
      <c r="D90" s="24" t="s">
        <v>218</v>
      </c>
      <c r="E90" s="34" t="s">
        <v>16</v>
      </c>
      <c r="F90" s="28">
        <v>0.03314814814814815</v>
      </c>
      <c r="G90" s="28" t="s">
        <v>100</v>
      </c>
      <c r="H90" s="24" t="str">
        <f t="shared" si="5"/>
        <v>4.09/km</v>
      </c>
      <c r="I90" s="28">
        <f t="shared" si="6"/>
        <v>0.0050115740740740745</v>
      </c>
      <c r="J90" s="28">
        <f>G90-INDEX($G$5:$G$326,MATCH(D90,$D$5:$D$326,0))</f>
        <v>0.0018865740740740787</v>
      </c>
    </row>
    <row r="91" spans="1:10" ht="15" customHeight="1">
      <c r="A91" s="24">
        <v>87</v>
      </c>
      <c r="B91" s="53" t="s">
        <v>291</v>
      </c>
      <c r="C91" s="54"/>
      <c r="D91" s="24" t="s">
        <v>189</v>
      </c>
      <c r="E91" s="34" t="s">
        <v>16</v>
      </c>
      <c r="F91" s="28">
        <v>0.033171296296296296</v>
      </c>
      <c r="G91" s="28" t="s">
        <v>101</v>
      </c>
      <c r="H91" s="24" t="str">
        <f t="shared" si="5"/>
        <v>4.09/km</v>
      </c>
      <c r="I91" s="28">
        <f t="shared" si="6"/>
        <v>0.005057870370370369</v>
      </c>
      <c r="J91" s="28">
        <f>G91-INDEX($G$5:$G$326,MATCH(D91,$D$5:$D$326,0))</f>
        <v>0.0029976851851851866</v>
      </c>
    </row>
    <row r="92" spans="1:10" ht="15" customHeight="1">
      <c r="A92" s="12">
        <v>88</v>
      </c>
      <c r="B92" s="47" t="s">
        <v>292</v>
      </c>
      <c r="C92" s="51"/>
      <c r="D92" s="12" t="s">
        <v>205</v>
      </c>
      <c r="E92" s="32" t="s">
        <v>212</v>
      </c>
      <c r="F92" s="13">
        <v>0.03321759259259259</v>
      </c>
      <c r="G92" s="13" t="s">
        <v>102</v>
      </c>
      <c r="H92" s="12" t="str">
        <f t="shared" si="5"/>
        <v>4.09/km</v>
      </c>
      <c r="I92" s="13">
        <f t="shared" si="6"/>
        <v>0.005069444444444446</v>
      </c>
      <c r="J92" s="13">
        <f>G92-INDEX($G$5:$G$326,MATCH(D92,$D$5:$D$326,0))</f>
        <v>0.002453703703703708</v>
      </c>
    </row>
    <row r="93" spans="1:10" ht="15" customHeight="1">
      <c r="A93" s="12">
        <v>89</v>
      </c>
      <c r="B93" s="47" t="s">
        <v>293</v>
      </c>
      <c r="C93" s="51"/>
      <c r="D93" s="12" t="s">
        <v>195</v>
      </c>
      <c r="E93" s="32" t="s">
        <v>27</v>
      </c>
      <c r="F93" s="13">
        <v>0.03324074074074074</v>
      </c>
      <c r="G93" s="13" t="s">
        <v>103</v>
      </c>
      <c r="H93" s="12" t="str">
        <f t="shared" si="5"/>
        <v>4.10/km</v>
      </c>
      <c r="I93" s="13">
        <f t="shared" si="6"/>
        <v>0.005081018518518519</v>
      </c>
      <c r="J93" s="13">
        <f>G93-INDEX($G$5:$G$326,MATCH(D93,$D$5:$D$326,0))</f>
        <v>0.002789351851851852</v>
      </c>
    </row>
    <row r="94" spans="1:10" ht="15" customHeight="1">
      <c r="A94" s="12">
        <v>90</v>
      </c>
      <c r="B94" s="47" t="s">
        <v>294</v>
      </c>
      <c r="C94" s="51"/>
      <c r="D94" s="12" t="s">
        <v>295</v>
      </c>
      <c r="E94" s="32" t="s">
        <v>190</v>
      </c>
      <c r="F94" s="13">
        <v>0.033275462962962965</v>
      </c>
      <c r="G94" s="13" t="s">
        <v>104</v>
      </c>
      <c r="H94" s="12" t="str">
        <f t="shared" si="5"/>
        <v>4.10/km</v>
      </c>
      <c r="I94" s="13">
        <f t="shared" si="6"/>
        <v>0.00511574074074074</v>
      </c>
      <c r="J94" s="13">
        <f>G94-INDEX($G$5:$G$326,MATCH(D94,$D$5:$D$326,0))</f>
        <v>0</v>
      </c>
    </row>
    <row r="95" spans="1:10" ht="15" customHeight="1">
      <c r="A95" s="12">
        <v>91</v>
      </c>
      <c r="B95" s="47" t="s">
        <v>296</v>
      </c>
      <c r="C95" s="51"/>
      <c r="D95" s="12" t="s">
        <v>189</v>
      </c>
      <c r="E95" s="32" t="s">
        <v>178</v>
      </c>
      <c r="F95" s="13">
        <v>0.03332175925925926</v>
      </c>
      <c r="G95" s="13" t="s">
        <v>105</v>
      </c>
      <c r="H95" s="12" t="str">
        <f t="shared" si="5"/>
        <v>4.10/km</v>
      </c>
      <c r="I95" s="13">
        <f t="shared" si="6"/>
        <v>0.00512731481481481</v>
      </c>
      <c r="J95" s="13">
        <f>G95-INDEX($G$5:$G$326,MATCH(D95,$D$5:$D$326,0))</f>
        <v>0.003067129629629628</v>
      </c>
    </row>
    <row r="96" spans="1:10" ht="15" customHeight="1">
      <c r="A96" s="12">
        <v>92</v>
      </c>
      <c r="B96" s="47" t="s">
        <v>297</v>
      </c>
      <c r="C96" s="51"/>
      <c r="D96" s="12" t="s">
        <v>205</v>
      </c>
      <c r="E96" s="32" t="s">
        <v>24</v>
      </c>
      <c r="F96" s="13">
        <v>0.03337962962962963</v>
      </c>
      <c r="G96" s="13" t="s">
        <v>106</v>
      </c>
      <c r="H96" s="12" t="str">
        <f t="shared" si="5"/>
        <v>4.10/km</v>
      </c>
      <c r="I96" s="13">
        <f t="shared" si="6"/>
        <v>0.005138888888888887</v>
      </c>
      <c r="J96" s="13">
        <f>G96-INDEX($G$5:$G$326,MATCH(D96,$D$5:$D$326,0))</f>
        <v>0.0025231481481481494</v>
      </c>
    </row>
    <row r="97" spans="1:10" ht="15" customHeight="1">
      <c r="A97" s="12">
        <v>93</v>
      </c>
      <c r="B97" s="47" t="s">
        <v>298</v>
      </c>
      <c r="C97" s="51"/>
      <c r="D97" s="12" t="s">
        <v>22</v>
      </c>
      <c r="E97" s="32" t="s">
        <v>212</v>
      </c>
      <c r="F97" s="13">
        <v>0.03366898148148148</v>
      </c>
      <c r="G97" s="13" t="s">
        <v>107</v>
      </c>
      <c r="H97" s="12" t="str">
        <f t="shared" si="5"/>
        <v>4.10/km</v>
      </c>
      <c r="I97" s="13">
        <f t="shared" si="6"/>
        <v>0.005185185185185185</v>
      </c>
      <c r="J97" s="13">
        <f>G97-INDEX($G$5:$G$326,MATCH(D97,$D$5:$D$326,0))</f>
        <v>0.0009490740740740744</v>
      </c>
    </row>
    <row r="98" spans="1:10" ht="15" customHeight="1">
      <c r="A98" s="12">
        <v>94</v>
      </c>
      <c r="B98" s="47" t="s">
        <v>299</v>
      </c>
      <c r="C98" s="51"/>
      <c r="D98" s="12" t="s">
        <v>300</v>
      </c>
      <c r="E98" s="32" t="s">
        <v>214</v>
      </c>
      <c r="F98" s="13">
        <v>0.03377314814814815</v>
      </c>
      <c r="G98" s="13" t="s">
        <v>108</v>
      </c>
      <c r="H98" s="12" t="str">
        <f t="shared" si="5"/>
        <v>4.11/km</v>
      </c>
      <c r="I98" s="13">
        <f t="shared" si="6"/>
        <v>0.005208333333333332</v>
      </c>
      <c r="J98" s="13">
        <f>G98-INDEX($G$5:$G$326,MATCH(D98,$D$5:$D$326,0))</f>
        <v>0</v>
      </c>
    </row>
    <row r="99" spans="1:10" ht="15" customHeight="1">
      <c r="A99" s="12">
        <v>95</v>
      </c>
      <c r="B99" s="47" t="s">
        <v>301</v>
      </c>
      <c r="C99" s="51"/>
      <c r="D99" s="12" t="s">
        <v>295</v>
      </c>
      <c r="E99" s="32" t="s">
        <v>212</v>
      </c>
      <c r="F99" s="13">
        <v>0.033796296296296297</v>
      </c>
      <c r="G99" s="13" t="s">
        <v>109</v>
      </c>
      <c r="H99" s="12" t="str">
        <f t="shared" si="5"/>
        <v>4.11/km</v>
      </c>
      <c r="I99" s="13">
        <f t="shared" si="6"/>
        <v>0.005231481481481479</v>
      </c>
      <c r="J99" s="13">
        <f>G99-INDEX($G$5:$G$326,MATCH(D99,$D$5:$D$326,0))</f>
        <v>0.00011574074074073917</v>
      </c>
    </row>
    <row r="100" spans="1:10" ht="15" customHeight="1">
      <c r="A100" s="12">
        <v>96</v>
      </c>
      <c r="B100" s="47" t="s">
        <v>302</v>
      </c>
      <c r="C100" s="51"/>
      <c r="D100" s="12" t="s">
        <v>20</v>
      </c>
      <c r="E100" s="32" t="s">
        <v>12</v>
      </c>
      <c r="F100" s="13">
        <v>0.033819444444444444</v>
      </c>
      <c r="G100" s="13" t="s">
        <v>110</v>
      </c>
      <c r="H100" s="12" t="str">
        <f t="shared" si="5"/>
        <v>4.11/km</v>
      </c>
      <c r="I100" s="13">
        <f t="shared" si="6"/>
        <v>0.00525462962962963</v>
      </c>
      <c r="J100" s="13">
        <f>G100-INDEX($G$5:$G$326,MATCH(D100,$D$5:$D$326,0))</f>
        <v>0.0034027777777777823</v>
      </c>
    </row>
    <row r="101" spans="1:10" ht="15" customHeight="1">
      <c r="A101" s="12">
        <v>97</v>
      </c>
      <c r="B101" s="47" t="s">
        <v>303</v>
      </c>
      <c r="C101" s="51"/>
      <c r="D101" s="12" t="s">
        <v>189</v>
      </c>
      <c r="E101" s="32" t="s">
        <v>12</v>
      </c>
      <c r="F101" s="13">
        <v>0.03383101851851852</v>
      </c>
      <c r="G101" s="13" t="s">
        <v>111</v>
      </c>
      <c r="H101" s="12" t="str">
        <f t="shared" si="5"/>
        <v>4.11/km</v>
      </c>
      <c r="I101" s="13">
        <f t="shared" si="6"/>
        <v>0.0052662037037037035</v>
      </c>
      <c r="J101" s="13">
        <f>G101-INDEX($G$5:$G$326,MATCH(D101,$D$5:$D$326,0))</f>
        <v>0.0032060185185185212</v>
      </c>
    </row>
    <row r="102" spans="1:10" ht="15" customHeight="1">
      <c r="A102" s="12">
        <v>98</v>
      </c>
      <c r="B102" s="47" t="s">
        <v>304</v>
      </c>
      <c r="C102" s="51"/>
      <c r="D102" s="12" t="s">
        <v>20</v>
      </c>
      <c r="E102" s="32" t="s">
        <v>212</v>
      </c>
      <c r="F102" s="13">
        <v>0.03387731481481481</v>
      </c>
      <c r="G102" s="13" t="s">
        <v>112</v>
      </c>
      <c r="H102" s="12" t="str">
        <f t="shared" si="5"/>
        <v>4.12/km</v>
      </c>
      <c r="I102" s="13">
        <f t="shared" si="6"/>
        <v>0.005324074074074068</v>
      </c>
      <c r="J102" s="13">
        <f>G102-INDEX($G$5:$G$326,MATCH(D102,$D$5:$D$326,0))</f>
        <v>0.0034722222222222203</v>
      </c>
    </row>
    <row r="103" spans="1:10" ht="15" customHeight="1">
      <c r="A103" s="12">
        <v>99</v>
      </c>
      <c r="B103" s="47" t="s">
        <v>305</v>
      </c>
      <c r="C103" s="51"/>
      <c r="D103" s="12" t="s">
        <v>182</v>
      </c>
      <c r="E103" s="32" t="s">
        <v>277</v>
      </c>
      <c r="F103" s="13">
        <v>0.03394675925925926</v>
      </c>
      <c r="G103" s="13" t="s">
        <v>113</v>
      </c>
      <c r="H103" s="12" t="str">
        <f t="shared" si="5"/>
        <v>4.12/km</v>
      </c>
      <c r="I103" s="13">
        <f t="shared" si="6"/>
        <v>0.0053587962962962955</v>
      </c>
      <c r="J103" s="13">
        <f>G103-INDEX($G$5:$G$326,MATCH(D103,$D$5:$D$326,0))</f>
        <v>0.0045601851851851845</v>
      </c>
    </row>
    <row r="104" spans="1:10" ht="15" customHeight="1">
      <c r="A104" s="12">
        <v>100</v>
      </c>
      <c r="B104" s="47" t="s">
        <v>306</v>
      </c>
      <c r="C104" s="51"/>
      <c r="D104" s="12" t="s">
        <v>182</v>
      </c>
      <c r="E104" s="32" t="s">
        <v>212</v>
      </c>
      <c r="F104" s="13">
        <v>0.03408564814814815</v>
      </c>
      <c r="G104" s="13" t="s">
        <v>114</v>
      </c>
      <c r="H104" s="12" t="str">
        <f t="shared" si="5"/>
        <v>4.12/km</v>
      </c>
      <c r="I104" s="13">
        <f t="shared" si="6"/>
        <v>0.005370370370370366</v>
      </c>
      <c r="J104" s="13">
        <f>G104-INDEX($G$5:$G$326,MATCH(D104,$D$5:$D$326,0))</f>
        <v>0.004571759259259255</v>
      </c>
    </row>
    <row r="105" spans="1:10" ht="15" customHeight="1">
      <c r="A105" s="12">
        <v>101</v>
      </c>
      <c r="B105" s="47" t="s">
        <v>307</v>
      </c>
      <c r="C105" s="51"/>
      <c r="D105" s="12" t="s">
        <v>182</v>
      </c>
      <c r="E105" s="32" t="s">
        <v>186</v>
      </c>
      <c r="F105" s="13">
        <v>0.03412037037037037</v>
      </c>
      <c r="G105" s="13" t="s">
        <v>115</v>
      </c>
      <c r="H105" s="12" t="str">
        <f t="shared" si="5"/>
        <v>4.12/km</v>
      </c>
      <c r="I105" s="13">
        <f t="shared" si="6"/>
        <v>0.005416666666666667</v>
      </c>
      <c r="J105" s="13">
        <f>G105-INDEX($G$5:$G$326,MATCH(D105,$D$5:$D$326,0))</f>
        <v>0.004618055555555556</v>
      </c>
    </row>
    <row r="106" spans="1:10" ht="15" customHeight="1">
      <c r="A106" s="12">
        <v>102</v>
      </c>
      <c r="B106" s="47" t="s">
        <v>308</v>
      </c>
      <c r="C106" s="51"/>
      <c r="D106" s="12" t="s">
        <v>195</v>
      </c>
      <c r="E106" s="32" t="s">
        <v>212</v>
      </c>
      <c r="F106" s="13">
        <v>0.034166666666666665</v>
      </c>
      <c r="G106" s="13" t="s">
        <v>117</v>
      </c>
      <c r="H106" s="12" t="str">
        <f t="shared" si="5"/>
        <v>4.13/km</v>
      </c>
      <c r="I106" s="13">
        <f t="shared" si="6"/>
        <v>0.00542824074074074</v>
      </c>
      <c r="J106" s="13">
        <f>G106-INDEX($G$5:$G$326,MATCH(D106,$D$5:$D$326,0))</f>
        <v>0.003136574074074073</v>
      </c>
    </row>
    <row r="107" spans="1:10" ht="15" customHeight="1">
      <c r="A107" s="12">
        <v>103</v>
      </c>
      <c r="B107" s="47" t="s">
        <v>309</v>
      </c>
      <c r="C107" s="51"/>
      <c r="D107" s="12" t="s">
        <v>310</v>
      </c>
      <c r="E107" s="32" t="s">
        <v>19</v>
      </c>
      <c r="F107" s="13">
        <v>0.03423611111111111</v>
      </c>
      <c r="G107" s="13" t="s">
        <v>118</v>
      </c>
      <c r="H107" s="12" t="str">
        <f t="shared" si="5"/>
        <v>4.13/km</v>
      </c>
      <c r="I107" s="13">
        <f t="shared" si="6"/>
        <v>0.005439814814814814</v>
      </c>
      <c r="J107" s="13">
        <f>G107-INDEX($G$5:$G$326,MATCH(D107,$D$5:$D$326,0))</f>
        <v>0</v>
      </c>
    </row>
    <row r="108" spans="1:10" ht="15" customHeight="1">
      <c r="A108" s="12">
        <v>104</v>
      </c>
      <c r="B108" s="47" t="s">
        <v>311</v>
      </c>
      <c r="C108" s="51"/>
      <c r="D108" s="12" t="s">
        <v>195</v>
      </c>
      <c r="E108" s="32" t="s">
        <v>312</v>
      </c>
      <c r="F108" s="13">
        <v>0.034305555555555554</v>
      </c>
      <c r="G108" s="13" t="s">
        <v>118</v>
      </c>
      <c r="H108" s="12" t="str">
        <f t="shared" si="5"/>
        <v>4.13/km</v>
      </c>
      <c r="I108" s="13">
        <f t="shared" si="6"/>
        <v>0.005439814814814814</v>
      </c>
      <c r="J108" s="13">
        <f>G108-INDEX($G$5:$G$326,MATCH(D108,$D$5:$D$326,0))</f>
        <v>0.0031481481481481464</v>
      </c>
    </row>
    <row r="109" spans="1:10" ht="15" customHeight="1">
      <c r="A109" s="12">
        <v>105</v>
      </c>
      <c r="B109" s="47" t="s">
        <v>313</v>
      </c>
      <c r="C109" s="51"/>
      <c r="D109" s="12" t="s">
        <v>182</v>
      </c>
      <c r="E109" s="32" t="s">
        <v>190</v>
      </c>
      <c r="F109" s="13">
        <v>0.03446759259259259</v>
      </c>
      <c r="G109" s="13" t="s">
        <v>119</v>
      </c>
      <c r="H109" s="12" t="str">
        <f t="shared" si="5"/>
        <v>4.13/km</v>
      </c>
      <c r="I109" s="13">
        <f t="shared" si="6"/>
        <v>0.005462962962962961</v>
      </c>
      <c r="J109" s="13">
        <f>G109-INDEX($G$5:$G$326,MATCH(D109,$D$5:$D$326,0))</f>
        <v>0.00466435185185185</v>
      </c>
    </row>
    <row r="110" spans="1:10" ht="15" customHeight="1">
      <c r="A110" s="12">
        <v>106</v>
      </c>
      <c r="B110" s="47" t="s">
        <v>314</v>
      </c>
      <c r="C110" s="51"/>
      <c r="D110" s="12" t="s">
        <v>182</v>
      </c>
      <c r="E110" s="32" t="s">
        <v>212</v>
      </c>
      <c r="F110" s="13">
        <v>0.03457175925925926</v>
      </c>
      <c r="G110" s="13" t="s">
        <v>119</v>
      </c>
      <c r="H110" s="12" t="str">
        <f t="shared" si="5"/>
        <v>4.13/km</v>
      </c>
      <c r="I110" s="13">
        <f t="shared" si="6"/>
        <v>0.005462962962962961</v>
      </c>
      <c r="J110" s="13">
        <f>G110-INDEX($G$5:$G$326,MATCH(D110,$D$5:$D$326,0))</f>
        <v>0.00466435185185185</v>
      </c>
    </row>
    <row r="111" spans="1:10" ht="15" customHeight="1">
      <c r="A111" s="12">
        <v>107</v>
      </c>
      <c r="B111" s="47" t="s">
        <v>315</v>
      </c>
      <c r="C111" s="51"/>
      <c r="D111" s="12" t="s">
        <v>22</v>
      </c>
      <c r="E111" s="32" t="s">
        <v>18</v>
      </c>
      <c r="F111" s="13">
        <v>0.034618055555555555</v>
      </c>
      <c r="G111" s="13" t="s">
        <v>119</v>
      </c>
      <c r="H111" s="12" t="str">
        <f t="shared" si="5"/>
        <v>4.13/km</v>
      </c>
      <c r="I111" s="13">
        <f t="shared" si="6"/>
        <v>0.005462962962962961</v>
      </c>
      <c r="J111" s="13">
        <f>G111-INDEX($G$5:$G$326,MATCH(D111,$D$5:$D$326,0))</f>
        <v>0.0012268518518518505</v>
      </c>
    </row>
    <row r="112" spans="1:10" ht="15" customHeight="1">
      <c r="A112" s="12">
        <v>108</v>
      </c>
      <c r="B112" s="47" t="s">
        <v>316</v>
      </c>
      <c r="C112" s="51"/>
      <c r="D112" s="12" t="s">
        <v>189</v>
      </c>
      <c r="E112" s="32" t="s">
        <v>317</v>
      </c>
      <c r="F112" s="13">
        <v>0.0346412037037037</v>
      </c>
      <c r="G112" s="13" t="s">
        <v>120</v>
      </c>
      <c r="H112" s="12" t="str">
        <f t="shared" si="5"/>
        <v>4.13/km</v>
      </c>
      <c r="I112" s="13">
        <f t="shared" si="6"/>
        <v>0.005474537037037035</v>
      </c>
      <c r="J112" s="13">
        <f>G112-INDEX($G$5:$G$326,MATCH(D112,$D$5:$D$326,0))</f>
        <v>0.0034143518518518524</v>
      </c>
    </row>
    <row r="113" spans="1:10" ht="15" customHeight="1">
      <c r="A113" s="12">
        <v>109</v>
      </c>
      <c r="B113" s="47" t="s">
        <v>318</v>
      </c>
      <c r="C113" s="51"/>
      <c r="D113" s="12" t="s">
        <v>295</v>
      </c>
      <c r="E113" s="32" t="s">
        <v>212</v>
      </c>
      <c r="F113" s="13">
        <v>0.034722222222222224</v>
      </c>
      <c r="G113" s="13" t="s">
        <v>121</v>
      </c>
      <c r="H113" s="12" t="str">
        <f t="shared" si="5"/>
        <v>4.13/km</v>
      </c>
      <c r="I113" s="13">
        <f t="shared" si="6"/>
        <v>0.005497685185185182</v>
      </c>
      <c r="J113" s="13">
        <f>G113-INDEX($G$5:$G$326,MATCH(D113,$D$5:$D$326,0))</f>
        <v>0.0003819444444444417</v>
      </c>
    </row>
    <row r="114" spans="1:10" ht="15" customHeight="1">
      <c r="A114" s="12">
        <v>110</v>
      </c>
      <c r="B114" s="47" t="s">
        <v>319</v>
      </c>
      <c r="C114" s="51"/>
      <c r="D114" s="12" t="s">
        <v>270</v>
      </c>
      <c r="E114" s="32" t="s">
        <v>116</v>
      </c>
      <c r="F114" s="13">
        <v>0.034791666666666665</v>
      </c>
      <c r="G114" s="13" t="s">
        <v>121</v>
      </c>
      <c r="H114" s="12" t="str">
        <f t="shared" si="5"/>
        <v>4.13/km</v>
      </c>
      <c r="I114" s="13">
        <f t="shared" si="6"/>
        <v>0.005497685185185182</v>
      </c>
      <c r="J114" s="13">
        <f>G114-INDEX($G$5:$G$326,MATCH(D114,$D$5:$D$326,0))</f>
        <v>0.0011111111111111079</v>
      </c>
    </row>
    <row r="115" spans="1:10" ht="15" customHeight="1">
      <c r="A115" s="12">
        <v>111</v>
      </c>
      <c r="B115" s="47" t="s">
        <v>320</v>
      </c>
      <c r="C115" s="51"/>
      <c r="D115" s="12" t="s">
        <v>189</v>
      </c>
      <c r="E115" s="32" t="s">
        <v>183</v>
      </c>
      <c r="F115" s="13">
        <v>0.03481481481481481</v>
      </c>
      <c r="G115" s="13" t="s">
        <v>122</v>
      </c>
      <c r="H115" s="12" t="str">
        <f t="shared" si="5"/>
        <v>4.13/km</v>
      </c>
      <c r="I115" s="13">
        <f t="shared" si="6"/>
        <v>0.005509259259259259</v>
      </c>
      <c r="J115" s="13">
        <f>G115-INDEX($G$5:$G$326,MATCH(D115,$D$5:$D$326,0))</f>
        <v>0.0034490740740740766</v>
      </c>
    </row>
    <row r="116" spans="1:10" ht="15" customHeight="1">
      <c r="A116" s="12">
        <v>112</v>
      </c>
      <c r="B116" s="47" t="s">
        <v>321</v>
      </c>
      <c r="C116" s="51"/>
      <c r="D116" s="12" t="s">
        <v>220</v>
      </c>
      <c r="E116" s="32" t="s">
        <v>186</v>
      </c>
      <c r="F116" s="13">
        <v>0.03490740740740741</v>
      </c>
      <c r="G116" s="13" t="s">
        <v>123</v>
      </c>
      <c r="H116" s="12" t="str">
        <f t="shared" si="5"/>
        <v>4.14/km</v>
      </c>
      <c r="I116" s="13">
        <f t="shared" si="6"/>
        <v>0.005555555555555553</v>
      </c>
      <c r="J116" s="13">
        <f>G116-INDEX($G$5:$G$326,MATCH(D116,$D$5:$D$326,0))</f>
        <v>0.0023726851851851825</v>
      </c>
    </row>
    <row r="117" spans="1:10" ht="15" customHeight="1">
      <c r="A117" s="12">
        <v>113</v>
      </c>
      <c r="B117" s="47" t="s">
        <v>322</v>
      </c>
      <c r="C117" s="51"/>
      <c r="D117" s="12" t="s">
        <v>180</v>
      </c>
      <c r="E117" s="32" t="s">
        <v>212</v>
      </c>
      <c r="F117" s="13">
        <v>0.0353587962962963</v>
      </c>
      <c r="G117" s="13" t="s">
        <v>124</v>
      </c>
      <c r="H117" s="12" t="str">
        <f t="shared" si="5"/>
        <v>4.14/km</v>
      </c>
      <c r="I117" s="13">
        <f t="shared" si="6"/>
        <v>0.005601851851851851</v>
      </c>
      <c r="J117" s="13">
        <f>G117-INDEX($G$5:$G$326,MATCH(D117,$D$5:$D$326,0))</f>
        <v>0.005601851851851851</v>
      </c>
    </row>
    <row r="118" spans="1:10" ht="15" customHeight="1">
      <c r="A118" s="12">
        <v>114</v>
      </c>
      <c r="B118" s="47" t="s">
        <v>323</v>
      </c>
      <c r="C118" s="51"/>
      <c r="D118" s="12" t="s">
        <v>182</v>
      </c>
      <c r="E118" s="32" t="s">
        <v>178</v>
      </c>
      <c r="F118" s="13">
        <v>0.03571759259259259</v>
      </c>
      <c r="G118" s="13" t="s">
        <v>125</v>
      </c>
      <c r="H118" s="12" t="str">
        <f t="shared" si="5"/>
        <v>4.14/km</v>
      </c>
      <c r="I118" s="13">
        <f t="shared" si="6"/>
        <v>0.0056134259259259245</v>
      </c>
      <c r="J118" s="13">
        <f>G118-INDEX($G$5:$G$326,MATCH(D118,$D$5:$D$326,0))</f>
        <v>0.0048148148148148134</v>
      </c>
    </row>
    <row r="119" spans="1:10" ht="15" customHeight="1">
      <c r="A119" s="24">
        <v>115</v>
      </c>
      <c r="B119" s="53" t="s">
        <v>324</v>
      </c>
      <c r="C119" s="54"/>
      <c r="D119" s="24" t="s">
        <v>20</v>
      </c>
      <c r="E119" s="34" t="s">
        <v>16</v>
      </c>
      <c r="F119" s="28">
        <v>0.03577546296296296</v>
      </c>
      <c r="G119" s="28" t="s">
        <v>126</v>
      </c>
      <c r="H119" s="24" t="str">
        <f aca="true" t="shared" si="7" ref="H119:H162">TEXT(INT((HOUR(G119)*3600+MINUTE(G119)*60+SECOND(G119))/$J$3/60),"0")&amp;"."&amp;TEXT(MOD((HOUR(G119)*3600+MINUTE(G119)*60+SECOND(G119))/$J$3,60),"00")&amp;"/km"</f>
        <v>4.14/km</v>
      </c>
      <c r="I119" s="28">
        <f aca="true" t="shared" si="8" ref="I119:I162">G119-$G$5</f>
        <v>0.005648148148148145</v>
      </c>
      <c r="J119" s="28">
        <f>G119-INDEX($G$5:$G$326,MATCH(D119,$D$5:$D$326,0))</f>
        <v>0.0037962962962962976</v>
      </c>
    </row>
    <row r="120" spans="1:10" ht="15" customHeight="1">
      <c r="A120" s="12">
        <v>116</v>
      </c>
      <c r="B120" s="47" t="s">
        <v>325</v>
      </c>
      <c r="C120" s="51"/>
      <c r="D120" s="12" t="s">
        <v>224</v>
      </c>
      <c r="E120" s="32" t="s">
        <v>186</v>
      </c>
      <c r="F120" s="13">
        <v>0.035787037037037034</v>
      </c>
      <c r="G120" s="13" t="s">
        <v>126</v>
      </c>
      <c r="H120" s="12" t="str">
        <f t="shared" si="7"/>
        <v>4.14/km</v>
      </c>
      <c r="I120" s="13">
        <f t="shared" si="8"/>
        <v>0.005648148148148145</v>
      </c>
      <c r="J120" s="13">
        <f>G120-INDEX($G$5:$G$326,MATCH(D120,$D$5:$D$326,0))</f>
        <v>0.002361111111111109</v>
      </c>
    </row>
    <row r="121" spans="1:10" ht="15" customHeight="1">
      <c r="A121" s="12">
        <v>117</v>
      </c>
      <c r="B121" s="47" t="s">
        <v>326</v>
      </c>
      <c r="C121" s="51"/>
      <c r="D121" s="12" t="s">
        <v>182</v>
      </c>
      <c r="E121" s="32" t="s">
        <v>277</v>
      </c>
      <c r="F121" s="13">
        <v>0.03582175925925926</v>
      </c>
      <c r="G121" s="13" t="s">
        <v>126</v>
      </c>
      <c r="H121" s="12" t="str">
        <f t="shared" si="7"/>
        <v>4.14/km</v>
      </c>
      <c r="I121" s="13">
        <f t="shared" si="8"/>
        <v>0.005648148148148145</v>
      </c>
      <c r="J121" s="13">
        <f>G121-INDEX($G$5:$G$326,MATCH(D121,$D$5:$D$326,0))</f>
        <v>0.004849537037037034</v>
      </c>
    </row>
    <row r="122" spans="1:10" ht="15" customHeight="1">
      <c r="A122" s="12">
        <v>118</v>
      </c>
      <c r="B122" s="47" t="s">
        <v>327</v>
      </c>
      <c r="C122" s="51"/>
      <c r="D122" s="12" t="s">
        <v>20</v>
      </c>
      <c r="E122" s="32" t="s">
        <v>277</v>
      </c>
      <c r="F122" s="13">
        <v>0.03587962962962963</v>
      </c>
      <c r="G122" s="13" t="s">
        <v>126</v>
      </c>
      <c r="H122" s="12" t="str">
        <f t="shared" si="7"/>
        <v>4.14/km</v>
      </c>
      <c r="I122" s="13">
        <f t="shared" si="8"/>
        <v>0.005648148148148145</v>
      </c>
      <c r="J122" s="13">
        <f>G122-INDEX($G$5:$G$326,MATCH(D122,$D$5:$D$326,0))</f>
        <v>0.0037962962962962976</v>
      </c>
    </row>
    <row r="123" spans="1:10" ht="15" customHeight="1">
      <c r="A123" s="12">
        <v>119</v>
      </c>
      <c r="B123" s="47" t="s">
        <v>328</v>
      </c>
      <c r="C123" s="51"/>
      <c r="D123" s="12" t="s">
        <v>195</v>
      </c>
      <c r="E123" s="32" t="s">
        <v>116</v>
      </c>
      <c r="F123" s="13">
        <v>0.035972222222222225</v>
      </c>
      <c r="G123" s="13" t="s">
        <v>127</v>
      </c>
      <c r="H123" s="12" t="str">
        <f t="shared" si="7"/>
        <v>4.15/km</v>
      </c>
      <c r="I123" s="13">
        <f t="shared" si="8"/>
        <v>0.005682870370370369</v>
      </c>
      <c r="J123" s="13">
        <f>G123-INDEX($G$5:$G$326,MATCH(D123,$D$5:$D$326,0))</f>
        <v>0.003391203703703702</v>
      </c>
    </row>
    <row r="124" spans="1:10" ht="15" customHeight="1">
      <c r="A124" s="12">
        <v>120</v>
      </c>
      <c r="B124" s="47" t="s">
        <v>329</v>
      </c>
      <c r="C124" s="51"/>
      <c r="D124" s="12" t="s">
        <v>189</v>
      </c>
      <c r="E124" s="32" t="s">
        <v>212</v>
      </c>
      <c r="F124" s="13">
        <v>0.03606481481481481</v>
      </c>
      <c r="G124" s="13" t="s">
        <v>128</v>
      </c>
      <c r="H124" s="12" t="str">
        <f t="shared" si="7"/>
        <v>4.15/km</v>
      </c>
      <c r="I124" s="13">
        <f t="shared" si="8"/>
        <v>0.005694444444444446</v>
      </c>
      <c r="J124" s="13">
        <f>G124-INDEX($G$5:$G$326,MATCH(D124,$D$5:$D$326,0))</f>
        <v>0.003634259259259264</v>
      </c>
    </row>
    <row r="125" spans="1:10" ht="15" customHeight="1">
      <c r="A125" s="12">
        <v>121</v>
      </c>
      <c r="B125" s="47" t="s">
        <v>330</v>
      </c>
      <c r="C125" s="51"/>
      <c r="D125" s="12" t="s">
        <v>224</v>
      </c>
      <c r="E125" s="32" t="s">
        <v>212</v>
      </c>
      <c r="F125" s="13">
        <v>0.03611111111111111</v>
      </c>
      <c r="G125" s="13" t="s">
        <v>129</v>
      </c>
      <c r="H125" s="12" t="str">
        <f t="shared" si="7"/>
        <v>4.16/km</v>
      </c>
      <c r="I125" s="13">
        <f t="shared" si="8"/>
        <v>0.005775462962962961</v>
      </c>
      <c r="J125" s="13">
        <f>G125-INDEX($G$5:$G$326,MATCH(D125,$D$5:$D$326,0))</f>
        <v>0.002488425925925925</v>
      </c>
    </row>
    <row r="126" spans="1:10" ht="15" customHeight="1">
      <c r="A126" s="12">
        <v>122</v>
      </c>
      <c r="B126" s="47" t="s">
        <v>331</v>
      </c>
      <c r="C126" s="51"/>
      <c r="D126" s="12" t="s">
        <v>270</v>
      </c>
      <c r="E126" s="32" t="s">
        <v>207</v>
      </c>
      <c r="F126" s="13">
        <v>0.0362037037037037</v>
      </c>
      <c r="G126" s="13" t="s">
        <v>130</v>
      </c>
      <c r="H126" s="12" t="str">
        <f t="shared" si="7"/>
        <v>4.16/km</v>
      </c>
      <c r="I126" s="13">
        <f t="shared" si="8"/>
        <v>0.0057870370370370385</v>
      </c>
      <c r="J126" s="13">
        <f>G126-INDEX($G$5:$G$326,MATCH(D126,$D$5:$D$326,0))</f>
        <v>0.0014004629629629645</v>
      </c>
    </row>
    <row r="127" spans="1:10" ht="15" customHeight="1">
      <c r="A127" s="12">
        <v>123</v>
      </c>
      <c r="B127" s="47" t="s">
        <v>332</v>
      </c>
      <c r="C127" s="51"/>
      <c r="D127" s="12" t="s">
        <v>220</v>
      </c>
      <c r="E127" s="32" t="s">
        <v>212</v>
      </c>
      <c r="F127" s="13">
        <v>0.03622685185185185</v>
      </c>
      <c r="G127" s="13" t="s">
        <v>130</v>
      </c>
      <c r="H127" s="12" t="str">
        <f t="shared" si="7"/>
        <v>4.16/km</v>
      </c>
      <c r="I127" s="13">
        <f t="shared" si="8"/>
        <v>0.0057870370370370385</v>
      </c>
      <c r="J127" s="13">
        <f>G127-INDEX($G$5:$G$326,MATCH(D127,$D$5:$D$326,0))</f>
        <v>0.002604166666666668</v>
      </c>
    </row>
    <row r="128" spans="1:10" ht="15" customHeight="1">
      <c r="A128" s="12">
        <v>124</v>
      </c>
      <c r="B128" s="47" t="s">
        <v>333</v>
      </c>
      <c r="C128" s="51"/>
      <c r="D128" s="12" t="s">
        <v>224</v>
      </c>
      <c r="E128" s="32" t="s">
        <v>207</v>
      </c>
      <c r="F128" s="13">
        <v>0.03625</v>
      </c>
      <c r="G128" s="13" t="s">
        <v>131</v>
      </c>
      <c r="H128" s="12" t="str">
        <f t="shared" si="7"/>
        <v>4.16/km</v>
      </c>
      <c r="I128" s="13">
        <f t="shared" si="8"/>
        <v>0.005810185185185182</v>
      </c>
      <c r="J128" s="13">
        <f>G128-INDEX($G$5:$G$326,MATCH(D128,$D$5:$D$326,0))</f>
        <v>0.002523148148148146</v>
      </c>
    </row>
    <row r="129" spans="1:10" ht="15" customHeight="1">
      <c r="A129" s="12">
        <v>125</v>
      </c>
      <c r="B129" s="47" t="s">
        <v>334</v>
      </c>
      <c r="C129" s="51"/>
      <c r="D129" s="12" t="s">
        <v>220</v>
      </c>
      <c r="E129" s="32" t="s">
        <v>214</v>
      </c>
      <c r="F129" s="13">
        <v>0.03657407407407407</v>
      </c>
      <c r="G129" s="13" t="s">
        <v>132</v>
      </c>
      <c r="H129" s="12" t="str">
        <f t="shared" si="7"/>
        <v>4.16/km</v>
      </c>
      <c r="I129" s="13">
        <f t="shared" si="8"/>
        <v>0.005821759259259256</v>
      </c>
      <c r="J129" s="13">
        <f>G129-INDEX($G$5:$G$326,MATCH(D129,$D$5:$D$326,0))</f>
        <v>0.002638888888888885</v>
      </c>
    </row>
    <row r="130" spans="1:10" ht="15" customHeight="1">
      <c r="A130" s="24">
        <v>126</v>
      </c>
      <c r="B130" s="53" t="s">
        <v>335</v>
      </c>
      <c r="C130" s="54"/>
      <c r="D130" s="24" t="s">
        <v>218</v>
      </c>
      <c r="E130" s="34" t="s">
        <v>16</v>
      </c>
      <c r="F130" s="28">
        <v>0.036631944444444446</v>
      </c>
      <c r="G130" s="28" t="s">
        <v>133</v>
      </c>
      <c r="H130" s="24" t="str">
        <f t="shared" si="7"/>
        <v>4.16/km</v>
      </c>
      <c r="I130" s="28">
        <f t="shared" si="8"/>
        <v>0.00585648148148148</v>
      </c>
      <c r="J130" s="28">
        <f>G130-INDEX($G$5:$G$326,MATCH(D130,$D$5:$D$326,0))</f>
        <v>0.002731481481481484</v>
      </c>
    </row>
    <row r="131" spans="1:10" ht="15" customHeight="1">
      <c r="A131" s="12">
        <v>127</v>
      </c>
      <c r="B131" s="47" t="s">
        <v>336</v>
      </c>
      <c r="C131" s="51"/>
      <c r="D131" s="12" t="s">
        <v>182</v>
      </c>
      <c r="E131" s="32" t="s">
        <v>212</v>
      </c>
      <c r="F131" s="13">
        <v>0.03667824074074074</v>
      </c>
      <c r="G131" s="13" t="s">
        <v>133</v>
      </c>
      <c r="H131" s="12" t="str">
        <f t="shared" si="7"/>
        <v>4.16/km</v>
      </c>
      <c r="I131" s="13">
        <f t="shared" si="8"/>
        <v>0.00585648148148148</v>
      </c>
      <c r="J131" s="13">
        <f>G131-INDEX($G$5:$G$326,MATCH(D131,$D$5:$D$326,0))</f>
        <v>0.005057870370370369</v>
      </c>
    </row>
    <row r="132" spans="1:10" ht="15" customHeight="1">
      <c r="A132" s="12">
        <v>128</v>
      </c>
      <c r="B132" s="47" t="s">
        <v>337</v>
      </c>
      <c r="C132" s="51"/>
      <c r="D132" s="12" t="s">
        <v>195</v>
      </c>
      <c r="E132" s="32" t="s">
        <v>199</v>
      </c>
      <c r="F132" s="13">
        <v>0.036724537037037035</v>
      </c>
      <c r="G132" s="13" t="s">
        <v>134</v>
      </c>
      <c r="H132" s="12" t="str">
        <f t="shared" si="7"/>
        <v>4.16/km</v>
      </c>
      <c r="I132" s="13">
        <f t="shared" si="8"/>
        <v>0.005868055555555557</v>
      </c>
      <c r="J132" s="13">
        <f>G132-INDEX($G$5:$G$326,MATCH(D132,$D$5:$D$326,0))</f>
        <v>0.0035763888888888894</v>
      </c>
    </row>
    <row r="133" spans="1:10" ht="15" customHeight="1">
      <c r="A133" s="24">
        <v>129</v>
      </c>
      <c r="B133" s="53" t="s">
        <v>338</v>
      </c>
      <c r="C133" s="54"/>
      <c r="D133" s="24" t="s">
        <v>220</v>
      </c>
      <c r="E133" s="34" t="s">
        <v>16</v>
      </c>
      <c r="F133" s="28">
        <v>0.03674768518518518</v>
      </c>
      <c r="G133" s="28" t="s">
        <v>135</v>
      </c>
      <c r="H133" s="24" t="str">
        <f t="shared" si="7"/>
        <v>4.16/km</v>
      </c>
      <c r="I133" s="28">
        <f t="shared" si="8"/>
        <v>0.005879629629629627</v>
      </c>
      <c r="J133" s="28">
        <f>G133-INDEX($G$5:$G$326,MATCH(D133,$D$5:$D$326,0))</f>
        <v>0.0026967592592592564</v>
      </c>
    </row>
    <row r="134" spans="1:10" ht="15" customHeight="1">
      <c r="A134" s="12">
        <v>130</v>
      </c>
      <c r="B134" s="47" t="s">
        <v>339</v>
      </c>
      <c r="C134" s="51"/>
      <c r="D134" s="12" t="s">
        <v>205</v>
      </c>
      <c r="E134" s="32" t="s">
        <v>190</v>
      </c>
      <c r="F134" s="13">
        <v>0.03685185185185185</v>
      </c>
      <c r="G134" s="13" t="s">
        <v>136</v>
      </c>
      <c r="H134" s="12" t="str">
        <f t="shared" si="7"/>
        <v>4.17/km</v>
      </c>
      <c r="I134" s="13">
        <f t="shared" si="8"/>
        <v>0.005914351851851851</v>
      </c>
      <c r="J134" s="13">
        <f>G134-INDEX($G$5:$G$326,MATCH(D134,$D$5:$D$326,0))</f>
        <v>0.0032986111111111133</v>
      </c>
    </row>
    <row r="135" spans="1:10" ht="15" customHeight="1">
      <c r="A135" s="12">
        <v>131</v>
      </c>
      <c r="B135" s="47" t="s">
        <v>340</v>
      </c>
      <c r="C135" s="51"/>
      <c r="D135" s="12" t="s">
        <v>224</v>
      </c>
      <c r="E135" s="32" t="s">
        <v>25</v>
      </c>
      <c r="F135" s="13">
        <v>0.03701388888888889</v>
      </c>
      <c r="G135" s="13" t="s">
        <v>137</v>
      </c>
      <c r="H135" s="12" t="str">
        <f t="shared" si="7"/>
        <v>4.17/km</v>
      </c>
      <c r="I135" s="13">
        <f t="shared" si="8"/>
        <v>0.005937500000000002</v>
      </c>
      <c r="J135" s="13">
        <f>G135-INDEX($G$5:$G$326,MATCH(D135,$D$5:$D$326,0))</f>
        <v>0.0026504629629629656</v>
      </c>
    </row>
    <row r="136" spans="1:10" ht="15" customHeight="1">
      <c r="A136" s="12">
        <v>132</v>
      </c>
      <c r="B136" s="47" t="s">
        <v>341</v>
      </c>
      <c r="C136" s="51"/>
      <c r="D136" s="12" t="s">
        <v>220</v>
      </c>
      <c r="E136" s="32" t="s">
        <v>212</v>
      </c>
      <c r="F136" s="13">
        <v>0.037037037037037035</v>
      </c>
      <c r="G136" s="13" t="s">
        <v>138</v>
      </c>
      <c r="H136" s="12" t="str">
        <f t="shared" si="7"/>
        <v>4.17/km</v>
      </c>
      <c r="I136" s="13">
        <f t="shared" si="8"/>
        <v>0.005972222222222219</v>
      </c>
      <c r="J136" s="13">
        <f>G136-INDEX($G$5:$G$326,MATCH(D136,$D$5:$D$326,0))</f>
        <v>0.0027893518518518484</v>
      </c>
    </row>
    <row r="137" spans="1:10" ht="15" customHeight="1">
      <c r="A137" s="12">
        <v>133</v>
      </c>
      <c r="B137" s="47" t="s">
        <v>342</v>
      </c>
      <c r="C137" s="51"/>
      <c r="D137" s="12" t="s">
        <v>224</v>
      </c>
      <c r="E137" s="32" t="s">
        <v>207</v>
      </c>
      <c r="F137" s="13">
        <v>0.03707175925925926</v>
      </c>
      <c r="G137" s="13" t="s">
        <v>138</v>
      </c>
      <c r="H137" s="12" t="str">
        <f t="shared" si="7"/>
        <v>4.17/km</v>
      </c>
      <c r="I137" s="13">
        <f t="shared" si="8"/>
        <v>0.005972222222222219</v>
      </c>
      <c r="J137" s="13">
        <f>G137-INDEX($G$5:$G$326,MATCH(D137,$D$5:$D$326,0))</f>
        <v>0.002685185185185183</v>
      </c>
    </row>
    <row r="138" spans="1:10" ht="15" customHeight="1">
      <c r="A138" s="12">
        <v>134</v>
      </c>
      <c r="B138" s="47" t="s">
        <v>343</v>
      </c>
      <c r="C138" s="51"/>
      <c r="D138" s="12" t="s">
        <v>182</v>
      </c>
      <c r="E138" s="32" t="s">
        <v>212</v>
      </c>
      <c r="F138" s="13">
        <v>0.03711805555555556</v>
      </c>
      <c r="G138" s="13" t="s">
        <v>139</v>
      </c>
      <c r="H138" s="12" t="str">
        <f t="shared" si="7"/>
        <v>4.18/km</v>
      </c>
      <c r="I138" s="13">
        <f t="shared" si="8"/>
        <v>0.006006944444444443</v>
      </c>
      <c r="J138" s="13">
        <f>G138-INDEX($G$5:$G$326,MATCH(D138,$D$5:$D$326,0))</f>
        <v>0.005208333333333332</v>
      </c>
    </row>
    <row r="139" spans="1:10" ht="15" customHeight="1">
      <c r="A139" s="12">
        <v>135</v>
      </c>
      <c r="B139" s="47" t="s">
        <v>344</v>
      </c>
      <c r="C139" s="51"/>
      <c r="D139" s="12" t="s">
        <v>345</v>
      </c>
      <c r="E139" s="32" t="s">
        <v>214</v>
      </c>
      <c r="F139" s="13">
        <v>0.037280092592592594</v>
      </c>
      <c r="G139" s="13" t="s">
        <v>140</v>
      </c>
      <c r="H139" s="12" t="str">
        <f t="shared" si="7"/>
        <v>4.18/km</v>
      </c>
      <c r="I139" s="13">
        <f t="shared" si="8"/>
        <v>0.006030092592592594</v>
      </c>
      <c r="J139" s="13">
        <f>G139-INDEX($G$5:$G$326,MATCH(D139,$D$5:$D$326,0))</f>
        <v>0</v>
      </c>
    </row>
    <row r="140" spans="1:10" ht="15" customHeight="1">
      <c r="A140" s="12">
        <v>136</v>
      </c>
      <c r="B140" s="47" t="s">
        <v>346</v>
      </c>
      <c r="C140" s="51"/>
      <c r="D140" s="12" t="s">
        <v>195</v>
      </c>
      <c r="E140" s="32" t="s">
        <v>66</v>
      </c>
      <c r="F140" s="13">
        <v>0.03770833333333334</v>
      </c>
      <c r="G140" s="13" t="s">
        <v>141</v>
      </c>
      <c r="H140" s="12" t="str">
        <f t="shared" si="7"/>
        <v>4.18/km</v>
      </c>
      <c r="I140" s="13">
        <f t="shared" si="8"/>
        <v>0.006076388888888885</v>
      </c>
      <c r="J140" s="13">
        <f>G140-INDEX($G$5:$G$326,MATCH(D140,$D$5:$D$326,0))</f>
        <v>0.003784722222222217</v>
      </c>
    </row>
    <row r="141" spans="1:10" ht="15" customHeight="1">
      <c r="A141" s="12">
        <v>137</v>
      </c>
      <c r="B141" s="47" t="s">
        <v>347</v>
      </c>
      <c r="C141" s="51"/>
      <c r="D141" s="12" t="s">
        <v>195</v>
      </c>
      <c r="E141" s="32" t="s">
        <v>12</v>
      </c>
      <c r="F141" s="13">
        <v>0.03782407407407407</v>
      </c>
      <c r="G141" s="13" t="s">
        <v>142</v>
      </c>
      <c r="H141" s="12" t="str">
        <f t="shared" si="7"/>
        <v>4.18/km</v>
      </c>
      <c r="I141" s="13">
        <f t="shared" si="8"/>
        <v>0.006087962962962962</v>
      </c>
      <c r="J141" s="13">
        <f>G141-INDEX($G$5:$G$326,MATCH(D141,$D$5:$D$326,0))</f>
        <v>0.003796296296296294</v>
      </c>
    </row>
    <row r="142" spans="1:10" ht="15" customHeight="1">
      <c r="A142" s="12">
        <v>138</v>
      </c>
      <c r="B142" s="47" t="s">
        <v>348</v>
      </c>
      <c r="C142" s="51"/>
      <c r="D142" s="12" t="s">
        <v>220</v>
      </c>
      <c r="E142" s="32" t="s">
        <v>212</v>
      </c>
      <c r="F142" s="13">
        <v>0.037870370370370374</v>
      </c>
      <c r="G142" s="13" t="s">
        <v>143</v>
      </c>
      <c r="H142" s="12" t="str">
        <f t="shared" si="7"/>
        <v>4.19/km</v>
      </c>
      <c r="I142" s="13">
        <f t="shared" si="8"/>
        <v>0.006122685185185182</v>
      </c>
      <c r="J142" s="13">
        <f>G142-INDEX($G$5:$G$326,MATCH(D142,$D$5:$D$326,0))</f>
        <v>0.0029398148148148118</v>
      </c>
    </row>
    <row r="143" spans="1:10" ht="15" customHeight="1">
      <c r="A143" s="12">
        <v>139</v>
      </c>
      <c r="B143" s="47" t="s">
        <v>349</v>
      </c>
      <c r="C143" s="51"/>
      <c r="D143" s="12" t="s">
        <v>224</v>
      </c>
      <c r="E143" s="32" t="s">
        <v>212</v>
      </c>
      <c r="F143" s="13">
        <v>0.03798611111111111</v>
      </c>
      <c r="G143" s="13" t="s">
        <v>144</v>
      </c>
      <c r="H143" s="12" t="str">
        <f t="shared" si="7"/>
        <v>4.19/km</v>
      </c>
      <c r="I143" s="13">
        <f t="shared" si="8"/>
        <v>0.0061342592592592594</v>
      </c>
      <c r="J143" s="13">
        <f>G143-INDEX($G$5:$G$326,MATCH(D143,$D$5:$D$326,0))</f>
        <v>0.002847222222222223</v>
      </c>
    </row>
    <row r="144" spans="1:10" ht="15" customHeight="1">
      <c r="A144" s="12">
        <v>140</v>
      </c>
      <c r="B144" s="47" t="s">
        <v>350</v>
      </c>
      <c r="C144" s="51"/>
      <c r="D144" s="12" t="s">
        <v>220</v>
      </c>
      <c r="E144" s="32" t="s">
        <v>212</v>
      </c>
      <c r="F144" s="13">
        <v>0.03810185185185185</v>
      </c>
      <c r="G144" s="13" t="s">
        <v>145</v>
      </c>
      <c r="H144" s="12" t="str">
        <f t="shared" si="7"/>
        <v>4.19/km</v>
      </c>
      <c r="I144" s="13">
        <f t="shared" si="8"/>
        <v>0.0061458333333333295</v>
      </c>
      <c r="J144" s="13">
        <f>G144-INDEX($G$5:$G$326,MATCH(D144,$D$5:$D$326,0))</f>
        <v>0.002962962962962959</v>
      </c>
    </row>
    <row r="145" spans="1:10" ht="15" customHeight="1">
      <c r="A145" s="12">
        <v>141</v>
      </c>
      <c r="B145" s="47" t="s">
        <v>351</v>
      </c>
      <c r="C145" s="51"/>
      <c r="D145" s="12" t="s">
        <v>224</v>
      </c>
      <c r="E145" s="32" t="s">
        <v>186</v>
      </c>
      <c r="F145" s="13">
        <v>0.03818287037037037</v>
      </c>
      <c r="G145" s="13" t="s">
        <v>145</v>
      </c>
      <c r="H145" s="12" t="str">
        <f t="shared" si="7"/>
        <v>4.19/km</v>
      </c>
      <c r="I145" s="13">
        <f t="shared" si="8"/>
        <v>0.0061458333333333295</v>
      </c>
      <c r="J145" s="13">
        <f>G145-INDEX($G$5:$G$326,MATCH(D145,$D$5:$D$326,0))</f>
        <v>0.0028587962962962933</v>
      </c>
    </row>
    <row r="146" spans="1:10" ht="15" customHeight="1">
      <c r="A146" s="12">
        <v>142</v>
      </c>
      <c r="B146" s="47" t="s">
        <v>352</v>
      </c>
      <c r="C146" s="51"/>
      <c r="D146" s="12" t="s">
        <v>205</v>
      </c>
      <c r="E146" s="32" t="s">
        <v>212</v>
      </c>
      <c r="F146" s="13">
        <v>0.038217592592592595</v>
      </c>
      <c r="G146" s="13" t="s">
        <v>145</v>
      </c>
      <c r="H146" s="12" t="str">
        <f t="shared" si="7"/>
        <v>4.19/km</v>
      </c>
      <c r="I146" s="13">
        <f t="shared" si="8"/>
        <v>0.0061458333333333295</v>
      </c>
      <c r="J146" s="13">
        <f>G146-INDEX($G$5:$G$326,MATCH(D146,$D$5:$D$326,0))</f>
        <v>0.0035300925925925916</v>
      </c>
    </row>
    <row r="147" spans="1:10" ht="15" customHeight="1">
      <c r="A147" s="12">
        <v>143</v>
      </c>
      <c r="B147" s="47" t="s">
        <v>353</v>
      </c>
      <c r="C147" s="51"/>
      <c r="D147" s="12" t="s">
        <v>354</v>
      </c>
      <c r="E147" s="32" t="s">
        <v>207</v>
      </c>
      <c r="F147" s="13">
        <v>0.03827546296296296</v>
      </c>
      <c r="G147" s="13" t="s">
        <v>146</v>
      </c>
      <c r="H147" s="12" t="str">
        <f t="shared" si="7"/>
        <v>4.19/km</v>
      </c>
      <c r="I147" s="13">
        <f t="shared" si="8"/>
        <v>0.006157407407407407</v>
      </c>
      <c r="J147" s="13">
        <f>G147-INDEX($G$5:$G$326,MATCH(D147,$D$5:$D$326,0))</f>
        <v>0</v>
      </c>
    </row>
    <row r="148" spans="1:10" ht="15" customHeight="1">
      <c r="A148" s="12">
        <v>144</v>
      </c>
      <c r="B148" s="47" t="s">
        <v>355</v>
      </c>
      <c r="C148" s="51"/>
      <c r="D148" s="12" t="s">
        <v>224</v>
      </c>
      <c r="E148" s="32" t="s">
        <v>186</v>
      </c>
      <c r="F148" s="13">
        <v>0.03831018518518518</v>
      </c>
      <c r="G148" s="13" t="s">
        <v>147</v>
      </c>
      <c r="H148" s="12" t="str">
        <f t="shared" si="7"/>
        <v>4.19/km</v>
      </c>
      <c r="I148" s="13">
        <f t="shared" si="8"/>
        <v>0.006168981481481477</v>
      </c>
      <c r="J148" s="13">
        <f>G148-INDEX($G$5:$G$326,MATCH(D148,$D$5:$D$326,0))</f>
        <v>0.0028819444444444405</v>
      </c>
    </row>
    <row r="149" spans="1:10" ht="15" customHeight="1">
      <c r="A149" s="12">
        <v>145</v>
      </c>
      <c r="B149" s="47" t="s">
        <v>356</v>
      </c>
      <c r="C149" s="51"/>
      <c r="D149" s="12" t="s">
        <v>195</v>
      </c>
      <c r="E149" s="32" t="s">
        <v>25</v>
      </c>
      <c r="F149" s="13">
        <v>0.038356481481481484</v>
      </c>
      <c r="G149" s="13" t="s">
        <v>148</v>
      </c>
      <c r="H149" s="12" t="str">
        <f t="shared" si="7"/>
        <v>4.19/km</v>
      </c>
      <c r="I149" s="13">
        <f t="shared" si="8"/>
        <v>0.006203703703703704</v>
      </c>
      <c r="J149" s="13">
        <f>G149-INDEX($G$5:$G$326,MATCH(D149,$D$5:$D$326,0))</f>
        <v>0.003912037037037037</v>
      </c>
    </row>
    <row r="150" spans="1:10" ht="15" customHeight="1">
      <c r="A150" s="12">
        <v>146</v>
      </c>
      <c r="B150" s="47" t="s">
        <v>357</v>
      </c>
      <c r="C150" s="51"/>
      <c r="D150" s="12" t="s">
        <v>345</v>
      </c>
      <c r="E150" s="32" t="s">
        <v>212</v>
      </c>
      <c r="F150" s="13">
        <v>0.0384375</v>
      </c>
      <c r="G150" s="13" t="s">
        <v>149</v>
      </c>
      <c r="H150" s="12" t="str">
        <f t="shared" si="7"/>
        <v>4.19/km</v>
      </c>
      <c r="I150" s="13">
        <f t="shared" si="8"/>
        <v>0.0062268518518518515</v>
      </c>
      <c r="J150" s="13">
        <f>G150-INDEX($G$5:$G$326,MATCH(D150,$D$5:$D$326,0))</f>
        <v>0.00019675925925925764</v>
      </c>
    </row>
    <row r="151" spans="1:10" ht="15" customHeight="1">
      <c r="A151" s="12">
        <v>147</v>
      </c>
      <c r="B151" s="47" t="s">
        <v>358</v>
      </c>
      <c r="C151" s="51"/>
      <c r="D151" s="12" t="s">
        <v>205</v>
      </c>
      <c r="E151" s="32" t="s">
        <v>207</v>
      </c>
      <c r="F151" s="13">
        <v>0.03858796296296296</v>
      </c>
      <c r="G151" s="13" t="s">
        <v>150</v>
      </c>
      <c r="H151" s="12" t="str">
        <f t="shared" si="7"/>
        <v>4.20/km</v>
      </c>
      <c r="I151" s="13">
        <f t="shared" si="8"/>
        <v>0.006238425925925925</v>
      </c>
      <c r="J151" s="13">
        <f>G151-INDEX($G$5:$G$326,MATCH(D151,$D$5:$D$326,0))</f>
        <v>0.003622685185185187</v>
      </c>
    </row>
    <row r="152" spans="1:10" ht="15" customHeight="1">
      <c r="A152" s="12">
        <v>148</v>
      </c>
      <c r="B152" s="47" t="s">
        <v>359</v>
      </c>
      <c r="C152" s="51"/>
      <c r="D152" s="12" t="s">
        <v>300</v>
      </c>
      <c r="E152" s="32" t="s">
        <v>186</v>
      </c>
      <c r="F152" s="13">
        <v>0.038622685185185184</v>
      </c>
      <c r="G152" s="13" t="s">
        <v>150</v>
      </c>
      <c r="H152" s="12" t="str">
        <f t="shared" si="7"/>
        <v>4.20/km</v>
      </c>
      <c r="I152" s="13">
        <f t="shared" si="8"/>
        <v>0.006238425925925925</v>
      </c>
      <c r="J152" s="13">
        <f>G152-INDEX($G$5:$G$326,MATCH(D152,$D$5:$D$326,0))</f>
        <v>0.0010300925925925929</v>
      </c>
    </row>
    <row r="153" spans="1:10" ht="15" customHeight="1">
      <c r="A153" s="12">
        <v>149</v>
      </c>
      <c r="B153" s="47" t="s">
        <v>360</v>
      </c>
      <c r="C153" s="51"/>
      <c r="D153" s="12" t="s">
        <v>345</v>
      </c>
      <c r="E153" s="32" t="s">
        <v>207</v>
      </c>
      <c r="F153" s="13">
        <v>0.038657407407407404</v>
      </c>
      <c r="G153" s="13" t="s">
        <v>151</v>
      </c>
      <c r="H153" s="12" t="str">
        <f t="shared" si="7"/>
        <v>4.20/km</v>
      </c>
      <c r="I153" s="13">
        <f t="shared" si="8"/>
        <v>0.006249999999999999</v>
      </c>
      <c r="J153" s="13">
        <f>G153-INDEX($G$5:$G$326,MATCH(D153,$D$5:$D$326,0))</f>
        <v>0.00021990740740740478</v>
      </c>
    </row>
    <row r="154" spans="1:10" ht="15" customHeight="1">
      <c r="A154" s="12">
        <v>150</v>
      </c>
      <c r="B154" s="47" t="s">
        <v>361</v>
      </c>
      <c r="C154" s="51"/>
      <c r="D154" s="12" t="s">
        <v>220</v>
      </c>
      <c r="E154" s="32" t="s">
        <v>207</v>
      </c>
      <c r="F154" s="13">
        <v>0.038796296296296294</v>
      </c>
      <c r="G154" s="13" t="s">
        <v>152</v>
      </c>
      <c r="H154" s="12" t="str">
        <f t="shared" si="7"/>
        <v>4.20/km</v>
      </c>
      <c r="I154" s="13">
        <f t="shared" si="8"/>
        <v>0.006261574074074072</v>
      </c>
      <c r="J154" s="13">
        <f>G154-INDEX($G$5:$G$326,MATCH(D154,$D$5:$D$326,0))</f>
        <v>0.0030787037037037016</v>
      </c>
    </row>
    <row r="155" spans="1:10" ht="15" customHeight="1">
      <c r="A155" s="12">
        <v>151</v>
      </c>
      <c r="B155" s="47" t="s">
        <v>362</v>
      </c>
      <c r="C155" s="51"/>
      <c r="D155" s="12" t="s">
        <v>300</v>
      </c>
      <c r="E155" s="32" t="s">
        <v>207</v>
      </c>
      <c r="F155" s="13">
        <v>0.038842592592592595</v>
      </c>
      <c r="G155" s="13" t="s">
        <v>153</v>
      </c>
      <c r="H155" s="12" t="str">
        <f t="shared" si="7"/>
        <v>4.20/km</v>
      </c>
      <c r="I155" s="13">
        <f t="shared" si="8"/>
        <v>0.006284722222222223</v>
      </c>
      <c r="J155" s="13">
        <f>G155-INDEX($G$5:$G$326,MATCH(D155,$D$5:$D$326,0))</f>
        <v>0.0010763888888888906</v>
      </c>
    </row>
    <row r="156" spans="1:10" ht="15" customHeight="1">
      <c r="A156" s="12">
        <v>152</v>
      </c>
      <c r="B156" s="47" t="s">
        <v>363</v>
      </c>
      <c r="C156" s="51"/>
      <c r="D156" s="12" t="s">
        <v>195</v>
      </c>
      <c r="E156" s="32" t="s">
        <v>207</v>
      </c>
      <c r="F156" s="13">
        <v>0.038877314814814816</v>
      </c>
      <c r="G156" s="13" t="s">
        <v>154</v>
      </c>
      <c r="H156" s="12" t="str">
        <f t="shared" si="7"/>
        <v>4.20/km</v>
      </c>
      <c r="I156" s="13">
        <f t="shared" si="8"/>
        <v>0.006296296296296293</v>
      </c>
      <c r="J156" s="13">
        <f>G156-INDEX($G$5:$G$326,MATCH(D156,$D$5:$D$326,0))</f>
        <v>0.004004629629629625</v>
      </c>
    </row>
    <row r="157" spans="1:10" ht="15" customHeight="1">
      <c r="A157" s="12">
        <v>153</v>
      </c>
      <c r="B157" s="47" t="s">
        <v>364</v>
      </c>
      <c r="C157" s="51"/>
      <c r="D157" s="12" t="s">
        <v>270</v>
      </c>
      <c r="E157" s="32" t="s">
        <v>212</v>
      </c>
      <c r="F157" s="13">
        <v>0.03940972222222222</v>
      </c>
      <c r="G157" s="13" t="s">
        <v>155</v>
      </c>
      <c r="H157" s="12" t="str">
        <f t="shared" si="7"/>
        <v>4.20/km</v>
      </c>
      <c r="I157" s="13">
        <f t="shared" si="8"/>
        <v>0.00630787037037037</v>
      </c>
      <c r="J157" s="13">
        <f>G157-INDEX($G$5:$G$326,MATCH(D157,$D$5:$D$326,0))</f>
        <v>0.001921296296296296</v>
      </c>
    </row>
    <row r="158" spans="1:10" ht="15" customHeight="1">
      <c r="A158" s="12">
        <v>154</v>
      </c>
      <c r="B158" s="47" t="s">
        <v>365</v>
      </c>
      <c r="C158" s="51"/>
      <c r="D158" s="12" t="s">
        <v>180</v>
      </c>
      <c r="E158" s="32" t="s">
        <v>212</v>
      </c>
      <c r="F158" s="13">
        <v>0.03993055555555556</v>
      </c>
      <c r="G158" s="13" t="s">
        <v>156</v>
      </c>
      <c r="H158" s="12" t="str">
        <f t="shared" si="7"/>
        <v>4.20/km</v>
      </c>
      <c r="I158" s="13">
        <f t="shared" si="8"/>
        <v>0.00631944444444444</v>
      </c>
      <c r="J158" s="13">
        <f>G158-INDEX($G$5:$G$326,MATCH(D158,$D$5:$D$326,0))</f>
        <v>0.00631944444444444</v>
      </c>
    </row>
    <row r="159" spans="1:10" ht="15" customHeight="1">
      <c r="A159" s="12">
        <v>155</v>
      </c>
      <c r="B159" s="47" t="s">
        <v>366</v>
      </c>
      <c r="C159" s="51"/>
      <c r="D159" s="12" t="s">
        <v>180</v>
      </c>
      <c r="E159" s="32" t="s">
        <v>23</v>
      </c>
      <c r="F159" s="13">
        <v>0.04034722222222222</v>
      </c>
      <c r="G159" s="13" t="s">
        <v>157</v>
      </c>
      <c r="H159" s="12" t="str">
        <f t="shared" si="7"/>
        <v>4.20/km</v>
      </c>
      <c r="I159" s="13">
        <f t="shared" si="8"/>
        <v>0.006342592592592587</v>
      </c>
      <c r="J159" s="13">
        <f>G159-INDEX($G$5:$G$326,MATCH(D159,$D$5:$D$326,0))</f>
        <v>0.006342592592592587</v>
      </c>
    </row>
    <row r="160" spans="1:10" ht="15" customHeight="1">
      <c r="A160" s="12">
        <v>156</v>
      </c>
      <c r="B160" s="47" t="s">
        <v>367</v>
      </c>
      <c r="C160" s="51"/>
      <c r="D160" s="12" t="s">
        <v>295</v>
      </c>
      <c r="E160" s="32" t="s">
        <v>212</v>
      </c>
      <c r="F160" s="13">
        <v>0.04037037037037037</v>
      </c>
      <c r="G160" s="13" t="s">
        <v>158</v>
      </c>
      <c r="H160" s="12" t="str">
        <f t="shared" si="7"/>
        <v>4.21/km</v>
      </c>
      <c r="I160" s="13">
        <f t="shared" si="8"/>
        <v>0.006388888888888888</v>
      </c>
      <c r="J160" s="13">
        <f>G160-INDEX($G$5:$G$326,MATCH(D160,$D$5:$D$326,0))</f>
        <v>0.0012731481481481483</v>
      </c>
    </row>
    <row r="161" spans="1:10" ht="15" customHeight="1">
      <c r="A161" s="12">
        <v>157</v>
      </c>
      <c r="B161" s="47" t="s">
        <v>368</v>
      </c>
      <c r="C161" s="51"/>
      <c r="D161" s="12" t="s">
        <v>345</v>
      </c>
      <c r="E161" s="32" t="s">
        <v>207</v>
      </c>
      <c r="F161" s="13">
        <v>0.04048611111111111</v>
      </c>
      <c r="G161" s="13" t="s">
        <v>159</v>
      </c>
      <c r="H161" s="12" t="str">
        <f t="shared" si="7"/>
        <v>4.21/km</v>
      </c>
      <c r="I161" s="13">
        <f t="shared" si="8"/>
        <v>0.006435185185185183</v>
      </c>
      <c r="J161" s="13">
        <f>G161-INDEX($G$5:$G$326,MATCH(D161,$D$5:$D$326,0))</f>
        <v>0.00040509259259258884</v>
      </c>
    </row>
    <row r="162" spans="1:10" ht="15" customHeight="1">
      <c r="A162" s="12">
        <v>158</v>
      </c>
      <c r="B162" s="47" t="s">
        <v>369</v>
      </c>
      <c r="C162" s="51"/>
      <c r="D162" s="12" t="s">
        <v>218</v>
      </c>
      <c r="E162" s="32" t="s">
        <v>207</v>
      </c>
      <c r="F162" s="13">
        <v>0.041354166666666664</v>
      </c>
      <c r="G162" s="13" t="s">
        <v>160</v>
      </c>
      <c r="H162" s="12" t="str">
        <f t="shared" si="7"/>
        <v>4.21/km</v>
      </c>
      <c r="I162" s="13">
        <f t="shared" si="8"/>
        <v>0.006446759259259256</v>
      </c>
      <c r="J162" s="13">
        <f>G162-INDEX($G$5:$G$326,MATCH(D162,$D$5:$D$326,0))</f>
        <v>0.0033217592592592604</v>
      </c>
    </row>
    <row r="163" spans="1:10" ht="15" customHeight="1">
      <c r="A163" s="12">
        <v>159</v>
      </c>
      <c r="B163" s="47" t="s">
        <v>370</v>
      </c>
      <c r="C163" s="51"/>
      <c r="D163" s="12" t="s">
        <v>218</v>
      </c>
      <c r="E163" s="32" t="s">
        <v>207</v>
      </c>
      <c r="F163" s="13">
        <v>0.04146990740740741</v>
      </c>
      <c r="G163" s="13" t="s">
        <v>160</v>
      </c>
      <c r="H163" s="12" t="str">
        <f aca="true" t="shared" si="9" ref="H163:H189">TEXT(INT((HOUR(G163)*3600+MINUTE(G163)*60+SECOND(G163))/$J$3/60),"0")&amp;"."&amp;TEXT(MOD((HOUR(G163)*3600+MINUTE(G163)*60+SECOND(G163))/$J$3,60),"00")&amp;"/km"</f>
        <v>4.21/km</v>
      </c>
      <c r="I163" s="13">
        <f aca="true" t="shared" si="10" ref="I163:I189">G163-$G$5</f>
        <v>0.006446759259259256</v>
      </c>
      <c r="J163" s="13">
        <f>G163-INDEX($G$5:$G$326,MATCH(D163,$D$5:$D$326,0))</f>
        <v>0.0033217592592592604</v>
      </c>
    </row>
    <row r="164" spans="1:10" ht="15" customHeight="1">
      <c r="A164" s="12">
        <v>160</v>
      </c>
      <c r="B164" s="47" t="s">
        <v>371</v>
      </c>
      <c r="C164" s="51"/>
      <c r="D164" s="12" t="s">
        <v>205</v>
      </c>
      <c r="E164" s="32" t="s">
        <v>199</v>
      </c>
      <c r="F164" s="13">
        <v>0.04212962962962963</v>
      </c>
      <c r="G164" s="13" t="s">
        <v>160</v>
      </c>
      <c r="H164" s="12" t="str">
        <f t="shared" si="9"/>
        <v>4.21/km</v>
      </c>
      <c r="I164" s="13">
        <f t="shared" si="10"/>
        <v>0.006446759259259256</v>
      </c>
      <c r="J164" s="13">
        <f>G164-INDEX($G$5:$G$326,MATCH(D164,$D$5:$D$326,0))</f>
        <v>0.0038310185185185183</v>
      </c>
    </row>
    <row r="165" spans="1:10" ht="15" customHeight="1">
      <c r="A165" s="12">
        <v>161</v>
      </c>
      <c r="B165" s="47" t="s">
        <v>372</v>
      </c>
      <c r="C165" s="51"/>
      <c r="D165" s="12" t="s">
        <v>205</v>
      </c>
      <c r="E165" s="32" t="s">
        <v>176</v>
      </c>
      <c r="F165" s="13">
        <v>0.042199074074074076</v>
      </c>
      <c r="G165" s="13" t="s">
        <v>160</v>
      </c>
      <c r="H165" s="12" t="str">
        <f t="shared" si="9"/>
        <v>4.21/km</v>
      </c>
      <c r="I165" s="13">
        <f t="shared" si="10"/>
        <v>0.006446759259259256</v>
      </c>
      <c r="J165" s="13">
        <f>G165-INDEX($G$5:$G$326,MATCH(D165,$D$5:$D$326,0))</f>
        <v>0.0038310185185185183</v>
      </c>
    </row>
    <row r="166" spans="1:10" ht="15" customHeight="1">
      <c r="A166" s="12">
        <v>162</v>
      </c>
      <c r="B166" s="47" t="s">
        <v>373</v>
      </c>
      <c r="C166" s="51"/>
      <c r="D166" s="12" t="s">
        <v>295</v>
      </c>
      <c r="E166" s="32" t="s">
        <v>207</v>
      </c>
      <c r="F166" s="13">
        <v>0.04240740740740741</v>
      </c>
      <c r="G166" s="13" t="s">
        <v>160</v>
      </c>
      <c r="H166" s="12" t="str">
        <f t="shared" si="9"/>
        <v>4.21/km</v>
      </c>
      <c r="I166" s="13">
        <f t="shared" si="10"/>
        <v>0.006446759259259256</v>
      </c>
      <c r="J166" s="13">
        <f>G166-INDEX($G$5:$G$326,MATCH(D166,$D$5:$D$326,0))</f>
        <v>0.001331018518518516</v>
      </c>
    </row>
    <row r="167" spans="1:10" ht="15" customHeight="1">
      <c r="A167" s="12">
        <v>163</v>
      </c>
      <c r="B167" s="47" t="s">
        <v>374</v>
      </c>
      <c r="C167" s="51"/>
      <c r="D167" s="12" t="s">
        <v>220</v>
      </c>
      <c r="E167" s="32" t="s">
        <v>207</v>
      </c>
      <c r="F167" s="13">
        <v>0.04247685185185185</v>
      </c>
      <c r="G167" s="13" t="s">
        <v>161</v>
      </c>
      <c r="H167" s="12" t="str">
        <f t="shared" si="9"/>
        <v>4.22/km</v>
      </c>
      <c r="I167" s="13">
        <f t="shared" si="10"/>
        <v>0.006504629629629628</v>
      </c>
      <c r="J167" s="13">
        <f>G167-INDEX($G$5:$G$326,MATCH(D167,$D$5:$D$326,0))</f>
        <v>0.003321759259259257</v>
      </c>
    </row>
    <row r="168" spans="1:10" ht="15" customHeight="1">
      <c r="A168" s="12">
        <v>164</v>
      </c>
      <c r="B168" s="47" t="s">
        <v>375</v>
      </c>
      <c r="C168" s="51"/>
      <c r="D168" s="12" t="s">
        <v>224</v>
      </c>
      <c r="E168" s="32" t="s">
        <v>212</v>
      </c>
      <c r="F168" s="13">
        <v>0.04300925925925926</v>
      </c>
      <c r="G168" s="13" t="s">
        <v>162</v>
      </c>
      <c r="H168" s="12" t="str">
        <f t="shared" si="9"/>
        <v>4.22/km</v>
      </c>
      <c r="I168" s="13">
        <f t="shared" si="10"/>
        <v>0.006516203703703698</v>
      </c>
      <c r="J168" s="13">
        <f>G168-INDEX($G$5:$G$326,MATCH(D168,$D$5:$D$326,0))</f>
        <v>0.0032291666666666614</v>
      </c>
    </row>
    <row r="169" spans="1:10" ht="15" customHeight="1">
      <c r="A169" s="12">
        <v>165</v>
      </c>
      <c r="B169" s="47" t="s">
        <v>376</v>
      </c>
      <c r="C169" s="51"/>
      <c r="D169" s="12" t="s">
        <v>224</v>
      </c>
      <c r="E169" s="32" t="s">
        <v>186</v>
      </c>
      <c r="F169" s="13">
        <v>0.04310185185185185</v>
      </c>
      <c r="G169" s="13" t="s">
        <v>162</v>
      </c>
      <c r="H169" s="12" t="str">
        <f t="shared" si="9"/>
        <v>4.22/km</v>
      </c>
      <c r="I169" s="13">
        <f t="shared" si="10"/>
        <v>0.006516203703703698</v>
      </c>
      <c r="J169" s="13">
        <f>G169-INDEX($G$5:$G$326,MATCH(D169,$D$5:$D$326,0))</f>
        <v>0.0032291666666666614</v>
      </c>
    </row>
    <row r="170" spans="1:10" ht="15" customHeight="1">
      <c r="A170" s="12">
        <v>166</v>
      </c>
      <c r="B170" s="47" t="s">
        <v>377</v>
      </c>
      <c r="C170" s="51"/>
      <c r="D170" s="12" t="s">
        <v>220</v>
      </c>
      <c r="E170" s="32" t="s">
        <v>277</v>
      </c>
      <c r="F170" s="13">
        <v>0.04314814814814815</v>
      </c>
      <c r="G170" s="13" t="s">
        <v>162</v>
      </c>
      <c r="H170" s="12" t="str">
        <f t="shared" si="9"/>
        <v>4.22/km</v>
      </c>
      <c r="I170" s="13">
        <f t="shared" si="10"/>
        <v>0.006516203703703698</v>
      </c>
      <c r="J170" s="13">
        <f>G170-INDEX($G$5:$G$326,MATCH(D170,$D$5:$D$326,0))</f>
        <v>0.003333333333333327</v>
      </c>
    </row>
    <row r="171" spans="1:10" ht="15" customHeight="1">
      <c r="A171" s="12">
        <v>167</v>
      </c>
      <c r="B171" s="47" t="s">
        <v>378</v>
      </c>
      <c r="C171" s="51"/>
      <c r="D171" s="12" t="s">
        <v>256</v>
      </c>
      <c r="E171" s="32" t="s">
        <v>277</v>
      </c>
      <c r="F171" s="13">
        <v>0.04377314814814815</v>
      </c>
      <c r="G171" s="13" t="s">
        <v>163</v>
      </c>
      <c r="H171" s="12" t="str">
        <f t="shared" si="9"/>
        <v>4.22/km</v>
      </c>
      <c r="I171" s="13">
        <f t="shared" si="10"/>
        <v>0.006539351851851845</v>
      </c>
      <c r="J171" s="13">
        <f>G171-INDEX($G$5:$G$326,MATCH(D171,$D$5:$D$326,0))</f>
        <v>0.0024884259259259217</v>
      </c>
    </row>
    <row r="172" spans="1:10" ht="15" customHeight="1">
      <c r="A172" s="12">
        <v>168</v>
      </c>
      <c r="B172" s="47" t="s">
        <v>379</v>
      </c>
      <c r="C172" s="51"/>
      <c r="D172" s="12" t="s">
        <v>220</v>
      </c>
      <c r="E172" s="32" t="s">
        <v>186</v>
      </c>
      <c r="F172" s="13">
        <v>0.044444444444444446</v>
      </c>
      <c r="G172" s="13" t="s">
        <v>163</v>
      </c>
      <c r="H172" s="12" t="str">
        <f t="shared" si="9"/>
        <v>4.22/km</v>
      </c>
      <c r="I172" s="13">
        <f t="shared" si="10"/>
        <v>0.006539351851851845</v>
      </c>
      <c r="J172" s="13">
        <f>G172-INDEX($G$5:$G$326,MATCH(D172,$D$5:$D$326,0))</f>
        <v>0.003356481481481474</v>
      </c>
    </row>
    <row r="173" spans="1:10" ht="15" customHeight="1">
      <c r="A173" s="12">
        <v>169</v>
      </c>
      <c r="B173" s="47" t="s">
        <v>380</v>
      </c>
      <c r="C173" s="51"/>
      <c r="D173" s="12" t="s">
        <v>220</v>
      </c>
      <c r="E173" s="32" t="s">
        <v>212</v>
      </c>
      <c r="F173" s="13">
        <v>0.04479166666666667</v>
      </c>
      <c r="G173" s="13" t="s">
        <v>163</v>
      </c>
      <c r="H173" s="12" t="str">
        <f t="shared" si="9"/>
        <v>4.22/km</v>
      </c>
      <c r="I173" s="13">
        <f t="shared" si="10"/>
        <v>0.006539351851851845</v>
      </c>
      <c r="J173" s="13">
        <f>G173-INDEX($G$5:$G$326,MATCH(D173,$D$5:$D$326,0))</f>
        <v>0.003356481481481474</v>
      </c>
    </row>
    <row r="174" spans="1:10" ht="15" customHeight="1">
      <c r="A174" s="12">
        <v>170</v>
      </c>
      <c r="B174" s="47" t="s">
        <v>381</v>
      </c>
      <c r="C174" s="51"/>
      <c r="D174" s="12" t="s">
        <v>224</v>
      </c>
      <c r="E174" s="32" t="s">
        <v>212</v>
      </c>
      <c r="F174" s="13">
        <v>0.04521990740740741</v>
      </c>
      <c r="G174" s="13" t="s">
        <v>164</v>
      </c>
      <c r="H174" s="12" t="str">
        <f t="shared" si="9"/>
        <v>4.22/km</v>
      </c>
      <c r="I174" s="13">
        <f t="shared" si="10"/>
        <v>0.006550925925925925</v>
      </c>
      <c r="J174" s="13">
        <f>G174-INDEX($G$5:$G$326,MATCH(D174,$D$5:$D$326,0))</f>
        <v>0.003263888888888889</v>
      </c>
    </row>
    <row r="175" spans="1:10" ht="15" customHeight="1">
      <c r="A175" s="12">
        <v>171</v>
      </c>
      <c r="B175" s="47" t="s">
        <v>382</v>
      </c>
      <c r="C175" s="51"/>
      <c r="D175" s="12" t="s">
        <v>300</v>
      </c>
      <c r="E175" s="32" t="s">
        <v>212</v>
      </c>
      <c r="F175" s="13">
        <v>0.04534722222222222</v>
      </c>
      <c r="G175" s="13" t="s">
        <v>165</v>
      </c>
      <c r="H175" s="12" t="str">
        <f t="shared" si="9"/>
        <v>4.22/km</v>
      </c>
      <c r="I175" s="13">
        <f t="shared" si="10"/>
        <v>0.0065740740740740725</v>
      </c>
      <c r="J175" s="13">
        <f>G175-INDEX($G$5:$G$326,MATCH(D175,$D$5:$D$326,0))</f>
        <v>0.0013657407407407403</v>
      </c>
    </row>
    <row r="176" spans="1:10" ht="15" customHeight="1">
      <c r="A176" s="12">
        <v>172</v>
      </c>
      <c r="B176" s="47" t="s">
        <v>383</v>
      </c>
      <c r="C176" s="51"/>
      <c r="D176" s="12" t="s">
        <v>220</v>
      </c>
      <c r="E176" s="32" t="s">
        <v>212</v>
      </c>
      <c r="F176" s="13">
        <v>0.04549768518518518</v>
      </c>
      <c r="G176" s="13" t="s">
        <v>166</v>
      </c>
      <c r="H176" s="12" t="str">
        <f t="shared" si="9"/>
        <v>4.23/km</v>
      </c>
      <c r="I176" s="13">
        <f t="shared" si="10"/>
        <v>0.006620370370370367</v>
      </c>
      <c r="J176" s="13">
        <f>G176-INDEX($G$5:$G$326,MATCH(D176,$D$5:$D$326,0))</f>
        <v>0.003437499999999996</v>
      </c>
    </row>
    <row r="177" spans="1:10" ht="15" customHeight="1">
      <c r="A177" s="12">
        <v>173</v>
      </c>
      <c r="B177" s="47" t="s">
        <v>384</v>
      </c>
      <c r="C177" s="51"/>
      <c r="D177" s="12" t="s">
        <v>300</v>
      </c>
      <c r="E177" s="32" t="s">
        <v>212</v>
      </c>
      <c r="F177" s="13">
        <v>0.04555555555555556</v>
      </c>
      <c r="G177" s="13" t="s">
        <v>166</v>
      </c>
      <c r="H177" s="12" t="str">
        <f t="shared" si="9"/>
        <v>4.23/km</v>
      </c>
      <c r="I177" s="13">
        <f t="shared" si="10"/>
        <v>0.006620370370370367</v>
      </c>
      <c r="J177" s="13">
        <f>G177-INDEX($G$5:$G$326,MATCH(D177,$D$5:$D$326,0))</f>
        <v>0.0014120370370370346</v>
      </c>
    </row>
    <row r="178" spans="1:10" ht="15" customHeight="1">
      <c r="A178" s="12">
        <v>174</v>
      </c>
      <c r="B178" s="47" t="s">
        <v>385</v>
      </c>
      <c r="C178" s="51"/>
      <c r="D178" s="12" t="s">
        <v>386</v>
      </c>
      <c r="E178" s="32" t="s">
        <v>212</v>
      </c>
      <c r="F178" s="13">
        <v>0.045648148148148146</v>
      </c>
      <c r="G178" s="13" t="s">
        <v>167</v>
      </c>
      <c r="H178" s="12" t="str">
        <f t="shared" si="9"/>
        <v>4.23/km</v>
      </c>
      <c r="I178" s="13">
        <f t="shared" si="10"/>
        <v>0.006631944444444444</v>
      </c>
      <c r="J178" s="13">
        <f>G178-INDEX($G$5:$G$326,MATCH(D178,$D$5:$D$326,0))</f>
        <v>0</v>
      </c>
    </row>
    <row r="179" spans="1:10" ht="15" customHeight="1">
      <c r="A179" s="12">
        <v>175</v>
      </c>
      <c r="B179" s="47" t="s">
        <v>387</v>
      </c>
      <c r="C179" s="51"/>
      <c r="D179" s="12" t="s">
        <v>270</v>
      </c>
      <c r="E179" s="32" t="s">
        <v>207</v>
      </c>
      <c r="F179" s="13">
        <v>0.046608796296296294</v>
      </c>
      <c r="G179" s="13" t="s">
        <v>168</v>
      </c>
      <c r="H179" s="12" t="str">
        <f t="shared" si="9"/>
        <v>4.23/km</v>
      </c>
      <c r="I179" s="13">
        <f t="shared" si="10"/>
        <v>0.006666666666666668</v>
      </c>
      <c r="J179" s="13">
        <f>G179-INDEX($G$5:$G$326,MATCH(D179,$D$5:$D$326,0))</f>
        <v>0.002280092592592594</v>
      </c>
    </row>
    <row r="180" spans="1:10" ht="15" customHeight="1">
      <c r="A180" s="12">
        <v>176</v>
      </c>
      <c r="B180" s="47" t="s">
        <v>388</v>
      </c>
      <c r="C180" s="51"/>
      <c r="D180" s="12" t="s">
        <v>354</v>
      </c>
      <c r="E180" s="32" t="s">
        <v>186</v>
      </c>
      <c r="F180" s="13">
        <v>0.04767361111111111</v>
      </c>
      <c r="G180" s="13" t="s">
        <v>169</v>
      </c>
      <c r="H180" s="12" t="str">
        <f t="shared" si="9"/>
        <v>4.24/km</v>
      </c>
      <c r="I180" s="13">
        <f t="shared" si="10"/>
        <v>0.006712962962962962</v>
      </c>
      <c r="J180" s="13">
        <f>G180-INDEX($G$5:$G$326,MATCH(D180,$D$5:$D$326,0))</f>
        <v>0.0005555555555555557</v>
      </c>
    </row>
    <row r="181" spans="1:10" ht="15" customHeight="1">
      <c r="A181" s="12">
        <v>177</v>
      </c>
      <c r="B181" s="47" t="s">
        <v>389</v>
      </c>
      <c r="C181" s="51"/>
      <c r="D181" s="12" t="s">
        <v>390</v>
      </c>
      <c r="E181" s="32" t="s">
        <v>186</v>
      </c>
      <c r="F181" s="13">
        <v>0.04770833333333333</v>
      </c>
      <c r="G181" s="13" t="s">
        <v>170</v>
      </c>
      <c r="H181" s="12" t="str">
        <f t="shared" si="9"/>
        <v>4.24/km</v>
      </c>
      <c r="I181" s="13">
        <f t="shared" si="10"/>
        <v>0.006782407407407404</v>
      </c>
      <c r="J181" s="13">
        <f>G181-INDEX($G$5:$G$326,MATCH(D181,$D$5:$D$326,0))</f>
        <v>0</v>
      </c>
    </row>
    <row r="182" spans="1:10" ht="15" customHeight="1">
      <c r="A182" s="12">
        <v>178</v>
      </c>
      <c r="B182" s="47" t="s">
        <v>391</v>
      </c>
      <c r="C182" s="51"/>
      <c r="D182" s="12" t="s">
        <v>310</v>
      </c>
      <c r="E182" s="32" t="s">
        <v>186</v>
      </c>
      <c r="F182" s="13">
        <v>0.04780092592592593</v>
      </c>
      <c r="G182" s="13" t="s">
        <v>171</v>
      </c>
      <c r="H182" s="12" t="str">
        <f t="shared" si="9"/>
        <v>4.24/km</v>
      </c>
      <c r="I182" s="13">
        <f t="shared" si="10"/>
        <v>0.006805555555555554</v>
      </c>
      <c r="J182" s="13">
        <f>G182-INDEX($G$5:$G$326,MATCH(D182,$D$5:$D$326,0))</f>
        <v>0.0013657407407407403</v>
      </c>
    </row>
    <row r="183" spans="1:10" ht="15" customHeight="1">
      <c r="A183" s="12">
        <v>179</v>
      </c>
      <c r="B183" s="47" t="s">
        <v>392</v>
      </c>
      <c r="C183" s="51"/>
      <c r="D183" s="12" t="s">
        <v>22</v>
      </c>
      <c r="E183" s="32" t="s">
        <v>212</v>
      </c>
      <c r="F183" s="13">
        <v>0.04835648148148148</v>
      </c>
      <c r="G183" s="13" t="s">
        <v>171</v>
      </c>
      <c r="H183" s="12" t="str">
        <f t="shared" si="9"/>
        <v>4.24/km</v>
      </c>
      <c r="I183" s="13">
        <f t="shared" si="10"/>
        <v>0.006805555555555554</v>
      </c>
      <c r="J183" s="13">
        <f>G183-INDEX($G$5:$G$326,MATCH(D183,$D$5:$D$326,0))</f>
        <v>0.0025694444444444436</v>
      </c>
    </row>
    <row r="184" spans="1:10" ht="15" customHeight="1">
      <c r="A184" s="12">
        <v>180</v>
      </c>
      <c r="B184" s="47" t="s">
        <v>393</v>
      </c>
      <c r="C184" s="51"/>
      <c r="D184" s="12" t="s">
        <v>205</v>
      </c>
      <c r="E184" s="32" t="s">
        <v>25</v>
      </c>
      <c r="F184" s="13">
        <v>0.04847222222222222</v>
      </c>
      <c r="G184" s="13" t="s">
        <v>172</v>
      </c>
      <c r="H184" s="12" t="str">
        <f t="shared" si="9"/>
        <v>4.25/km</v>
      </c>
      <c r="I184" s="13">
        <f t="shared" si="10"/>
        <v>0.006817129629629631</v>
      </c>
      <c r="J184" s="13">
        <f>G184-INDEX($G$5:$G$326,MATCH(D184,$D$5:$D$326,0))</f>
        <v>0.004201388888888893</v>
      </c>
    </row>
    <row r="185" spans="1:10" ht="15" customHeight="1">
      <c r="A185" s="12">
        <v>181</v>
      </c>
      <c r="B185" s="47" t="s">
        <v>394</v>
      </c>
      <c r="C185" s="51"/>
      <c r="D185" s="12" t="s">
        <v>270</v>
      </c>
      <c r="E185" s="32" t="s">
        <v>212</v>
      </c>
      <c r="F185" s="13">
        <v>0.04861111111111111</v>
      </c>
      <c r="G185" s="13" t="s">
        <v>172</v>
      </c>
      <c r="H185" s="12" t="str">
        <f t="shared" si="9"/>
        <v>4.25/km</v>
      </c>
      <c r="I185" s="13">
        <f t="shared" si="10"/>
        <v>0.006817129629629631</v>
      </c>
      <c r="J185" s="13">
        <f>G185-INDEX($G$5:$G$326,MATCH(D185,$D$5:$D$326,0))</f>
        <v>0.0024305555555555573</v>
      </c>
    </row>
    <row r="186" spans="1:10" ht="15" customHeight="1">
      <c r="A186" s="12">
        <v>182</v>
      </c>
      <c r="B186" s="47" t="s">
        <v>395</v>
      </c>
      <c r="C186" s="51"/>
      <c r="D186" s="12" t="s">
        <v>218</v>
      </c>
      <c r="E186" s="32" t="s">
        <v>186</v>
      </c>
      <c r="F186" s="13">
        <v>0.050763888888888886</v>
      </c>
      <c r="G186" s="13" t="s">
        <v>173</v>
      </c>
      <c r="H186" s="12" t="str">
        <f t="shared" si="9"/>
        <v>4.25/km</v>
      </c>
      <c r="I186" s="13">
        <f t="shared" si="10"/>
        <v>0.006863425925925926</v>
      </c>
      <c r="J186" s="13">
        <f>G186-INDEX($G$5:$G$326,MATCH(D186,$D$5:$D$326,0))</f>
        <v>0.0037384259259259298</v>
      </c>
    </row>
    <row r="187" spans="1:10" ht="15" customHeight="1">
      <c r="A187" s="12">
        <v>183</v>
      </c>
      <c r="B187" s="47" t="s">
        <v>396</v>
      </c>
      <c r="C187" s="51"/>
      <c r="D187" s="12" t="s">
        <v>270</v>
      </c>
      <c r="E187" s="32" t="s">
        <v>199</v>
      </c>
      <c r="F187" s="13">
        <v>0.05320601851851852</v>
      </c>
      <c r="G187" s="13" t="s">
        <v>174</v>
      </c>
      <c r="H187" s="12" t="str">
        <f t="shared" si="9"/>
        <v>4.25/km</v>
      </c>
      <c r="I187" s="13">
        <f t="shared" si="10"/>
        <v>0.006886574074074073</v>
      </c>
      <c r="J187" s="13">
        <f>G187-INDEX($G$5:$G$326,MATCH(D187,$D$5:$D$326,0))</f>
        <v>0.0024999999999999988</v>
      </c>
    </row>
    <row r="188" spans="1:10" ht="15" customHeight="1">
      <c r="A188" s="12">
        <v>184</v>
      </c>
      <c r="B188" s="47" t="s">
        <v>397</v>
      </c>
      <c r="C188" s="51"/>
      <c r="D188" s="12" t="s">
        <v>386</v>
      </c>
      <c r="E188" s="32" t="s">
        <v>207</v>
      </c>
      <c r="F188" s="13">
        <v>0.05344907407407407</v>
      </c>
      <c r="G188" s="13" t="s">
        <v>174</v>
      </c>
      <c r="H188" s="12" t="str">
        <f t="shared" si="9"/>
        <v>4.25/km</v>
      </c>
      <c r="I188" s="13">
        <f t="shared" si="10"/>
        <v>0.006886574074074073</v>
      </c>
      <c r="J188" s="13">
        <f>G188-INDEX($G$5:$G$326,MATCH(D188,$D$5:$D$326,0))</f>
        <v>0.00025462962962962896</v>
      </c>
    </row>
    <row r="189" spans="1:10" ht="15" customHeight="1">
      <c r="A189" s="29">
        <v>185</v>
      </c>
      <c r="B189" s="48" t="s">
        <v>398</v>
      </c>
      <c r="C189" s="52"/>
      <c r="D189" s="29" t="s">
        <v>205</v>
      </c>
      <c r="E189" s="33" t="s">
        <v>212</v>
      </c>
      <c r="F189" s="30">
        <v>0.05578703703703703</v>
      </c>
      <c r="G189" s="30" t="s">
        <v>175</v>
      </c>
      <c r="H189" s="29" t="str">
        <f t="shared" si="9"/>
        <v>4.25/km</v>
      </c>
      <c r="I189" s="30">
        <f t="shared" si="10"/>
        <v>0.006898148148148146</v>
      </c>
      <c r="J189" s="30">
        <f>G189-INDEX($G$5:$G$326,MATCH(D189,$D$5:$D$326,0))</f>
        <v>0.004282407407407408</v>
      </c>
    </row>
  </sheetData>
  <sheetProtection/>
  <autoFilter ref="A4:J18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ViVi Dragona</v>
      </c>
      <c r="B1" s="39"/>
      <c r="C1" s="40"/>
    </row>
    <row r="2" spans="1:3" ht="24" customHeight="1">
      <c r="A2" s="36" t="str">
        <f>Individuale!A2</f>
        <v>4ª edizione</v>
      </c>
      <c r="B2" s="36"/>
      <c r="C2" s="36"/>
    </row>
    <row r="3" spans="1:3" ht="24" customHeight="1">
      <c r="A3" s="41" t="str">
        <f>Individuale!A3</f>
        <v>Dragona - Roma (RM) Italia - Domenica 18/10/2015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212</v>
      </c>
      <c r="C5" s="42">
        <v>43</v>
      </c>
    </row>
    <row r="6" spans="1:3" ht="15" customHeight="1">
      <c r="A6" s="18">
        <v>2</v>
      </c>
      <c r="B6" s="17" t="s">
        <v>207</v>
      </c>
      <c r="C6" s="43">
        <v>20</v>
      </c>
    </row>
    <row r="7" spans="1:3" ht="15" customHeight="1">
      <c r="A7" s="18">
        <v>3</v>
      </c>
      <c r="B7" s="17" t="s">
        <v>186</v>
      </c>
      <c r="C7" s="43">
        <v>16</v>
      </c>
    </row>
    <row r="8" spans="1:3" ht="15" customHeight="1">
      <c r="A8" s="18">
        <v>4</v>
      </c>
      <c r="B8" s="17" t="s">
        <v>183</v>
      </c>
      <c r="C8" s="43">
        <v>9</v>
      </c>
    </row>
    <row r="9" spans="1:3" ht="15" customHeight="1">
      <c r="A9" s="18">
        <v>5</v>
      </c>
      <c r="B9" s="17" t="s">
        <v>190</v>
      </c>
      <c r="C9" s="43">
        <v>9</v>
      </c>
    </row>
    <row r="10" spans="1:3" ht="15" customHeight="1">
      <c r="A10" s="18">
        <v>6</v>
      </c>
      <c r="B10" s="17" t="s">
        <v>199</v>
      </c>
      <c r="C10" s="43">
        <v>7</v>
      </c>
    </row>
    <row r="11" spans="1:3" ht="15" customHeight="1">
      <c r="A11" s="18">
        <v>7</v>
      </c>
      <c r="B11" s="17" t="s">
        <v>277</v>
      </c>
      <c r="C11" s="43">
        <v>7</v>
      </c>
    </row>
    <row r="12" spans="1:3" ht="15" customHeight="1">
      <c r="A12" s="18">
        <v>8</v>
      </c>
      <c r="B12" s="17" t="s">
        <v>193</v>
      </c>
      <c r="C12" s="43">
        <v>7</v>
      </c>
    </row>
    <row r="13" spans="1:3" ht="15" customHeight="1">
      <c r="A13" s="18">
        <v>9</v>
      </c>
      <c r="B13" s="17" t="s">
        <v>214</v>
      </c>
      <c r="C13" s="43">
        <v>6</v>
      </c>
    </row>
    <row r="14" spans="1:3" ht="15" customHeight="1">
      <c r="A14" s="25">
        <v>10</v>
      </c>
      <c r="B14" s="26" t="s">
        <v>16</v>
      </c>
      <c r="C14" s="45">
        <v>6</v>
      </c>
    </row>
    <row r="15" spans="1:3" ht="15" customHeight="1">
      <c r="A15" s="18">
        <v>11</v>
      </c>
      <c r="B15" s="17" t="s">
        <v>12</v>
      </c>
      <c r="C15" s="43">
        <v>6</v>
      </c>
    </row>
    <row r="16" spans="1:3" ht="15" customHeight="1">
      <c r="A16" s="18">
        <v>12</v>
      </c>
      <c r="B16" s="17" t="s">
        <v>27</v>
      </c>
      <c r="C16" s="43">
        <v>4</v>
      </c>
    </row>
    <row r="17" spans="1:3" ht="15" customHeight="1">
      <c r="A17" s="18">
        <v>13</v>
      </c>
      <c r="B17" s="17" t="s">
        <v>25</v>
      </c>
      <c r="C17" s="43">
        <v>4</v>
      </c>
    </row>
    <row r="18" spans="1:3" ht="15" customHeight="1">
      <c r="A18" s="18">
        <v>14</v>
      </c>
      <c r="B18" s="17" t="s">
        <v>176</v>
      </c>
      <c r="C18" s="43">
        <v>4</v>
      </c>
    </row>
    <row r="19" spans="1:3" ht="15" customHeight="1">
      <c r="A19" s="18">
        <v>15</v>
      </c>
      <c r="B19" s="17" t="s">
        <v>19</v>
      </c>
      <c r="C19" s="43">
        <v>4</v>
      </c>
    </row>
    <row r="20" spans="1:3" ht="15" customHeight="1">
      <c r="A20" s="18">
        <v>16</v>
      </c>
      <c r="B20" s="17" t="s">
        <v>178</v>
      </c>
      <c r="C20" s="43">
        <v>3</v>
      </c>
    </row>
    <row r="21" spans="1:3" ht="15" customHeight="1">
      <c r="A21" s="18">
        <v>17</v>
      </c>
      <c r="B21" s="17" t="s">
        <v>21</v>
      </c>
      <c r="C21" s="43">
        <v>3</v>
      </c>
    </row>
    <row r="22" spans="1:3" ht="15" customHeight="1">
      <c r="A22" s="18">
        <v>18</v>
      </c>
      <c r="B22" s="17" t="s">
        <v>26</v>
      </c>
      <c r="C22" s="43">
        <v>2</v>
      </c>
    </row>
    <row r="23" spans="1:3" ht="15" customHeight="1">
      <c r="A23" s="18">
        <v>19</v>
      </c>
      <c r="B23" s="17" t="s">
        <v>253</v>
      </c>
      <c r="C23" s="43">
        <v>2</v>
      </c>
    </row>
    <row r="24" spans="1:3" ht="15" customHeight="1">
      <c r="A24" s="18">
        <v>20</v>
      </c>
      <c r="B24" s="17" t="s">
        <v>24</v>
      </c>
      <c r="C24" s="43">
        <v>2</v>
      </c>
    </row>
    <row r="25" spans="1:3" ht="15" customHeight="1">
      <c r="A25" s="18">
        <v>21</v>
      </c>
      <c r="B25" s="17" t="s">
        <v>248</v>
      </c>
      <c r="C25" s="43">
        <v>2</v>
      </c>
    </row>
    <row r="26" spans="1:3" ht="15" customHeight="1">
      <c r="A26" s="18">
        <v>22</v>
      </c>
      <c r="B26" s="17" t="s">
        <v>116</v>
      </c>
      <c r="C26" s="43">
        <v>2</v>
      </c>
    </row>
    <row r="27" spans="1:3" ht="15" customHeight="1">
      <c r="A27" s="18">
        <v>23</v>
      </c>
      <c r="B27" s="17" t="s">
        <v>236</v>
      </c>
      <c r="C27" s="43">
        <v>1</v>
      </c>
    </row>
    <row r="28" spans="1:3" ht="15" customHeight="1">
      <c r="A28" s="18">
        <v>24</v>
      </c>
      <c r="B28" s="17" t="s">
        <v>18</v>
      </c>
      <c r="C28" s="43">
        <v>1</v>
      </c>
    </row>
    <row r="29" spans="1:3" ht="15" customHeight="1">
      <c r="A29" s="18">
        <v>25</v>
      </c>
      <c r="B29" s="17" t="s">
        <v>203</v>
      </c>
      <c r="C29" s="43">
        <v>1</v>
      </c>
    </row>
    <row r="30" spans="1:3" ht="15" customHeight="1">
      <c r="A30" s="18">
        <v>26</v>
      </c>
      <c r="B30" s="17" t="s">
        <v>240</v>
      </c>
      <c r="C30" s="43">
        <v>1</v>
      </c>
    </row>
    <row r="31" spans="1:3" ht="15" customHeight="1">
      <c r="A31" s="18">
        <v>27</v>
      </c>
      <c r="B31" s="17" t="s">
        <v>312</v>
      </c>
      <c r="C31" s="43">
        <v>1</v>
      </c>
    </row>
    <row r="32" spans="1:3" ht="15" customHeight="1">
      <c r="A32" s="18">
        <v>28</v>
      </c>
      <c r="B32" s="17" t="s">
        <v>201</v>
      </c>
      <c r="C32" s="43">
        <v>1</v>
      </c>
    </row>
    <row r="33" spans="1:3" ht="15" customHeight="1">
      <c r="A33" s="18">
        <v>29</v>
      </c>
      <c r="B33" s="17" t="s">
        <v>23</v>
      </c>
      <c r="C33" s="43">
        <v>1</v>
      </c>
    </row>
    <row r="34" spans="1:3" ht="15" customHeight="1">
      <c r="A34" s="18">
        <v>30</v>
      </c>
      <c r="B34" s="17" t="s">
        <v>317</v>
      </c>
      <c r="C34" s="43">
        <v>1</v>
      </c>
    </row>
    <row r="35" spans="1:3" ht="15" customHeight="1">
      <c r="A35" s="18">
        <v>31</v>
      </c>
      <c r="B35" s="17" t="s">
        <v>66</v>
      </c>
      <c r="C35" s="43">
        <v>1</v>
      </c>
    </row>
    <row r="36" spans="1:3" ht="15" customHeight="1">
      <c r="A36" s="18">
        <v>32</v>
      </c>
      <c r="B36" s="17" t="s">
        <v>14</v>
      </c>
      <c r="C36" s="43">
        <v>1</v>
      </c>
    </row>
    <row r="37" spans="1:3" ht="15" customHeight="1">
      <c r="A37" s="18">
        <v>33</v>
      </c>
      <c r="B37" s="17" t="s">
        <v>15</v>
      </c>
      <c r="C37" s="43">
        <v>1</v>
      </c>
    </row>
    <row r="38" spans="1:3" ht="15" customHeight="1">
      <c r="A38" s="18">
        <v>34</v>
      </c>
      <c r="B38" s="17" t="s">
        <v>263</v>
      </c>
      <c r="C38" s="43">
        <v>1</v>
      </c>
    </row>
    <row r="39" spans="1:3" ht="15" customHeight="1">
      <c r="A39" s="18">
        <v>35</v>
      </c>
      <c r="B39" s="17" t="s">
        <v>230</v>
      </c>
      <c r="C39" s="43">
        <v>1</v>
      </c>
    </row>
    <row r="40" spans="1:3" ht="15" customHeight="1">
      <c r="A40" s="18">
        <v>36</v>
      </c>
      <c r="B40" s="17" t="s">
        <v>17</v>
      </c>
      <c r="C40" s="43">
        <v>1</v>
      </c>
    </row>
    <row r="41" spans="1:3" ht="15" customHeight="1">
      <c r="A41" s="18">
        <v>37</v>
      </c>
      <c r="B41" s="17" t="s">
        <v>238</v>
      </c>
      <c r="C41" s="43">
        <v>1</v>
      </c>
    </row>
    <row r="42" spans="1:3" ht="15" customHeight="1">
      <c r="A42" s="18">
        <v>38</v>
      </c>
      <c r="B42" s="17" t="s">
        <v>13</v>
      </c>
      <c r="C42" s="43">
        <v>1</v>
      </c>
    </row>
    <row r="43" spans="1:3" ht="15" customHeight="1">
      <c r="A43" s="21">
        <v>39</v>
      </c>
      <c r="B43" s="16" t="s">
        <v>177</v>
      </c>
      <c r="C43" s="44">
        <v>1</v>
      </c>
    </row>
    <row r="44" ht="12.75">
      <c r="C44" s="2">
        <f>SUM(C5:C43)</f>
        <v>185</v>
      </c>
    </row>
  </sheetData>
  <sheetProtection/>
  <autoFilter ref="A4:C4">
    <sortState ref="A5:C44">
      <sortCondition descending="1" sortBy="value" ref="C5:C4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2015-10-19T10:22:55Z</dcterms:modified>
  <cp:category/>
  <cp:version/>
  <cp:contentType/>
  <cp:contentStatus/>
</cp:coreProperties>
</file>