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5225" windowHeight="9150" activeTab="0"/>
  </bookViews>
  <sheets>
    <sheet name="Individuale" sheetId="1" r:id="rId1"/>
    <sheet name="Squadre" sheetId="2" r:id="rId2"/>
  </sheets>
  <definedNames>
    <definedName name="_xlnm._FilterDatabase" localSheetId="0" hidden="1">'Individuale'!$A$3:$I$103</definedName>
    <definedName name="_xlnm.Print_Titles" localSheetId="0">'Individuale'!$1:$3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<sst xmlns="http://schemas.openxmlformats.org/spreadsheetml/2006/main" count="451" uniqueCount="224">
  <si>
    <t>CIOPPA</t>
  </si>
  <si>
    <t>VENTRIGLIA</t>
  </si>
  <si>
    <t>ALFONSO</t>
  </si>
  <si>
    <t>A.S.D. ATLETICA RIARDO</t>
  </si>
  <si>
    <t>DI CIACCIO</t>
  </si>
  <si>
    <t>PIATTELLA</t>
  </si>
  <si>
    <t>DE MARCO</t>
  </si>
  <si>
    <t>DI NUCCI</t>
  </si>
  <si>
    <t>FILIPPO</t>
  </si>
  <si>
    <t>NARDONE</t>
  </si>
  <si>
    <t>AMATORI LECCO</t>
  </si>
  <si>
    <t>FIONDA</t>
  </si>
  <si>
    <t>DE VIVO</t>
  </si>
  <si>
    <t>MAURIELLO</t>
  </si>
  <si>
    <t>FAMILY RUNNING</t>
  </si>
  <si>
    <t>TIERNO</t>
  </si>
  <si>
    <t>FRANZINO</t>
  </si>
  <si>
    <t>SABRINA</t>
  </si>
  <si>
    <t>PALMA</t>
  </si>
  <si>
    <t>AURIEMMA</t>
  </si>
  <si>
    <t>FORCINA</t>
  </si>
  <si>
    <t>CHIANESE</t>
  </si>
  <si>
    <t>ANTONIETTA</t>
  </si>
  <si>
    <t>MORLANDO</t>
  </si>
  <si>
    <t>LEPONE</t>
  </si>
  <si>
    <t>CIPRO</t>
  </si>
  <si>
    <t>ASD MARATHON CLUB G. BORDIN</t>
  </si>
  <si>
    <t>SCIARRETTA</t>
  </si>
  <si>
    <t>CASTALDO</t>
  </si>
  <si>
    <t>PETRELLA</t>
  </si>
  <si>
    <t>MASTROLONARDO</t>
  </si>
  <si>
    <t>A.S.D. ATLETICA PEGASO</t>
  </si>
  <si>
    <t>AGRESTI</t>
  </si>
  <si>
    <t>PAGLIUCA</t>
  </si>
  <si>
    <t>IMMACOLATA</t>
  </si>
  <si>
    <t>IACOBUCCI</t>
  </si>
  <si>
    <t>OSVALDO</t>
  </si>
  <si>
    <t>SAMBUCCI</t>
  </si>
  <si>
    <t>GALLETTI</t>
  </si>
  <si>
    <t>CHIAROLANZA</t>
  </si>
  <si>
    <t>CAPASSO</t>
  </si>
  <si>
    <t>CORBO</t>
  </si>
  <si>
    <t>CONSOLAZIO</t>
  </si>
  <si>
    <t>BARBATI</t>
  </si>
  <si>
    <t>UMBERTO</t>
  </si>
  <si>
    <t>POLSINELLI</t>
  </si>
  <si>
    <t>ANNA FELICITA</t>
  </si>
  <si>
    <t>SIGNORE</t>
  </si>
  <si>
    <t>AGOSTINO</t>
  </si>
  <si>
    <t>IENCO</t>
  </si>
  <si>
    <t>SILVESTRE</t>
  </si>
  <si>
    <t>CIRC.CANOTTIERI TEVERE REMO</t>
  </si>
  <si>
    <t>NACCA</t>
  </si>
  <si>
    <t>SIMEONE</t>
  </si>
  <si>
    <t>SANTILLO</t>
  </si>
  <si>
    <t>SLAVATORE</t>
  </si>
  <si>
    <t>A.S.D. TEAM RUNNERS BARONIA</t>
  </si>
  <si>
    <t>A.S.D. ARCA ATL.AVERSA A.AVERSANO</t>
  </si>
  <si>
    <t>A.S.D. NAPOLI RUN</t>
  </si>
  <si>
    <r>
      <t xml:space="preserve">Giro delle Contrade </t>
    </r>
    <r>
      <rPr>
        <i/>
        <sz val="18"/>
        <rFont val="Arial"/>
        <family val="2"/>
      </rPr>
      <t>15ª edizione</t>
    </r>
  </si>
  <si>
    <t>Trivio di Formia (LT) Italia - Domenica 18/07/2010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</si>
  <si>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</si>
  <si>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</si>
  <si>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</si>
  <si>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</si>
  <si>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</si>
  <si>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</si>
  <si>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</si>
  <si>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</si>
  <si>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</si>
  <si>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</si>
  <si>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</si>
  <si>
    <t>A.S.D. PODISTICA SOLIDARIETA'</t>
  </si>
  <si>
    <t>ANTONIO</t>
  </si>
  <si>
    <t>FRANCESCO</t>
  </si>
  <si>
    <t>GIOVANNI</t>
  </si>
  <si>
    <t>GIUSEPPE</t>
  </si>
  <si>
    <t>FRANCO</t>
  </si>
  <si>
    <t>PAOLO</t>
  </si>
  <si>
    <t>MASSIMO</t>
  </si>
  <si>
    <t>GIANLUCA</t>
  </si>
  <si>
    <t>LORENZO</t>
  </si>
  <si>
    <t>STEFANO</t>
  </si>
  <si>
    <t>NICOLA</t>
  </si>
  <si>
    <t>LUIGI</t>
  </si>
  <si>
    <t>MAURIZIO</t>
  </si>
  <si>
    <t>MARCO</t>
  </si>
  <si>
    <t>ALDO</t>
  </si>
  <si>
    <t>PASQUALE</t>
  </si>
  <si>
    <t>SALVATORE</t>
  </si>
  <si>
    <t>TOMMASO</t>
  </si>
  <si>
    <t>VINCENZO</t>
  </si>
  <si>
    <t>DAVIDE</t>
  </si>
  <si>
    <t>MARIO</t>
  </si>
  <si>
    <t>RICCARDO</t>
  </si>
  <si>
    <t>ANGELO</t>
  </si>
  <si>
    <t>GIORGIO</t>
  </si>
  <si>
    <t>FRANCESCA</t>
  </si>
  <si>
    <t>ALESSIO</t>
  </si>
  <si>
    <t>FARINA</t>
  </si>
  <si>
    <t>ATLETICA LATINA</t>
  </si>
  <si>
    <t>OLIMPIC MARINA</t>
  </si>
  <si>
    <t>OLEH</t>
  </si>
  <si>
    <t>A.S.D. RUNNING EVOLUTION</t>
  </si>
  <si>
    <t>G.S. BANCARI ROMANI</t>
  </si>
  <si>
    <t>RUNNING CLUB FUTURA</t>
  </si>
  <si>
    <t>S.S. LAZIO ATL.</t>
  </si>
  <si>
    <t>EMANUELE</t>
  </si>
  <si>
    <t>FELICE</t>
  </si>
  <si>
    <t>MANCINI</t>
  </si>
  <si>
    <t>SERGIO</t>
  </si>
  <si>
    <t>GIANNI</t>
  </si>
  <si>
    <t>ANTONELLA</t>
  </si>
  <si>
    <t>RAFFAELE</t>
  </si>
  <si>
    <t>DOMENICO</t>
  </si>
  <si>
    <t>CINOTTI</t>
  </si>
  <si>
    <t>MARTINI</t>
  </si>
  <si>
    <t>PARISI</t>
  </si>
  <si>
    <t>GERARDO</t>
  </si>
  <si>
    <t>FIORINI</t>
  </si>
  <si>
    <t>DE CHIARA</t>
  </si>
  <si>
    <t>SANTORO</t>
  </si>
  <si>
    <t>DE ROBBIO</t>
  </si>
  <si>
    <t>CARMINE</t>
  </si>
  <si>
    <t>MARINA</t>
  </si>
  <si>
    <t>RENATO</t>
  </si>
  <si>
    <t>GABRIELE</t>
  </si>
  <si>
    <t>D'ANGELO</t>
  </si>
  <si>
    <t>MARIA PAOLA</t>
  </si>
  <si>
    <t>MAGLIOCCA</t>
  </si>
  <si>
    <t>AMATO</t>
  </si>
  <si>
    <t>M_D35</t>
  </si>
  <si>
    <t>M_E40</t>
  </si>
  <si>
    <t>M_C30</t>
  </si>
  <si>
    <t>M_G50</t>
  </si>
  <si>
    <t>M_F45</t>
  </si>
  <si>
    <t>M_H55</t>
  </si>
  <si>
    <t>CIRO</t>
  </si>
  <si>
    <t>DE ROSA</t>
  </si>
  <si>
    <t>RINALDI</t>
  </si>
  <si>
    <t>M_I60</t>
  </si>
  <si>
    <t>M_M70</t>
  </si>
  <si>
    <t>M_L65</t>
  </si>
  <si>
    <t>M_A20</t>
  </si>
  <si>
    <t>ELVIRA</t>
  </si>
  <si>
    <t>FILALI</t>
  </si>
  <si>
    <t>TAYEB</t>
  </si>
  <si>
    <t>FITNES MONTELLO</t>
  </si>
  <si>
    <t>MAAROUF</t>
  </si>
  <si>
    <t>ABDERRAHIM</t>
  </si>
  <si>
    <t>IVANIUK</t>
  </si>
  <si>
    <t>EL MOUADDINE</t>
  </si>
  <si>
    <t>ABDELOUAHAB</t>
  </si>
  <si>
    <t>FIAMME ARGENTO CASERTA</t>
  </si>
  <si>
    <t>SQUITIERI</t>
  </si>
  <si>
    <t>ADOLFO</t>
  </si>
  <si>
    <t>ASDATL. ISAURA VALLE DELL'IRNO</t>
  </si>
  <si>
    <t>PIERMATTEO</t>
  </si>
  <si>
    <t>ATLETICA MONTICELLANA</t>
  </si>
  <si>
    <t>DI PUOTI</t>
  </si>
  <si>
    <t>ATLETICA CAPUA</t>
  </si>
  <si>
    <t>GAMBINO</t>
  </si>
  <si>
    <t>ATL. CLUB NAUTICO GAETA</t>
  </si>
  <si>
    <t>BUCCILLI</t>
  </si>
  <si>
    <t>SORA RUNNERS CLUB</t>
  </si>
  <si>
    <t>ADIM</t>
  </si>
  <si>
    <t>ISMAIL</t>
  </si>
  <si>
    <t>PILLA</t>
  </si>
  <si>
    <t>MARCIANO</t>
  </si>
  <si>
    <t>ATLETICA VENAFRO</t>
  </si>
  <si>
    <t>BUCCIARELL0</t>
  </si>
  <si>
    <t>LBM SPORT TEAM</t>
  </si>
  <si>
    <t>DI MANNO</t>
  </si>
  <si>
    <t>ANTONIO RAFFAELE</t>
  </si>
  <si>
    <t>ATINA TRAIL RUNNER</t>
  </si>
  <si>
    <t>COSTA</t>
  </si>
  <si>
    <t>ASD ARCA ATL.AVERSA A.AVERSANO</t>
  </si>
  <si>
    <t>AMOROSO</t>
  </si>
  <si>
    <t>ANTIMO</t>
  </si>
  <si>
    <t>DI MONACO</t>
  </si>
  <si>
    <t>NUOVA ATLETICA ISERNIA</t>
  </si>
  <si>
    <t>VANACORE</t>
  </si>
  <si>
    <t>ANNAMARIA</t>
  </si>
  <si>
    <t>W_UNICA</t>
  </si>
  <si>
    <t>S.S.D. CENTRO ESTER NAPOLI ARL</t>
  </si>
  <si>
    <t>TERSIGNI</t>
  </si>
  <si>
    <t>ATTILIO</t>
  </si>
  <si>
    <t>D'AGOSTINO</t>
  </si>
  <si>
    <t>D'ANGIO'</t>
  </si>
  <si>
    <t>G.S.LITAL</t>
  </si>
  <si>
    <t>MAGNO ROBERTO</t>
  </si>
  <si>
    <t>POL. CIOCIARA A. FAVA</t>
  </si>
  <si>
    <t>D'OVIDIO</t>
  </si>
  <si>
    <t>A.S.D. ATL. CAPUA</t>
  </si>
  <si>
    <t>CICALA</t>
  </si>
  <si>
    <t>G.S.D. AMATORI CASERTA</t>
  </si>
  <si>
    <t>OSIRIDE</t>
  </si>
  <si>
    <t>MARTINO</t>
  </si>
  <si>
    <t>ASD NAPOLI RUN</t>
  </si>
  <si>
    <t>INGROSSO</t>
  </si>
  <si>
    <t>DELISE</t>
  </si>
  <si>
    <t>GIONTA</t>
  </si>
  <si>
    <t>PIMPINELLA</t>
  </si>
  <si>
    <t>ATL. CASTELLO SORA</t>
  </si>
  <si>
    <t>REALE</t>
  </si>
  <si>
    <t>CAIAZZO</t>
  </si>
  <si>
    <t>COSTAGLIOLA</t>
  </si>
  <si>
    <t>GENNARO</t>
  </si>
  <si>
    <t>A.S.D. TEAM RUNNING</t>
  </si>
  <si>
    <t>CAMMUSO</t>
  </si>
  <si>
    <t>A.S.D. ATLETICA CALES</t>
  </si>
  <si>
    <t>COZZOLINO</t>
  </si>
  <si>
    <t>CAPARCO</t>
  </si>
  <si>
    <t>MANCINO</t>
  </si>
  <si>
    <t>MONACO</t>
  </si>
  <si>
    <t>ELPIDIO</t>
  </si>
  <si>
    <t>D'URSO</t>
  </si>
  <si>
    <t>POLI GOLFO</t>
  </si>
  <si>
    <t>PAGLINO</t>
  </si>
  <si>
    <t>DI PRINCIPE</t>
  </si>
  <si>
    <t>PATRIZIA</t>
  </si>
  <si>
    <t>FERRAGAMO</t>
  </si>
  <si>
    <t>ASD TEAM RUNNERS BARONIA</t>
  </si>
  <si>
    <t>ZONZIN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</si>
</sst>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h\.mm\.ss"/>
  </numFmts>
  <fonts count="16">
    <font>
      <sz val="10"/>
      <name val="Arial"/>
      <family val="0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sz val="18"/>
      <name val="Arial"/>
      <family val="2"/>
    </font>
    <font>
      <sz val="14"/>
      <name val="Arial"/>
      <family val="2"/>
    </font>
    <font>
      <b/>
      <i/>
      <sz val="10"/>
      <color indexed="12"/>
      <name val="Arial"/>
      <family val="2"/>
    </font>
    <font>
      <i/>
      <sz val="1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>
        <color indexed="8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1" fontId="6" fillId="3" borderId="5" xfId="0" applyNumberFormat="1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1" fontId="0" fillId="3" borderId="3" xfId="0" applyNumberFormat="1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165" fontId="0" fillId="0" borderId="5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165" fontId="0" fillId="0" borderId="6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165" fontId="0" fillId="0" borderId="7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8" xfId="0" applyNumberFormat="1" applyFont="1" applyBorder="1" applyAlignment="1">
      <alignment horizontal="center" vertical="center"/>
    </xf>
    <xf numFmtId="0" fontId="0" fillId="0" borderId="9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left" vertical="center"/>
    </xf>
    <xf numFmtId="21" fontId="0" fillId="0" borderId="5" xfId="0" applyNumberFormat="1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left" vertical="center"/>
    </xf>
    <xf numFmtId="21" fontId="0" fillId="0" borderId="6" xfId="0" applyNumberFormat="1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left" vertical="center"/>
    </xf>
    <xf numFmtId="21" fontId="0" fillId="0" borderId="7" xfId="0" applyNumberFormat="1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/>
    </xf>
    <xf numFmtId="0" fontId="12" fillId="3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0" fillId="3" borderId="13" xfId="0" applyFont="1" applyFill="1" applyBorder="1" applyAlignment="1">
      <alignment horizontal="center"/>
    </xf>
    <xf numFmtId="0" fontId="10" fillId="3" borderId="14" xfId="0" applyFont="1" applyFill="1" applyBorder="1" applyAlignment="1">
      <alignment horizontal="center"/>
    </xf>
    <xf numFmtId="0" fontId="10" fillId="3" borderId="15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14" fillId="4" borderId="6" xfId="0" applyFont="1" applyFill="1" applyBorder="1" applyAlignment="1">
      <alignment horizontal="center" vertical="center"/>
    </xf>
    <xf numFmtId="0" fontId="14" fillId="4" borderId="6" xfId="0" applyFont="1" applyFill="1" applyBorder="1" applyAlignment="1">
      <alignment horizontal="left" vertical="center"/>
    </xf>
    <xf numFmtId="21" fontId="14" fillId="4" borderId="6" xfId="0" applyNumberFormat="1" applyFont="1" applyFill="1" applyBorder="1" applyAlignment="1">
      <alignment horizontal="center" vertical="center"/>
    </xf>
    <xf numFmtId="165" fontId="14" fillId="4" borderId="6" xfId="0" applyNumberFormat="1" applyFont="1" applyFill="1" applyBorder="1" applyAlignment="1">
      <alignment horizontal="center" vertical="center"/>
    </xf>
    <xf numFmtId="0" fontId="14" fillId="4" borderId="8" xfId="0" applyFont="1" applyFill="1" applyBorder="1" applyAlignment="1">
      <alignment horizontal="center" vertical="center"/>
    </xf>
    <xf numFmtId="0" fontId="14" fillId="4" borderId="8" xfId="0" applyFont="1" applyFill="1" applyBorder="1" applyAlignment="1">
      <alignment vertical="center"/>
    </xf>
    <xf numFmtId="0" fontId="14" fillId="4" borderId="8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3"/>
  <sheetViews>
    <sheetView tabSelected="1" workbookViewId="0" topLeftCell="A1">
      <pane ySplit="3" topLeftCell="BM4" activePane="bottomLeft" state="frozen"/>
      <selection pane="topLeft" activeCell="A1" sqref="A1"/>
      <selection pane="bottomLeft" activeCell="B4" sqref="B4"/>
    </sheetView>
  </sheetViews>
  <sheetFormatPr defaultColWidth="9.140625" defaultRowHeight="12.75"/>
  <cols>
    <col min="1" max="1" width="7.8515625" style="5" customWidth="1"/>
    <col min="2" max="2" width="20.7109375" style="0" customWidth="1"/>
    <col min="3" max="3" width="22.8515625" style="0" bestFit="1" customWidth="1"/>
    <col min="4" max="4" width="10.140625" style="4" customWidth="1"/>
    <col min="5" max="5" width="33.8515625" style="5" customWidth="1"/>
    <col min="6" max="6" width="10.140625" style="4" customWidth="1"/>
    <col min="7" max="9" width="10.140625" style="5" customWidth="1"/>
  </cols>
  <sheetData>
    <row r="1" spans="1:9" ht="24.75" customHeight="1" thickBot="1">
      <c r="A1" s="40" t="s">
        <v>59</v>
      </c>
      <c r="B1" s="40"/>
      <c r="C1" s="40"/>
      <c r="D1" s="40"/>
      <c r="E1" s="40"/>
      <c r="F1" s="40"/>
      <c r="G1" s="41"/>
      <c r="H1" s="41"/>
      <c r="I1" s="41"/>
    </row>
    <row r="2" spans="1:9" ht="24.75" customHeight="1" thickBot="1">
      <c r="A2" s="42" t="s">
        <v>60</v>
      </c>
      <c r="B2" s="43"/>
      <c r="C2" s="43"/>
      <c r="D2" s="43"/>
      <c r="E2" s="43"/>
      <c r="F2" s="43"/>
      <c r="G2" s="44"/>
      <c r="H2" s="6" t="s">
        <v>61</v>
      </c>
      <c r="I2" s="7">
        <v>8</v>
      </c>
    </row>
    <row r="3" spans="1:9" ht="37.5" customHeight="1" thickBot="1">
      <c r="A3" s="15" t="s">
        <v>62</v>
      </c>
      <c r="B3" s="8" t="s">
        <v>63</v>
      </c>
      <c r="C3" s="9" t="s">
        <v>64</v>
      </c>
      <c r="D3" s="9" t="s">
        <v>65</v>
      </c>
      <c r="E3" s="10" t="s">
        <v>66</v>
      </c>
      <c r="F3" s="11" t="s">
        <v>67</v>
      </c>
      <c r="G3" s="11" t="s">
        <v>68</v>
      </c>
      <c r="H3" s="11" t="s">
        <v>69</v>
      </c>
      <c r="I3" s="12" t="s">
        <v>70</v>
      </c>
    </row>
    <row r="4" spans="1:9" s="1" customFormat="1" ht="15" customHeight="1">
      <c r="A4" s="31">
        <v>1</v>
      </c>
      <c r="B4" s="34" t="s">
        <v>145</v>
      </c>
      <c r="C4" s="34" t="s">
        <v>146</v>
      </c>
      <c r="D4" s="31" t="s">
        <v>133</v>
      </c>
      <c r="E4" s="34" t="s">
        <v>147</v>
      </c>
      <c r="F4" s="35">
        <v>0.0165625</v>
      </c>
      <c r="G4" s="16" t="str">
        <f aca="true" t="shared" si="0" ref="G4:G67">TEXT(INT((HOUR(F4)*3600+MINUTE(F4)*60+SECOND(F4))/$I$2/60),"0")&amp;"."&amp;TEXT(MOD((HOUR(F4)*3600+MINUTE(F4)*60+SECOND(F4))/$I$2,60),"00")&amp;"/km"</f>
        <v>2.59/km</v>
      </c>
      <c r="H4" s="17">
        <f aca="true" t="shared" si="1" ref="H4:H31">F4-$F$4</f>
        <v>0</v>
      </c>
      <c r="I4" s="17">
        <f aca="true" t="shared" si="2" ref="I4:I35">F4-INDEX($F$4:$F$1126,MATCH(D4,$D$4:$D$1126,0))</f>
        <v>0</v>
      </c>
    </row>
    <row r="5" spans="1:9" s="1" customFormat="1" ht="15" customHeight="1">
      <c r="A5" s="32">
        <v>2</v>
      </c>
      <c r="B5" s="36" t="s">
        <v>148</v>
      </c>
      <c r="C5" s="36" t="s">
        <v>149</v>
      </c>
      <c r="D5" s="32" t="s">
        <v>131</v>
      </c>
      <c r="E5" s="36" t="s">
        <v>105</v>
      </c>
      <c r="F5" s="37">
        <v>0.01707175925925926</v>
      </c>
      <c r="G5" s="18" t="str">
        <f t="shared" si="0"/>
        <v>3.04/km</v>
      </c>
      <c r="H5" s="19">
        <f t="shared" si="1"/>
        <v>0.0005092592592592579</v>
      </c>
      <c r="I5" s="19">
        <f t="shared" si="2"/>
        <v>0</v>
      </c>
    </row>
    <row r="6" spans="1:9" s="1" customFormat="1" ht="15" customHeight="1">
      <c r="A6" s="32">
        <v>3</v>
      </c>
      <c r="B6" s="36" t="s">
        <v>150</v>
      </c>
      <c r="C6" s="36" t="s">
        <v>102</v>
      </c>
      <c r="D6" s="32" t="s">
        <v>143</v>
      </c>
      <c r="E6" s="36" t="s">
        <v>103</v>
      </c>
      <c r="F6" s="37">
        <v>0.01721064814814815</v>
      </c>
      <c r="G6" s="18" t="str">
        <f t="shared" si="0"/>
        <v>3.06/km</v>
      </c>
      <c r="H6" s="19">
        <f t="shared" si="1"/>
        <v>0.0006481481481481477</v>
      </c>
      <c r="I6" s="19">
        <f t="shared" si="2"/>
        <v>0</v>
      </c>
    </row>
    <row r="7" spans="1:9" s="1" customFormat="1" ht="15" customHeight="1">
      <c r="A7" s="32">
        <v>4</v>
      </c>
      <c r="B7" s="36" t="s">
        <v>151</v>
      </c>
      <c r="C7" s="36" t="s">
        <v>152</v>
      </c>
      <c r="D7" s="32" t="s">
        <v>131</v>
      </c>
      <c r="E7" s="36" t="s">
        <v>153</v>
      </c>
      <c r="F7" s="37">
        <v>0.017488425925925925</v>
      </c>
      <c r="G7" s="18" t="str">
        <f t="shared" si="0"/>
        <v>3.09/km</v>
      </c>
      <c r="H7" s="19">
        <f t="shared" si="1"/>
        <v>0.0009259259259259238</v>
      </c>
      <c r="I7" s="19">
        <f t="shared" si="2"/>
        <v>0.0004166666666666659</v>
      </c>
    </row>
    <row r="8" spans="1:9" s="1" customFormat="1" ht="15" customHeight="1">
      <c r="A8" s="32">
        <v>5</v>
      </c>
      <c r="B8" s="36" t="s">
        <v>154</v>
      </c>
      <c r="C8" s="36" t="s">
        <v>155</v>
      </c>
      <c r="D8" s="32" t="s">
        <v>132</v>
      </c>
      <c r="E8" s="36" t="s">
        <v>156</v>
      </c>
      <c r="F8" s="37">
        <v>0.01775462962962963</v>
      </c>
      <c r="G8" s="18" t="str">
        <f t="shared" si="0"/>
        <v>3.12/km</v>
      </c>
      <c r="H8" s="19">
        <f t="shared" si="1"/>
        <v>0.0011921296296296298</v>
      </c>
      <c r="I8" s="19">
        <f t="shared" si="2"/>
        <v>0</v>
      </c>
    </row>
    <row r="9" spans="1:9" s="1" customFormat="1" ht="15" customHeight="1">
      <c r="A9" s="32">
        <v>6</v>
      </c>
      <c r="B9" s="36" t="s">
        <v>157</v>
      </c>
      <c r="C9" s="36" t="s">
        <v>80</v>
      </c>
      <c r="D9" s="32" t="s">
        <v>143</v>
      </c>
      <c r="E9" s="36" t="s">
        <v>158</v>
      </c>
      <c r="F9" s="37">
        <v>0.017962962962962962</v>
      </c>
      <c r="G9" s="18" t="str">
        <f t="shared" si="0"/>
        <v>3.14/km</v>
      </c>
      <c r="H9" s="19">
        <f t="shared" si="1"/>
        <v>0.001400462962962961</v>
      </c>
      <c r="I9" s="19">
        <f t="shared" si="2"/>
        <v>0.0007523148148148133</v>
      </c>
    </row>
    <row r="10" spans="1:9" s="1" customFormat="1" ht="15" customHeight="1">
      <c r="A10" s="32">
        <v>7</v>
      </c>
      <c r="B10" s="36" t="s">
        <v>159</v>
      </c>
      <c r="C10" s="36" t="s">
        <v>74</v>
      </c>
      <c r="D10" s="32" t="s">
        <v>133</v>
      </c>
      <c r="E10" s="36" t="s">
        <v>160</v>
      </c>
      <c r="F10" s="37">
        <v>0.018055555555555557</v>
      </c>
      <c r="G10" s="18" t="str">
        <f t="shared" si="0"/>
        <v>3.15/km</v>
      </c>
      <c r="H10" s="19">
        <f t="shared" si="1"/>
        <v>0.0014930555555555565</v>
      </c>
      <c r="I10" s="19">
        <f t="shared" si="2"/>
        <v>0.0014930555555555565</v>
      </c>
    </row>
    <row r="11" spans="1:9" s="1" customFormat="1" ht="15" customHeight="1">
      <c r="A11" s="32">
        <v>8</v>
      </c>
      <c r="B11" s="36" t="s">
        <v>161</v>
      </c>
      <c r="C11" s="36" t="s">
        <v>89</v>
      </c>
      <c r="D11" s="32" t="s">
        <v>133</v>
      </c>
      <c r="E11" s="36" t="s">
        <v>162</v>
      </c>
      <c r="F11" s="37">
        <v>0.018078703703703704</v>
      </c>
      <c r="G11" s="18" t="str">
        <f t="shared" si="0"/>
        <v>3.15/km</v>
      </c>
      <c r="H11" s="19">
        <f t="shared" si="1"/>
        <v>0.0015162037037037036</v>
      </c>
      <c r="I11" s="19">
        <f t="shared" si="2"/>
        <v>0.0015162037037037036</v>
      </c>
    </row>
    <row r="12" spans="1:9" s="1" customFormat="1" ht="15" customHeight="1">
      <c r="A12" s="32">
        <v>9</v>
      </c>
      <c r="B12" s="36" t="s">
        <v>163</v>
      </c>
      <c r="C12" s="36" t="s">
        <v>123</v>
      </c>
      <c r="D12" s="32" t="s">
        <v>143</v>
      </c>
      <c r="E12" s="36" t="s">
        <v>164</v>
      </c>
      <c r="F12" s="37">
        <v>0.018125</v>
      </c>
      <c r="G12" s="18" t="str">
        <f t="shared" si="0"/>
        <v>3.16/km</v>
      </c>
      <c r="H12" s="19">
        <f t="shared" si="1"/>
        <v>0.001562499999999998</v>
      </c>
      <c r="I12" s="19">
        <f t="shared" si="2"/>
        <v>0.0009143518518518502</v>
      </c>
    </row>
    <row r="13" spans="1:9" s="1" customFormat="1" ht="15" customHeight="1">
      <c r="A13" s="32">
        <v>10</v>
      </c>
      <c r="B13" s="36" t="s">
        <v>165</v>
      </c>
      <c r="C13" s="36" t="s">
        <v>166</v>
      </c>
      <c r="D13" s="32" t="s">
        <v>133</v>
      </c>
      <c r="E13" s="36" t="s">
        <v>153</v>
      </c>
      <c r="F13" s="37">
        <v>0.019050925925925926</v>
      </c>
      <c r="G13" s="18" t="str">
        <f t="shared" si="0"/>
        <v>3.26/km</v>
      </c>
      <c r="H13" s="19">
        <f t="shared" si="1"/>
        <v>0.002488425925925925</v>
      </c>
      <c r="I13" s="19">
        <f t="shared" si="2"/>
        <v>0.002488425925925925</v>
      </c>
    </row>
    <row r="14" spans="1:9" s="1" customFormat="1" ht="15" customHeight="1">
      <c r="A14" s="32">
        <v>11</v>
      </c>
      <c r="B14" s="36" t="s">
        <v>167</v>
      </c>
      <c r="C14" s="36" t="s">
        <v>168</v>
      </c>
      <c r="D14" s="32" t="s">
        <v>135</v>
      </c>
      <c r="E14" s="36" t="s">
        <v>169</v>
      </c>
      <c r="F14" s="37">
        <v>0.019386574074074073</v>
      </c>
      <c r="G14" s="18" t="str">
        <f t="shared" si="0"/>
        <v>3.29/km</v>
      </c>
      <c r="H14" s="19">
        <f t="shared" si="1"/>
        <v>0.0028240740740740726</v>
      </c>
      <c r="I14" s="19">
        <f t="shared" si="2"/>
        <v>0</v>
      </c>
    </row>
    <row r="15" spans="1:9" s="1" customFormat="1" ht="15" customHeight="1">
      <c r="A15" s="32">
        <v>12</v>
      </c>
      <c r="B15" s="36" t="s">
        <v>170</v>
      </c>
      <c r="C15" s="36" t="s">
        <v>126</v>
      </c>
      <c r="D15" s="32" t="s">
        <v>143</v>
      </c>
      <c r="E15" s="36" t="s">
        <v>171</v>
      </c>
      <c r="F15" s="37">
        <v>0.019641203703703706</v>
      </c>
      <c r="G15" s="18" t="str">
        <f t="shared" si="0"/>
        <v>3.32/km</v>
      </c>
      <c r="H15" s="19">
        <f t="shared" si="1"/>
        <v>0.003078703703703705</v>
      </c>
      <c r="I15" s="19">
        <f t="shared" si="2"/>
        <v>0.0024305555555555573</v>
      </c>
    </row>
    <row r="16" spans="1:9" s="1" customFormat="1" ht="15" customHeight="1">
      <c r="A16" s="32">
        <v>13</v>
      </c>
      <c r="B16" s="36" t="s">
        <v>172</v>
      </c>
      <c r="C16" s="36" t="s">
        <v>173</v>
      </c>
      <c r="D16" s="32" t="s">
        <v>132</v>
      </c>
      <c r="E16" s="36" t="s">
        <v>174</v>
      </c>
      <c r="F16" s="37">
        <v>0.019768518518518515</v>
      </c>
      <c r="G16" s="18" t="str">
        <f t="shared" si="0"/>
        <v>3.34/km</v>
      </c>
      <c r="H16" s="19">
        <f t="shared" si="1"/>
        <v>0.0032060185185185143</v>
      </c>
      <c r="I16" s="19">
        <f t="shared" si="2"/>
        <v>0.0020138888888888845</v>
      </c>
    </row>
    <row r="17" spans="1:9" s="1" customFormat="1" ht="15" customHeight="1">
      <c r="A17" s="32">
        <v>14</v>
      </c>
      <c r="B17" s="36" t="s">
        <v>175</v>
      </c>
      <c r="C17" s="36" t="s">
        <v>89</v>
      </c>
      <c r="D17" s="32" t="s">
        <v>132</v>
      </c>
      <c r="E17" s="36" t="s">
        <v>176</v>
      </c>
      <c r="F17" s="37">
        <v>0.01986111111111111</v>
      </c>
      <c r="G17" s="18" t="str">
        <f t="shared" si="0"/>
        <v>3.35/km</v>
      </c>
      <c r="H17" s="19">
        <f t="shared" si="1"/>
        <v>0.00329861111111111</v>
      </c>
      <c r="I17" s="19">
        <f t="shared" si="2"/>
        <v>0.00210648148148148</v>
      </c>
    </row>
    <row r="18" spans="1:9" s="1" customFormat="1" ht="15" customHeight="1">
      <c r="A18" s="32">
        <v>15</v>
      </c>
      <c r="B18" s="36" t="s">
        <v>177</v>
      </c>
      <c r="C18" s="36" t="s">
        <v>178</v>
      </c>
      <c r="D18" s="32" t="s">
        <v>131</v>
      </c>
      <c r="E18" s="36" t="s">
        <v>153</v>
      </c>
      <c r="F18" s="37">
        <v>0.019988425925925927</v>
      </c>
      <c r="G18" s="18" t="str">
        <f t="shared" si="0"/>
        <v>3.36/km</v>
      </c>
      <c r="H18" s="19">
        <f t="shared" si="1"/>
        <v>0.003425925925925926</v>
      </c>
      <c r="I18" s="19">
        <f t="shared" si="2"/>
        <v>0.002916666666666668</v>
      </c>
    </row>
    <row r="19" spans="1:9" s="1" customFormat="1" ht="15" customHeight="1">
      <c r="A19" s="32">
        <v>16</v>
      </c>
      <c r="B19" s="36" t="s">
        <v>179</v>
      </c>
      <c r="C19" s="36" t="s">
        <v>91</v>
      </c>
      <c r="D19" s="32" t="s">
        <v>131</v>
      </c>
      <c r="E19" s="36" t="s">
        <v>180</v>
      </c>
      <c r="F19" s="37">
        <v>0.02021990740740741</v>
      </c>
      <c r="G19" s="18" t="str">
        <f t="shared" si="0"/>
        <v>3.38/km</v>
      </c>
      <c r="H19" s="19">
        <f t="shared" si="1"/>
        <v>0.003657407407407408</v>
      </c>
      <c r="I19" s="19">
        <f t="shared" si="2"/>
        <v>0.00314814814814815</v>
      </c>
    </row>
    <row r="20" spans="1:9" s="1" customFormat="1" ht="15" customHeight="1">
      <c r="A20" s="32">
        <v>17</v>
      </c>
      <c r="B20" s="36" t="s">
        <v>181</v>
      </c>
      <c r="C20" s="36" t="s">
        <v>182</v>
      </c>
      <c r="D20" s="32" t="s">
        <v>183</v>
      </c>
      <c r="E20" s="36" t="s">
        <v>184</v>
      </c>
      <c r="F20" s="37">
        <v>0.020578703703703703</v>
      </c>
      <c r="G20" s="18" t="str">
        <f t="shared" si="0"/>
        <v>3.42/km</v>
      </c>
      <c r="H20" s="19">
        <f t="shared" si="1"/>
        <v>0.004016203703703702</v>
      </c>
      <c r="I20" s="19">
        <f t="shared" si="2"/>
        <v>0</v>
      </c>
    </row>
    <row r="21" spans="1:9" s="1" customFormat="1" ht="15" customHeight="1">
      <c r="A21" s="32">
        <v>18</v>
      </c>
      <c r="B21" s="36" t="s">
        <v>185</v>
      </c>
      <c r="C21" s="36" t="s">
        <v>186</v>
      </c>
      <c r="D21" s="32" t="s">
        <v>132</v>
      </c>
      <c r="E21" s="36" t="s">
        <v>106</v>
      </c>
      <c r="F21" s="37">
        <v>0.020601851851851854</v>
      </c>
      <c r="G21" s="18" t="str">
        <f t="shared" si="0"/>
        <v>3.43/km</v>
      </c>
      <c r="H21" s="19">
        <f t="shared" si="1"/>
        <v>0.004039351851851853</v>
      </c>
      <c r="I21" s="19">
        <f t="shared" si="2"/>
        <v>0.002847222222222223</v>
      </c>
    </row>
    <row r="22" spans="1:9" s="1" customFormat="1" ht="15" customHeight="1">
      <c r="A22" s="32">
        <v>19</v>
      </c>
      <c r="B22" s="36" t="s">
        <v>187</v>
      </c>
      <c r="C22" s="36" t="s">
        <v>92</v>
      </c>
      <c r="D22" s="32" t="s">
        <v>143</v>
      </c>
      <c r="E22" s="36" t="s">
        <v>174</v>
      </c>
      <c r="F22" s="37">
        <v>0.020729166666666667</v>
      </c>
      <c r="G22" s="18" t="str">
        <f t="shared" si="0"/>
        <v>3.44/km</v>
      </c>
      <c r="H22" s="19">
        <f t="shared" si="1"/>
        <v>0.004166666666666666</v>
      </c>
      <c r="I22" s="19">
        <f t="shared" si="2"/>
        <v>0.003518518518518518</v>
      </c>
    </row>
    <row r="23" spans="1:9" s="1" customFormat="1" ht="15" customHeight="1">
      <c r="A23" s="32">
        <v>20</v>
      </c>
      <c r="B23" s="36" t="s">
        <v>188</v>
      </c>
      <c r="C23" s="36" t="s">
        <v>107</v>
      </c>
      <c r="D23" s="32" t="s">
        <v>133</v>
      </c>
      <c r="E23" s="36" t="s">
        <v>189</v>
      </c>
      <c r="F23" s="37">
        <v>0.020775462962962964</v>
      </c>
      <c r="G23" s="18" t="str">
        <f t="shared" si="0"/>
        <v>3.44/km</v>
      </c>
      <c r="H23" s="19">
        <f t="shared" si="1"/>
        <v>0.0042129629629629635</v>
      </c>
      <c r="I23" s="19">
        <f t="shared" si="2"/>
        <v>0.0042129629629629635</v>
      </c>
    </row>
    <row r="24" spans="1:9" s="1" customFormat="1" ht="15" customHeight="1">
      <c r="A24" s="32">
        <v>21</v>
      </c>
      <c r="B24" s="36" t="s">
        <v>117</v>
      </c>
      <c r="C24" s="36" t="s">
        <v>190</v>
      </c>
      <c r="D24" s="32" t="s">
        <v>135</v>
      </c>
      <c r="E24" s="36" t="s">
        <v>191</v>
      </c>
      <c r="F24" s="37">
        <v>0.020787037037037038</v>
      </c>
      <c r="G24" s="18" t="str">
        <f t="shared" si="0"/>
        <v>3.45/km</v>
      </c>
      <c r="H24" s="19">
        <f t="shared" si="1"/>
        <v>0.004224537037037037</v>
      </c>
      <c r="I24" s="19">
        <f t="shared" si="2"/>
        <v>0.0014004629629629645</v>
      </c>
    </row>
    <row r="25" spans="1:9" s="1" customFormat="1" ht="15" customHeight="1">
      <c r="A25" s="32">
        <v>22</v>
      </c>
      <c r="B25" s="36" t="s">
        <v>192</v>
      </c>
      <c r="C25" s="36" t="s">
        <v>93</v>
      </c>
      <c r="D25" s="32" t="s">
        <v>135</v>
      </c>
      <c r="E25" s="36" t="s">
        <v>193</v>
      </c>
      <c r="F25" s="37">
        <v>0.020925925925925928</v>
      </c>
      <c r="G25" s="18" t="str">
        <f t="shared" si="0"/>
        <v>3.46/km</v>
      </c>
      <c r="H25" s="19">
        <f t="shared" si="1"/>
        <v>0.004363425925925927</v>
      </c>
      <c r="I25" s="19">
        <f t="shared" si="2"/>
        <v>0.0015393518518518542</v>
      </c>
    </row>
    <row r="26" spans="1:9" s="1" customFormat="1" ht="15" customHeight="1">
      <c r="A26" s="32">
        <v>23</v>
      </c>
      <c r="B26" s="36" t="s">
        <v>194</v>
      </c>
      <c r="C26" s="36" t="s">
        <v>86</v>
      </c>
      <c r="D26" s="32" t="s">
        <v>132</v>
      </c>
      <c r="E26" s="36" t="s">
        <v>195</v>
      </c>
      <c r="F26" s="37">
        <v>0.020949074074074075</v>
      </c>
      <c r="G26" s="18" t="str">
        <f t="shared" si="0"/>
        <v>3.46/km</v>
      </c>
      <c r="H26" s="19">
        <f t="shared" si="1"/>
        <v>0.004386574074074074</v>
      </c>
      <c r="I26" s="19">
        <f t="shared" si="2"/>
        <v>0.003194444444444444</v>
      </c>
    </row>
    <row r="27" spans="1:9" s="2" customFormat="1" ht="15" customHeight="1">
      <c r="A27" s="32">
        <v>24</v>
      </c>
      <c r="B27" s="36" t="s">
        <v>196</v>
      </c>
      <c r="C27" s="36" t="s">
        <v>113</v>
      </c>
      <c r="D27" s="32" t="s">
        <v>133</v>
      </c>
      <c r="E27" s="36" t="s">
        <v>153</v>
      </c>
      <c r="F27" s="37">
        <v>0.020995370370370373</v>
      </c>
      <c r="G27" s="18" t="str">
        <f t="shared" si="0"/>
        <v>3.47/km</v>
      </c>
      <c r="H27" s="19">
        <f t="shared" si="1"/>
        <v>0.004432870370370372</v>
      </c>
      <c r="I27" s="19">
        <f t="shared" si="2"/>
        <v>0.004432870370370372</v>
      </c>
    </row>
    <row r="28" spans="1:9" s="1" customFormat="1" ht="15" customHeight="1">
      <c r="A28" s="32">
        <v>25</v>
      </c>
      <c r="B28" s="36" t="s">
        <v>197</v>
      </c>
      <c r="C28" s="36" t="s">
        <v>84</v>
      </c>
      <c r="D28" s="32" t="s">
        <v>131</v>
      </c>
      <c r="E28" s="36" t="s">
        <v>198</v>
      </c>
      <c r="F28" s="37">
        <v>0.02136574074074074</v>
      </c>
      <c r="G28" s="18" t="str">
        <f t="shared" si="0"/>
        <v>3.51/km</v>
      </c>
      <c r="H28" s="19">
        <f t="shared" si="1"/>
        <v>0.00480324074074074</v>
      </c>
      <c r="I28" s="19">
        <f t="shared" si="2"/>
        <v>0.004293981481481482</v>
      </c>
    </row>
    <row r="29" spans="1:9" s="1" customFormat="1" ht="15" customHeight="1">
      <c r="A29" s="32">
        <v>26</v>
      </c>
      <c r="B29" s="36" t="s">
        <v>199</v>
      </c>
      <c r="C29" s="36" t="s">
        <v>76</v>
      </c>
      <c r="D29" s="32" t="s">
        <v>131</v>
      </c>
      <c r="E29" s="36" t="s">
        <v>101</v>
      </c>
      <c r="F29" s="37">
        <v>0.021550925925925928</v>
      </c>
      <c r="G29" s="18" t="str">
        <f t="shared" si="0"/>
        <v>3.53/km</v>
      </c>
      <c r="H29" s="19">
        <f t="shared" si="1"/>
        <v>0.004988425925925927</v>
      </c>
      <c r="I29" s="19">
        <f t="shared" si="2"/>
        <v>0.0044791666666666695</v>
      </c>
    </row>
    <row r="30" spans="1:9" s="1" customFormat="1" ht="15" customHeight="1">
      <c r="A30" s="32">
        <v>27</v>
      </c>
      <c r="B30" s="36" t="s">
        <v>200</v>
      </c>
      <c r="C30" s="36" t="s">
        <v>118</v>
      </c>
      <c r="D30" s="32" t="s">
        <v>131</v>
      </c>
      <c r="E30" s="36" t="s">
        <v>153</v>
      </c>
      <c r="F30" s="37">
        <v>0.021608796296296296</v>
      </c>
      <c r="G30" s="18" t="str">
        <f t="shared" si="0"/>
        <v>3.53/km</v>
      </c>
      <c r="H30" s="19">
        <f t="shared" si="1"/>
        <v>0.005046296296296295</v>
      </c>
      <c r="I30" s="19">
        <f t="shared" si="2"/>
        <v>0.004537037037037037</v>
      </c>
    </row>
    <row r="31" spans="1:9" s="1" customFormat="1" ht="15" customHeight="1">
      <c r="A31" s="32">
        <v>28</v>
      </c>
      <c r="B31" s="36" t="s">
        <v>201</v>
      </c>
      <c r="C31" s="36" t="s">
        <v>79</v>
      </c>
      <c r="D31" s="32" t="s">
        <v>131</v>
      </c>
      <c r="E31" s="36" t="s">
        <v>169</v>
      </c>
      <c r="F31" s="37">
        <v>0.021863425925925925</v>
      </c>
      <c r="G31" s="18" t="str">
        <f t="shared" si="0"/>
        <v>3.56/km</v>
      </c>
      <c r="H31" s="19">
        <f t="shared" si="1"/>
        <v>0.005300925925925924</v>
      </c>
      <c r="I31" s="19">
        <f t="shared" si="2"/>
        <v>0.004791666666666666</v>
      </c>
    </row>
    <row r="32" spans="1:9" s="1" customFormat="1" ht="15" customHeight="1">
      <c r="A32" s="32">
        <v>29</v>
      </c>
      <c r="B32" s="36" t="s">
        <v>202</v>
      </c>
      <c r="C32" s="36" t="s">
        <v>97</v>
      </c>
      <c r="D32" s="32" t="s">
        <v>183</v>
      </c>
      <c r="E32" s="36" t="s">
        <v>171</v>
      </c>
      <c r="F32" s="37">
        <v>0.022048611111111113</v>
      </c>
      <c r="G32" s="18" t="str">
        <f t="shared" si="0"/>
        <v>3.58/km</v>
      </c>
      <c r="H32" s="19">
        <f aca="true" t="shared" si="3" ref="H32:H95">F32-$F$4</f>
        <v>0.005486111111111112</v>
      </c>
      <c r="I32" s="19">
        <f t="shared" si="2"/>
        <v>0.0014699074074074094</v>
      </c>
    </row>
    <row r="33" spans="1:9" s="1" customFormat="1" ht="15" customHeight="1">
      <c r="A33" s="32">
        <v>30</v>
      </c>
      <c r="B33" s="36" t="s">
        <v>117</v>
      </c>
      <c r="C33" s="36" t="s">
        <v>82</v>
      </c>
      <c r="D33" s="32" t="s">
        <v>131</v>
      </c>
      <c r="E33" s="36" t="s">
        <v>164</v>
      </c>
      <c r="F33" s="37">
        <v>0.0221875</v>
      </c>
      <c r="G33" s="18" t="str">
        <f t="shared" si="0"/>
        <v>3.60/km</v>
      </c>
      <c r="H33" s="19">
        <f t="shared" si="3"/>
        <v>0.005624999999999998</v>
      </c>
      <c r="I33" s="19">
        <f t="shared" si="2"/>
        <v>0.00511574074074074</v>
      </c>
    </row>
    <row r="34" spans="1:9" s="1" customFormat="1" ht="15" customHeight="1">
      <c r="A34" s="32">
        <v>31</v>
      </c>
      <c r="B34" s="36" t="s">
        <v>119</v>
      </c>
      <c r="C34" s="36" t="s">
        <v>108</v>
      </c>
      <c r="D34" s="32" t="s">
        <v>134</v>
      </c>
      <c r="E34" s="36" t="s">
        <v>203</v>
      </c>
      <c r="F34" s="37">
        <v>0.02238425925925926</v>
      </c>
      <c r="G34" s="18" t="str">
        <f t="shared" si="0"/>
        <v>4.02/km</v>
      </c>
      <c r="H34" s="19">
        <f t="shared" si="3"/>
        <v>0.005821759259259259</v>
      </c>
      <c r="I34" s="19">
        <f t="shared" si="2"/>
        <v>0</v>
      </c>
    </row>
    <row r="35" spans="1:9" s="1" customFormat="1" ht="15" customHeight="1">
      <c r="A35" s="32">
        <v>32</v>
      </c>
      <c r="B35" s="36" t="s">
        <v>204</v>
      </c>
      <c r="C35" s="36" t="s">
        <v>85</v>
      </c>
      <c r="D35" s="32" t="s">
        <v>135</v>
      </c>
      <c r="E35" s="36" t="s">
        <v>101</v>
      </c>
      <c r="F35" s="37">
        <v>0.02244212962962963</v>
      </c>
      <c r="G35" s="18" t="str">
        <f t="shared" si="0"/>
        <v>4.02/km</v>
      </c>
      <c r="H35" s="19">
        <f t="shared" si="3"/>
        <v>0.0058796296296296305</v>
      </c>
      <c r="I35" s="19">
        <f t="shared" si="2"/>
        <v>0.003055555555555558</v>
      </c>
    </row>
    <row r="36" spans="1:9" s="1" customFormat="1" ht="15" customHeight="1">
      <c r="A36" s="32">
        <v>33</v>
      </c>
      <c r="B36" s="36" t="s">
        <v>130</v>
      </c>
      <c r="C36" s="36" t="s">
        <v>88</v>
      </c>
      <c r="D36" s="32" t="s">
        <v>135</v>
      </c>
      <c r="E36" s="36" t="s">
        <v>176</v>
      </c>
      <c r="F36" s="37">
        <v>0.022488425925925926</v>
      </c>
      <c r="G36" s="18" t="str">
        <f t="shared" si="0"/>
        <v>4.03/km</v>
      </c>
      <c r="H36" s="19">
        <f t="shared" si="3"/>
        <v>0.005925925925925925</v>
      </c>
      <c r="I36" s="19">
        <f aca="true" t="shared" si="4" ref="I36:I67">F36-INDEX($F$4:$F$1126,MATCH(D36,$D$4:$D$1126,0))</f>
        <v>0.003101851851851852</v>
      </c>
    </row>
    <row r="37" spans="1:9" s="1" customFormat="1" ht="15" customHeight="1">
      <c r="A37" s="32">
        <v>34</v>
      </c>
      <c r="B37" s="36" t="s">
        <v>205</v>
      </c>
      <c r="C37" s="36" t="s">
        <v>178</v>
      </c>
      <c r="D37" s="32" t="s">
        <v>131</v>
      </c>
      <c r="E37" s="36" t="s">
        <v>153</v>
      </c>
      <c r="F37" s="37">
        <v>0.022858796296296294</v>
      </c>
      <c r="G37" s="18" t="str">
        <f t="shared" si="0"/>
        <v>4.07/km</v>
      </c>
      <c r="H37" s="19">
        <f t="shared" si="3"/>
        <v>0.006296296296296293</v>
      </c>
      <c r="I37" s="19">
        <f t="shared" si="4"/>
        <v>0.005787037037037035</v>
      </c>
    </row>
    <row r="38" spans="1:9" s="1" customFormat="1" ht="15" customHeight="1">
      <c r="A38" s="32">
        <v>35</v>
      </c>
      <c r="B38" s="36" t="s">
        <v>99</v>
      </c>
      <c r="C38" s="36" t="s">
        <v>83</v>
      </c>
      <c r="D38" s="32" t="s">
        <v>143</v>
      </c>
      <c r="E38" s="36" t="s">
        <v>153</v>
      </c>
      <c r="F38" s="37">
        <v>0.02291666666666667</v>
      </c>
      <c r="G38" s="18" t="str">
        <f t="shared" si="0"/>
        <v>4.08/km</v>
      </c>
      <c r="H38" s="19">
        <f t="shared" si="3"/>
        <v>0.006354166666666668</v>
      </c>
      <c r="I38" s="19">
        <f t="shared" si="4"/>
        <v>0.00570601851851852</v>
      </c>
    </row>
    <row r="39" spans="1:9" s="1" customFormat="1" ht="15" customHeight="1">
      <c r="A39" s="32">
        <v>36</v>
      </c>
      <c r="B39" s="36" t="s">
        <v>129</v>
      </c>
      <c r="C39" s="36" t="s">
        <v>74</v>
      </c>
      <c r="D39" s="32" t="s">
        <v>132</v>
      </c>
      <c r="E39" s="36" t="s">
        <v>153</v>
      </c>
      <c r="F39" s="37">
        <v>0.02292824074074074</v>
      </c>
      <c r="G39" s="18" t="str">
        <f t="shared" si="0"/>
        <v>4.08/km</v>
      </c>
      <c r="H39" s="19">
        <f t="shared" si="3"/>
        <v>0.006365740740740738</v>
      </c>
      <c r="I39" s="19">
        <f t="shared" si="4"/>
        <v>0.005173611111111108</v>
      </c>
    </row>
    <row r="40" spans="1:9" s="1" customFormat="1" ht="15" customHeight="1">
      <c r="A40" s="32">
        <v>37</v>
      </c>
      <c r="B40" s="36" t="s">
        <v>206</v>
      </c>
      <c r="C40" s="36" t="s">
        <v>207</v>
      </c>
      <c r="D40" s="32" t="s">
        <v>136</v>
      </c>
      <c r="E40" s="36" t="s">
        <v>208</v>
      </c>
      <c r="F40" s="37">
        <v>0.022997685185185187</v>
      </c>
      <c r="G40" s="18" t="str">
        <f t="shared" si="0"/>
        <v>4.08/km</v>
      </c>
      <c r="H40" s="19">
        <f t="shared" si="3"/>
        <v>0.006435185185185186</v>
      </c>
      <c r="I40" s="19">
        <f t="shared" si="4"/>
        <v>0</v>
      </c>
    </row>
    <row r="41" spans="1:9" s="1" customFormat="1" ht="15" customHeight="1">
      <c r="A41" s="32">
        <v>38</v>
      </c>
      <c r="B41" s="36" t="s">
        <v>209</v>
      </c>
      <c r="C41" s="36" t="s">
        <v>76</v>
      </c>
      <c r="D41" s="32" t="s">
        <v>134</v>
      </c>
      <c r="E41" s="36" t="s">
        <v>210</v>
      </c>
      <c r="F41" s="37">
        <v>0.023078703703703702</v>
      </c>
      <c r="G41" s="18" t="str">
        <f t="shared" si="0"/>
        <v>4.09/km</v>
      </c>
      <c r="H41" s="19">
        <f t="shared" si="3"/>
        <v>0.006516203703703701</v>
      </c>
      <c r="I41" s="19">
        <f t="shared" si="4"/>
        <v>0.000694444444444442</v>
      </c>
    </row>
    <row r="42" spans="1:9" s="1" customFormat="1" ht="15" customHeight="1">
      <c r="A42" s="32">
        <v>39</v>
      </c>
      <c r="B42" s="36" t="s">
        <v>211</v>
      </c>
      <c r="C42" s="36" t="s">
        <v>73</v>
      </c>
      <c r="D42" s="32" t="s">
        <v>135</v>
      </c>
      <c r="E42" s="36" t="s">
        <v>191</v>
      </c>
      <c r="F42" s="37">
        <v>0.02310185185185185</v>
      </c>
      <c r="G42" s="18" t="str">
        <f t="shared" si="0"/>
        <v>4.10/km</v>
      </c>
      <c r="H42" s="19">
        <f t="shared" si="3"/>
        <v>0.006539351851851848</v>
      </c>
      <c r="I42" s="19">
        <f t="shared" si="4"/>
        <v>0.0037152777777777757</v>
      </c>
    </row>
    <row r="43" spans="1:9" s="1" customFormat="1" ht="15" customHeight="1">
      <c r="A43" s="32">
        <v>40</v>
      </c>
      <c r="B43" s="36" t="s">
        <v>212</v>
      </c>
      <c r="C43" s="36" t="s">
        <v>114</v>
      </c>
      <c r="D43" s="32" t="s">
        <v>131</v>
      </c>
      <c r="E43" s="36" t="s">
        <v>210</v>
      </c>
      <c r="F43" s="37">
        <v>0.023368055555555555</v>
      </c>
      <c r="G43" s="18" t="str">
        <f t="shared" si="0"/>
        <v>4.12/km</v>
      </c>
      <c r="H43" s="19">
        <f t="shared" si="3"/>
        <v>0.006805555555555554</v>
      </c>
      <c r="I43" s="19">
        <f t="shared" si="4"/>
        <v>0.006296296296296296</v>
      </c>
    </row>
    <row r="44" spans="1:9" s="1" customFormat="1" ht="15" customHeight="1">
      <c r="A44" s="32">
        <v>41</v>
      </c>
      <c r="B44" s="36" t="s">
        <v>213</v>
      </c>
      <c r="C44" s="36" t="s">
        <v>98</v>
      </c>
      <c r="D44" s="32" t="s">
        <v>135</v>
      </c>
      <c r="E44" s="36" t="s">
        <v>193</v>
      </c>
      <c r="F44" s="37">
        <v>0.023472222222222217</v>
      </c>
      <c r="G44" s="18" t="str">
        <f t="shared" si="0"/>
        <v>4.14/km</v>
      </c>
      <c r="H44" s="19">
        <f t="shared" si="3"/>
        <v>0.006909722222222216</v>
      </c>
      <c r="I44" s="19">
        <f t="shared" si="4"/>
        <v>0.004085648148148144</v>
      </c>
    </row>
    <row r="45" spans="1:9" s="1" customFormat="1" ht="15" customHeight="1">
      <c r="A45" s="32">
        <v>42</v>
      </c>
      <c r="B45" s="36" t="s">
        <v>214</v>
      </c>
      <c r="C45" s="36" t="s">
        <v>215</v>
      </c>
      <c r="D45" s="32" t="s">
        <v>135</v>
      </c>
      <c r="E45" s="36" t="s">
        <v>153</v>
      </c>
      <c r="F45" s="37">
        <v>0.02361111111111111</v>
      </c>
      <c r="G45" s="18" t="str">
        <f t="shared" si="0"/>
        <v>4.15/km</v>
      </c>
      <c r="H45" s="19">
        <f t="shared" si="3"/>
        <v>0.00704861111111111</v>
      </c>
      <c r="I45" s="19">
        <f t="shared" si="4"/>
        <v>0.004224537037037037</v>
      </c>
    </row>
    <row r="46" spans="1:9" s="1" customFormat="1" ht="15" customHeight="1">
      <c r="A46" s="32">
        <v>43</v>
      </c>
      <c r="B46" s="36" t="s">
        <v>109</v>
      </c>
      <c r="C46" s="36" t="s">
        <v>207</v>
      </c>
      <c r="D46" s="32" t="s">
        <v>132</v>
      </c>
      <c r="E46" s="36" t="s">
        <v>101</v>
      </c>
      <c r="F46" s="37">
        <v>0.02372685185185185</v>
      </c>
      <c r="G46" s="18" t="str">
        <f t="shared" si="0"/>
        <v>4.16/km</v>
      </c>
      <c r="H46" s="19">
        <f t="shared" si="3"/>
        <v>0.007164351851851849</v>
      </c>
      <c r="I46" s="19">
        <f t="shared" si="4"/>
        <v>0.005972222222222219</v>
      </c>
    </row>
    <row r="47" spans="1:9" s="1" customFormat="1" ht="15" customHeight="1">
      <c r="A47" s="32">
        <v>44</v>
      </c>
      <c r="B47" s="36" t="s">
        <v>216</v>
      </c>
      <c r="C47" s="36" t="s">
        <v>87</v>
      </c>
      <c r="D47" s="32" t="s">
        <v>135</v>
      </c>
      <c r="E47" s="36" t="s">
        <v>217</v>
      </c>
      <c r="F47" s="37">
        <v>0.02395833333333333</v>
      </c>
      <c r="G47" s="18" t="str">
        <f t="shared" si="0"/>
        <v>4.19/km</v>
      </c>
      <c r="H47" s="19">
        <f t="shared" si="3"/>
        <v>0.007395833333333331</v>
      </c>
      <c r="I47" s="19">
        <f t="shared" si="4"/>
        <v>0.004571759259259258</v>
      </c>
    </row>
    <row r="48" spans="1:9" s="1" customFormat="1" ht="15" customHeight="1">
      <c r="A48" s="32">
        <v>45</v>
      </c>
      <c r="B48" s="36" t="s">
        <v>218</v>
      </c>
      <c r="C48" s="36" t="s">
        <v>137</v>
      </c>
      <c r="D48" s="32" t="s">
        <v>132</v>
      </c>
      <c r="E48" s="36" t="s">
        <v>153</v>
      </c>
      <c r="F48" s="37">
        <v>0.024027777777777776</v>
      </c>
      <c r="G48" s="18" t="str">
        <f t="shared" si="0"/>
        <v>4.20/km</v>
      </c>
      <c r="H48" s="19">
        <f t="shared" si="3"/>
        <v>0.0074652777777777755</v>
      </c>
      <c r="I48" s="19">
        <f t="shared" si="4"/>
        <v>0.006273148148148146</v>
      </c>
    </row>
    <row r="49" spans="1:9" s="1" customFormat="1" ht="15" customHeight="1">
      <c r="A49" s="32">
        <v>46</v>
      </c>
      <c r="B49" s="36" t="s">
        <v>219</v>
      </c>
      <c r="C49" s="36" t="s">
        <v>220</v>
      </c>
      <c r="D49" s="32" t="s">
        <v>183</v>
      </c>
      <c r="E49" s="36" t="s">
        <v>101</v>
      </c>
      <c r="F49" s="37">
        <v>0.024131944444444445</v>
      </c>
      <c r="G49" s="18" t="str">
        <f t="shared" si="0"/>
        <v>4.21/km</v>
      </c>
      <c r="H49" s="19">
        <f t="shared" si="3"/>
        <v>0.007569444444444445</v>
      </c>
      <c r="I49" s="19">
        <f t="shared" si="4"/>
        <v>0.0035532407407407422</v>
      </c>
    </row>
    <row r="50" spans="1:9" s="1" customFormat="1" ht="15" customHeight="1">
      <c r="A50" s="32">
        <v>47</v>
      </c>
      <c r="B50" s="36" t="s">
        <v>221</v>
      </c>
      <c r="C50" s="36" t="s">
        <v>83</v>
      </c>
      <c r="D50" s="32" t="s">
        <v>134</v>
      </c>
      <c r="E50" s="36" t="s">
        <v>222</v>
      </c>
      <c r="F50" s="37">
        <v>0.024189814814814817</v>
      </c>
      <c r="G50" s="18" t="str">
        <f t="shared" si="0"/>
        <v>4.21/km</v>
      </c>
      <c r="H50" s="19">
        <f t="shared" si="3"/>
        <v>0.007627314814814816</v>
      </c>
      <c r="I50" s="19">
        <f t="shared" si="4"/>
        <v>0.0018055555555555568</v>
      </c>
    </row>
    <row r="51" spans="1:9" s="1" customFormat="1" ht="15" customHeight="1">
      <c r="A51" s="32">
        <v>48</v>
      </c>
      <c r="B51" s="36" t="s">
        <v>223</v>
      </c>
      <c r="C51" s="36" t="s">
        <v>110</v>
      </c>
      <c r="D51" s="32" t="s">
        <v>134</v>
      </c>
      <c r="E51" s="36" t="s">
        <v>147</v>
      </c>
      <c r="F51" s="37">
        <v>0.024467592592592593</v>
      </c>
      <c r="G51" s="18" t="str">
        <f t="shared" si="0"/>
        <v>4.24/km</v>
      </c>
      <c r="H51" s="19">
        <f t="shared" si="3"/>
        <v>0.007905092592592592</v>
      </c>
      <c r="I51" s="19">
        <f t="shared" si="4"/>
        <v>0.002083333333333333</v>
      </c>
    </row>
    <row r="52" spans="1:9" s="1" customFormat="1" ht="15" customHeight="1">
      <c r="A52" s="32">
        <v>49</v>
      </c>
      <c r="B52" s="36" t="s">
        <v>0</v>
      </c>
      <c r="C52" s="36" t="s">
        <v>90</v>
      </c>
      <c r="D52" s="32" t="s">
        <v>133</v>
      </c>
      <c r="E52" s="36" t="s">
        <v>153</v>
      </c>
      <c r="F52" s="37">
        <v>0.024479166666666666</v>
      </c>
      <c r="G52" s="18" t="str">
        <f t="shared" si="0"/>
        <v>4.24/km</v>
      </c>
      <c r="H52" s="19">
        <f t="shared" si="3"/>
        <v>0.007916666666666666</v>
      </c>
      <c r="I52" s="19">
        <f t="shared" si="4"/>
        <v>0.007916666666666666</v>
      </c>
    </row>
    <row r="53" spans="1:9" s="3" customFormat="1" ht="15" customHeight="1">
      <c r="A53" s="32">
        <v>50</v>
      </c>
      <c r="B53" s="36" t="s">
        <v>1</v>
      </c>
      <c r="C53" s="36" t="s">
        <v>2</v>
      </c>
      <c r="D53" s="32" t="s">
        <v>132</v>
      </c>
      <c r="E53" s="36" t="s">
        <v>153</v>
      </c>
      <c r="F53" s="37">
        <v>0.024733796296296295</v>
      </c>
      <c r="G53" s="18" t="str">
        <f t="shared" si="0"/>
        <v>4.27/km</v>
      </c>
      <c r="H53" s="19">
        <f t="shared" si="3"/>
        <v>0.008171296296296295</v>
      </c>
      <c r="I53" s="19">
        <f t="shared" si="4"/>
        <v>0.006979166666666665</v>
      </c>
    </row>
    <row r="54" spans="1:9" s="1" customFormat="1" ht="15" customHeight="1">
      <c r="A54" s="32">
        <v>51</v>
      </c>
      <c r="B54" s="36" t="s">
        <v>122</v>
      </c>
      <c r="C54" s="36" t="s">
        <v>125</v>
      </c>
      <c r="D54" s="32" t="s">
        <v>135</v>
      </c>
      <c r="E54" s="36" t="s">
        <v>3</v>
      </c>
      <c r="F54" s="37">
        <v>0.02497685185185185</v>
      </c>
      <c r="G54" s="18" t="str">
        <f t="shared" si="0"/>
        <v>4.30/km</v>
      </c>
      <c r="H54" s="19">
        <f t="shared" si="3"/>
        <v>0.00841435185185185</v>
      </c>
      <c r="I54" s="19">
        <f t="shared" si="4"/>
        <v>0.005590277777777777</v>
      </c>
    </row>
    <row r="55" spans="1:9" s="1" customFormat="1" ht="15" customHeight="1">
      <c r="A55" s="32">
        <v>52</v>
      </c>
      <c r="B55" s="36" t="s">
        <v>4</v>
      </c>
      <c r="C55" s="36" t="s">
        <v>73</v>
      </c>
      <c r="D55" s="32" t="s">
        <v>136</v>
      </c>
      <c r="E55" s="36" t="s">
        <v>101</v>
      </c>
      <c r="F55" s="37">
        <v>0.024988425925925928</v>
      </c>
      <c r="G55" s="18" t="str">
        <f t="shared" si="0"/>
        <v>4.30/km</v>
      </c>
      <c r="H55" s="19">
        <f t="shared" si="3"/>
        <v>0.008425925925925927</v>
      </c>
      <c r="I55" s="19">
        <f t="shared" si="4"/>
        <v>0.001990740740740741</v>
      </c>
    </row>
    <row r="56" spans="1:9" s="1" customFormat="1" ht="15" customHeight="1">
      <c r="A56" s="32">
        <v>53</v>
      </c>
      <c r="B56" s="36" t="s">
        <v>5</v>
      </c>
      <c r="C56" s="36" t="s">
        <v>124</v>
      </c>
      <c r="D56" s="32" t="s">
        <v>183</v>
      </c>
      <c r="E56" s="36" t="s">
        <v>104</v>
      </c>
      <c r="F56" s="37">
        <v>0.025011574074074075</v>
      </c>
      <c r="G56" s="18" t="str">
        <f t="shared" si="0"/>
        <v>4.30/km</v>
      </c>
      <c r="H56" s="19">
        <f t="shared" si="3"/>
        <v>0.008449074074074074</v>
      </c>
      <c r="I56" s="19">
        <f t="shared" si="4"/>
        <v>0.004432870370370372</v>
      </c>
    </row>
    <row r="57" spans="1:9" s="1" customFormat="1" ht="15" customHeight="1">
      <c r="A57" s="32">
        <v>54</v>
      </c>
      <c r="B57" s="36" t="s">
        <v>6</v>
      </c>
      <c r="C57" s="36" t="s">
        <v>76</v>
      </c>
      <c r="D57" s="32" t="s">
        <v>141</v>
      </c>
      <c r="E57" s="36" t="s">
        <v>101</v>
      </c>
      <c r="F57" s="37">
        <v>0.025057870370370373</v>
      </c>
      <c r="G57" s="18" t="str">
        <f t="shared" si="0"/>
        <v>4.31/km</v>
      </c>
      <c r="H57" s="19">
        <f t="shared" si="3"/>
        <v>0.008495370370370372</v>
      </c>
      <c r="I57" s="19">
        <f t="shared" si="4"/>
        <v>0</v>
      </c>
    </row>
    <row r="58" spans="1:9" s="1" customFormat="1" ht="15" customHeight="1">
      <c r="A58" s="32">
        <v>55</v>
      </c>
      <c r="B58" s="36" t="s">
        <v>115</v>
      </c>
      <c r="C58" s="36" t="s">
        <v>73</v>
      </c>
      <c r="D58" s="32" t="s">
        <v>135</v>
      </c>
      <c r="E58" s="36" t="s">
        <v>153</v>
      </c>
      <c r="F58" s="37">
        <v>0.02533564814814815</v>
      </c>
      <c r="G58" s="18" t="str">
        <f t="shared" si="0"/>
        <v>4.34/km</v>
      </c>
      <c r="H58" s="19">
        <f t="shared" si="3"/>
        <v>0.008773148148148148</v>
      </c>
      <c r="I58" s="19">
        <f t="shared" si="4"/>
        <v>0.005949074074074075</v>
      </c>
    </row>
    <row r="59" spans="1:9" s="1" customFormat="1" ht="15" customHeight="1">
      <c r="A59" s="32">
        <v>56</v>
      </c>
      <c r="B59" s="36" t="s">
        <v>7</v>
      </c>
      <c r="C59" s="36" t="s">
        <v>8</v>
      </c>
      <c r="D59" s="32" t="s">
        <v>134</v>
      </c>
      <c r="E59" s="36" t="s">
        <v>217</v>
      </c>
      <c r="F59" s="37">
        <v>0.02534722222222222</v>
      </c>
      <c r="G59" s="18" t="str">
        <f t="shared" si="0"/>
        <v>4.34/km</v>
      </c>
      <c r="H59" s="19">
        <f t="shared" si="3"/>
        <v>0.008784722222222218</v>
      </c>
      <c r="I59" s="19">
        <f t="shared" si="4"/>
        <v>0.002962962962962959</v>
      </c>
    </row>
    <row r="60" spans="1:9" s="1" customFormat="1" ht="15" customHeight="1">
      <c r="A60" s="32">
        <v>57</v>
      </c>
      <c r="B60" s="36" t="s">
        <v>9</v>
      </c>
      <c r="C60" s="36" t="s">
        <v>76</v>
      </c>
      <c r="D60" s="32" t="s">
        <v>136</v>
      </c>
      <c r="E60" s="36" t="s">
        <v>10</v>
      </c>
      <c r="F60" s="37">
        <v>0.025416666666666667</v>
      </c>
      <c r="G60" s="18" t="str">
        <f t="shared" si="0"/>
        <v>4.35/km</v>
      </c>
      <c r="H60" s="19">
        <f t="shared" si="3"/>
        <v>0.008854166666666666</v>
      </c>
      <c r="I60" s="19">
        <f t="shared" si="4"/>
        <v>0.0024189814814814803</v>
      </c>
    </row>
    <row r="61" spans="1:9" s="1" customFormat="1" ht="15" customHeight="1">
      <c r="A61" s="32">
        <v>58</v>
      </c>
      <c r="B61" s="36" t="s">
        <v>11</v>
      </c>
      <c r="C61" s="36" t="s">
        <v>76</v>
      </c>
      <c r="D61" s="32" t="s">
        <v>140</v>
      </c>
      <c r="E61" s="36" t="s">
        <v>174</v>
      </c>
      <c r="F61" s="37">
        <v>0.02550925925925926</v>
      </c>
      <c r="G61" s="18" t="str">
        <f t="shared" si="0"/>
        <v>4.36/km</v>
      </c>
      <c r="H61" s="19">
        <f t="shared" si="3"/>
        <v>0.008946759259259258</v>
      </c>
      <c r="I61" s="19">
        <f t="shared" si="4"/>
        <v>0</v>
      </c>
    </row>
    <row r="62" spans="1:9" s="1" customFormat="1" ht="15" customHeight="1">
      <c r="A62" s="32">
        <v>59</v>
      </c>
      <c r="B62" s="36" t="s">
        <v>12</v>
      </c>
      <c r="C62" s="36" t="s">
        <v>79</v>
      </c>
      <c r="D62" s="32" t="s">
        <v>135</v>
      </c>
      <c r="E62" s="36" t="s">
        <v>153</v>
      </c>
      <c r="F62" s="37">
        <v>0.025821759259259256</v>
      </c>
      <c r="G62" s="18" t="str">
        <f t="shared" si="0"/>
        <v>4.39/km</v>
      </c>
      <c r="H62" s="19">
        <f t="shared" si="3"/>
        <v>0.009259259259259255</v>
      </c>
      <c r="I62" s="19">
        <f t="shared" si="4"/>
        <v>0.006435185185185183</v>
      </c>
    </row>
    <row r="63" spans="1:9" s="1" customFormat="1" ht="15" customHeight="1">
      <c r="A63" s="32">
        <v>60</v>
      </c>
      <c r="B63" s="36" t="s">
        <v>13</v>
      </c>
      <c r="C63" s="36" t="s">
        <v>75</v>
      </c>
      <c r="D63" s="32" t="s">
        <v>136</v>
      </c>
      <c r="E63" s="36" t="s">
        <v>14</v>
      </c>
      <c r="F63" s="37">
        <v>0.026180555555555558</v>
      </c>
      <c r="G63" s="18" t="str">
        <f t="shared" si="0"/>
        <v>4.43/km</v>
      </c>
      <c r="H63" s="19">
        <f t="shared" si="3"/>
        <v>0.009618055555555557</v>
      </c>
      <c r="I63" s="19">
        <f t="shared" si="4"/>
        <v>0.0031828703703703706</v>
      </c>
    </row>
    <row r="64" spans="1:9" s="1" customFormat="1" ht="15" customHeight="1">
      <c r="A64" s="32">
        <v>61</v>
      </c>
      <c r="B64" s="36" t="s">
        <v>15</v>
      </c>
      <c r="C64" s="36" t="s">
        <v>215</v>
      </c>
      <c r="D64" s="32" t="s">
        <v>135</v>
      </c>
      <c r="E64" s="36" t="s">
        <v>153</v>
      </c>
      <c r="F64" s="37">
        <v>0.026458333333333334</v>
      </c>
      <c r="G64" s="18" t="str">
        <f t="shared" si="0"/>
        <v>4.46/km</v>
      </c>
      <c r="H64" s="19">
        <f t="shared" si="3"/>
        <v>0.009895833333333333</v>
      </c>
      <c r="I64" s="19">
        <f t="shared" si="4"/>
        <v>0.00707175925925926</v>
      </c>
    </row>
    <row r="65" spans="1:9" s="1" customFormat="1" ht="15" customHeight="1">
      <c r="A65" s="32">
        <v>62</v>
      </c>
      <c r="B65" s="36" t="s">
        <v>16</v>
      </c>
      <c r="C65" s="36" t="s">
        <v>17</v>
      </c>
      <c r="D65" s="32" t="s">
        <v>183</v>
      </c>
      <c r="E65" s="36" t="s">
        <v>101</v>
      </c>
      <c r="F65" s="37">
        <v>0.027037037037037037</v>
      </c>
      <c r="G65" s="18" t="str">
        <f t="shared" si="0"/>
        <v>4.52/km</v>
      </c>
      <c r="H65" s="19">
        <f t="shared" si="3"/>
        <v>0.010474537037037036</v>
      </c>
      <c r="I65" s="19">
        <f t="shared" si="4"/>
        <v>0.006458333333333333</v>
      </c>
    </row>
    <row r="66" spans="1:9" s="1" customFormat="1" ht="15" customHeight="1">
      <c r="A66" s="32">
        <v>63</v>
      </c>
      <c r="B66" s="36" t="s">
        <v>18</v>
      </c>
      <c r="C66" s="36" t="s">
        <v>94</v>
      </c>
      <c r="D66" s="32" t="s">
        <v>135</v>
      </c>
      <c r="E66" s="36" t="s">
        <v>101</v>
      </c>
      <c r="F66" s="37">
        <v>0.02704861111111111</v>
      </c>
      <c r="G66" s="18" t="str">
        <f t="shared" si="0"/>
        <v>4.52/km</v>
      </c>
      <c r="H66" s="19">
        <f t="shared" si="3"/>
        <v>0.01048611111111111</v>
      </c>
      <c r="I66" s="19">
        <f t="shared" si="4"/>
        <v>0.007662037037037037</v>
      </c>
    </row>
    <row r="67" spans="1:9" s="1" customFormat="1" ht="15" customHeight="1">
      <c r="A67" s="32">
        <v>64</v>
      </c>
      <c r="B67" s="36" t="s">
        <v>19</v>
      </c>
      <c r="C67" s="36" t="s">
        <v>88</v>
      </c>
      <c r="D67" s="32" t="s">
        <v>132</v>
      </c>
      <c r="E67" s="36" t="s">
        <v>153</v>
      </c>
      <c r="F67" s="37">
        <v>0.02711805555555555</v>
      </c>
      <c r="G67" s="18" t="str">
        <f t="shared" si="0"/>
        <v>4.53/km</v>
      </c>
      <c r="H67" s="19">
        <f t="shared" si="3"/>
        <v>0.01055555555555555</v>
      </c>
      <c r="I67" s="19">
        <f t="shared" si="4"/>
        <v>0.009363425925925921</v>
      </c>
    </row>
    <row r="68" spans="1:9" s="1" customFormat="1" ht="15" customHeight="1">
      <c r="A68" s="51">
        <v>65</v>
      </c>
      <c r="B68" s="52" t="s">
        <v>20</v>
      </c>
      <c r="C68" s="52" t="s">
        <v>86</v>
      </c>
      <c r="D68" s="51" t="s">
        <v>131</v>
      </c>
      <c r="E68" s="52" t="s">
        <v>72</v>
      </c>
      <c r="F68" s="53">
        <v>0.027233796296296298</v>
      </c>
      <c r="G68" s="51" t="str">
        <f aca="true" t="shared" si="5" ref="G68:G103">TEXT(INT((HOUR(F68)*3600+MINUTE(F68)*60+SECOND(F68))/$I$2/60),"0")&amp;"."&amp;TEXT(MOD((HOUR(F68)*3600+MINUTE(F68)*60+SECOND(F68))/$I$2,60),"00")&amp;"/km"</f>
        <v>4.54/km</v>
      </c>
      <c r="H68" s="54">
        <f t="shared" si="3"/>
        <v>0.010671296296296297</v>
      </c>
      <c r="I68" s="54">
        <f aca="true" t="shared" si="6" ref="I68:I103">F68-INDEX($F$4:$F$1126,MATCH(D68,$D$4:$D$1126,0))</f>
        <v>0.010162037037037039</v>
      </c>
    </row>
    <row r="69" spans="1:9" s="1" customFormat="1" ht="15" customHeight="1">
      <c r="A69" s="32">
        <v>66</v>
      </c>
      <c r="B69" s="36" t="s">
        <v>116</v>
      </c>
      <c r="C69" s="36" t="s">
        <v>78</v>
      </c>
      <c r="D69" s="32" t="s">
        <v>135</v>
      </c>
      <c r="E69" s="36" t="s">
        <v>174</v>
      </c>
      <c r="F69" s="37">
        <v>0.027314814814814816</v>
      </c>
      <c r="G69" s="18" t="str">
        <f t="shared" si="5"/>
        <v>4.55/km</v>
      </c>
      <c r="H69" s="19">
        <f t="shared" si="3"/>
        <v>0.010752314814814815</v>
      </c>
      <c r="I69" s="19">
        <f t="shared" si="6"/>
        <v>0.007928240740740743</v>
      </c>
    </row>
    <row r="70" spans="1:9" s="1" customFormat="1" ht="15" customHeight="1">
      <c r="A70" s="32">
        <v>67</v>
      </c>
      <c r="B70" s="36" t="s">
        <v>21</v>
      </c>
      <c r="C70" s="36" t="s">
        <v>74</v>
      </c>
      <c r="D70" s="32" t="s">
        <v>142</v>
      </c>
      <c r="E70" s="36" t="s">
        <v>101</v>
      </c>
      <c r="F70" s="37">
        <v>0.02766203703703704</v>
      </c>
      <c r="G70" s="18" t="str">
        <f t="shared" si="5"/>
        <v>4.59/km</v>
      </c>
      <c r="H70" s="19">
        <f t="shared" si="3"/>
        <v>0.01109953703703704</v>
      </c>
      <c r="I70" s="19">
        <f t="shared" si="6"/>
        <v>0</v>
      </c>
    </row>
    <row r="71" spans="1:9" s="1" customFormat="1" ht="15" customHeight="1">
      <c r="A71" s="32">
        <v>68</v>
      </c>
      <c r="B71" s="36" t="s">
        <v>127</v>
      </c>
      <c r="C71" s="36" t="s">
        <v>22</v>
      </c>
      <c r="D71" s="32" t="s">
        <v>183</v>
      </c>
      <c r="E71" s="36" t="s">
        <v>153</v>
      </c>
      <c r="F71" s="37">
        <v>0.027685185185185188</v>
      </c>
      <c r="G71" s="18" t="str">
        <f t="shared" si="5"/>
        <v>4.59/km</v>
      </c>
      <c r="H71" s="19">
        <f t="shared" si="3"/>
        <v>0.011122685185185187</v>
      </c>
      <c r="I71" s="19">
        <f t="shared" si="6"/>
        <v>0.0071064814814814845</v>
      </c>
    </row>
    <row r="72" spans="1:9" s="1" customFormat="1" ht="15" customHeight="1">
      <c r="A72" s="32">
        <v>69</v>
      </c>
      <c r="B72" s="36" t="s">
        <v>23</v>
      </c>
      <c r="C72" s="36" t="s">
        <v>77</v>
      </c>
      <c r="D72" s="32" t="s">
        <v>132</v>
      </c>
      <c r="E72" s="36" t="s">
        <v>101</v>
      </c>
      <c r="F72" s="37">
        <v>0.028101851851851854</v>
      </c>
      <c r="G72" s="18" t="str">
        <f t="shared" si="5"/>
        <v>5.04/km</v>
      </c>
      <c r="H72" s="19">
        <f t="shared" si="3"/>
        <v>0.011539351851851853</v>
      </c>
      <c r="I72" s="19">
        <f t="shared" si="6"/>
        <v>0.010347222222222223</v>
      </c>
    </row>
    <row r="73" spans="1:9" s="1" customFormat="1" ht="15" customHeight="1">
      <c r="A73" s="32">
        <v>70</v>
      </c>
      <c r="B73" s="36" t="s">
        <v>24</v>
      </c>
      <c r="C73" s="36" t="s">
        <v>85</v>
      </c>
      <c r="D73" s="32" t="s">
        <v>133</v>
      </c>
      <c r="E73" s="36" t="s">
        <v>101</v>
      </c>
      <c r="F73" s="37">
        <v>0.028125</v>
      </c>
      <c r="G73" s="18" t="str">
        <f t="shared" si="5"/>
        <v>5.04/km</v>
      </c>
      <c r="H73" s="19">
        <f t="shared" si="3"/>
        <v>0.0115625</v>
      </c>
      <c r="I73" s="19">
        <f t="shared" si="6"/>
        <v>0.0115625</v>
      </c>
    </row>
    <row r="74" spans="1:9" s="1" customFormat="1" ht="15" customHeight="1">
      <c r="A74" s="32">
        <v>71</v>
      </c>
      <c r="B74" s="36" t="s">
        <v>138</v>
      </c>
      <c r="C74" s="36" t="s">
        <v>74</v>
      </c>
      <c r="D74" s="32" t="s">
        <v>134</v>
      </c>
      <c r="E74" s="36" t="s">
        <v>153</v>
      </c>
      <c r="F74" s="37">
        <v>0.02849537037037037</v>
      </c>
      <c r="G74" s="18" t="str">
        <f t="shared" si="5"/>
        <v>5.08/km</v>
      </c>
      <c r="H74" s="19">
        <f t="shared" si="3"/>
        <v>0.011932870370370368</v>
      </c>
      <c r="I74" s="19">
        <f t="shared" si="6"/>
        <v>0.006111111111111109</v>
      </c>
    </row>
    <row r="75" spans="1:9" s="1" customFormat="1" ht="15" customHeight="1">
      <c r="A75" s="32">
        <v>72</v>
      </c>
      <c r="B75" s="36" t="s">
        <v>25</v>
      </c>
      <c r="C75" s="36" t="s">
        <v>75</v>
      </c>
      <c r="D75" s="32" t="s">
        <v>136</v>
      </c>
      <c r="E75" s="36" t="s">
        <v>26</v>
      </c>
      <c r="F75" s="37">
        <v>0.028796296296296296</v>
      </c>
      <c r="G75" s="18" t="str">
        <f t="shared" si="5"/>
        <v>5.11/km</v>
      </c>
      <c r="H75" s="19">
        <f t="shared" si="3"/>
        <v>0.012233796296296295</v>
      </c>
      <c r="I75" s="19">
        <f t="shared" si="6"/>
        <v>0.0057986111111111086</v>
      </c>
    </row>
    <row r="76" spans="1:9" s="1" customFormat="1" ht="15" customHeight="1">
      <c r="A76" s="32">
        <v>73</v>
      </c>
      <c r="B76" s="36" t="s">
        <v>27</v>
      </c>
      <c r="C76" s="36" t="s">
        <v>76</v>
      </c>
      <c r="D76" s="32" t="s">
        <v>143</v>
      </c>
      <c r="E76" s="36" t="s">
        <v>101</v>
      </c>
      <c r="F76" s="37">
        <v>0.029108796296296296</v>
      </c>
      <c r="G76" s="18" t="str">
        <f t="shared" si="5"/>
        <v>5.14/km</v>
      </c>
      <c r="H76" s="19">
        <f t="shared" si="3"/>
        <v>0.012546296296296295</v>
      </c>
      <c r="I76" s="19">
        <f t="shared" si="6"/>
        <v>0.011898148148148147</v>
      </c>
    </row>
    <row r="77" spans="1:9" s="1" customFormat="1" ht="15" customHeight="1">
      <c r="A77" s="32">
        <v>74</v>
      </c>
      <c r="B77" s="36" t="s">
        <v>120</v>
      </c>
      <c r="C77" s="36" t="s">
        <v>73</v>
      </c>
      <c r="D77" s="32" t="s">
        <v>140</v>
      </c>
      <c r="E77" s="36" t="s">
        <v>210</v>
      </c>
      <c r="F77" s="37">
        <v>0.029120370370370366</v>
      </c>
      <c r="G77" s="18" t="str">
        <f t="shared" si="5"/>
        <v>5.15/km</v>
      </c>
      <c r="H77" s="19">
        <f t="shared" si="3"/>
        <v>0.012557870370370365</v>
      </c>
      <c r="I77" s="19">
        <f t="shared" si="6"/>
        <v>0.0036111111111111066</v>
      </c>
    </row>
    <row r="78" spans="1:9" s="1" customFormat="1" ht="15" customHeight="1">
      <c r="A78" s="32">
        <v>75</v>
      </c>
      <c r="B78" s="36" t="s">
        <v>28</v>
      </c>
      <c r="C78" s="36" t="s">
        <v>76</v>
      </c>
      <c r="D78" s="32" t="s">
        <v>142</v>
      </c>
      <c r="E78" s="36" t="s">
        <v>193</v>
      </c>
      <c r="F78" s="37">
        <v>0.02918981481481481</v>
      </c>
      <c r="G78" s="18" t="str">
        <f t="shared" si="5"/>
        <v>5.15/km</v>
      </c>
      <c r="H78" s="19">
        <f t="shared" si="3"/>
        <v>0.01262731481481481</v>
      </c>
      <c r="I78" s="19">
        <f t="shared" si="6"/>
        <v>0.0015277777777777703</v>
      </c>
    </row>
    <row r="79" spans="1:9" s="1" customFormat="1" ht="15" customHeight="1">
      <c r="A79" s="32">
        <v>76</v>
      </c>
      <c r="B79" s="36" t="s">
        <v>29</v>
      </c>
      <c r="C79" s="36" t="s">
        <v>95</v>
      </c>
      <c r="D79" s="32" t="s">
        <v>143</v>
      </c>
      <c r="E79" s="36" t="s">
        <v>101</v>
      </c>
      <c r="F79" s="37">
        <v>0.029386574074074075</v>
      </c>
      <c r="G79" s="18" t="str">
        <f t="shared" si="5"/>
        <v>5.17/km</v>
      </c>
      <c r="H79" s="19">
        <f t="shared" si="3"/>
        <v>0.012824074074074075</v>
      </c>
      <c r="I79" s="19">
        <f t="shared" si="6"/>
        <v>0.012175925925925927</v>
      </c>
    </row>
    <row r="80" spans="1:9" s="3" customFormat="1" ht="15" customHeight="1">
      <c r="A80" s="32">
        <v>77</v>
      </c>
      <c r="B80" s="36" t="s">
        <v>30</v>
      </c>
      <c r="C80" s="36" t="s">
        <v>144</v>
      </c>
      <c r="D80" s="32" t="s">
        <v>183</v>
      </c>
      <c r="E80" s="36" t="s">
        <v>31</v>
      </c>
      <c r="F80" s="37">
        <v>0.029409722222222223</v>
      </c>
      <c r="G80" s="18" t="str">
        <f t="shared" si="5"/>
        <v>5.18/km</v>
      </c>
      <c r="H80" s="19">
        <f t="shared" si="3"/>
        <v>0.012847222222222222</v>
      </c>
      <c r="I80" s="19">
        <f t="shared" si="6"/>
        <v>0.00883101851851852</v>
      </c>
    </row>
    <row r="81" spans="1:9" s="1" customFormat="1" ht="15" customHeight="1">
      <c r="A81" s="32">
        <v>78</v>
      </c>
      <c r="B81" s="36" t="s">
        <v>32</v>
      </c>
      <c r="C81" s="36" t="s">
        <v>75</v>
      </c>
      <c r="D81" s="32" t="s">
        <v>140</v>
      </c>
      <c r="E81" s="36" t="s">
        <v>100</v>
      </c>
      <c r="F81" s="37">
        <v>0.02943287037037037</v>
      </c>
      <c r="G81" s="18" t="str">
        <f t="shared" si="5"/>
        <v>5.18/km</v>
      </c>
      <c r="H81" s="19">
        <f t="shared" si="3"/>
        <v>0.012870370370370369</v>
      </c>
      <c r="I81" s="19">
        <f t="shared" si="6"/>
        <v>0.00392361111111111</v>
      </c>
    </row>
    <row r="82" spans="1:9" s="1" customFormat="1" ht="15" customHeight="1">
      <c r="A82" s="32">
        <v>79</v>
      </c>
      <c r="B82" s="36" t="s">
        <v>99</v>
      </c>
      <c r="C82" s="36" t="s">
        <v>137</v>
      </c>
      <c r="D82" s="32" t="s">
        <v>140</v>
      </c>
      <c r="E82" s="36" t="s">
        <v>26</v>
      </c>
      <c r="F82" s="37">
        <v>0.029780092592592594</v>
      </c>
      <c r="G82" s="18" t="str">
        <f t="shared" si="5"/>
        <v>5.22/km</v>
      </c>
      <c r="H82" s="19">
        <f t="shared" si="3"/>
        <v>0.013217592592592593</v>
      </c>
      <c r="I82" s="19">
        <f t="shared" si="6"/>
        <v>0.004270833333333335</v>
      </c>
    </row>
    <row r="83" spans="1:9" s="1" customFormat="1" ht="15" customHeight="1">
      <c r="A83" s="32">
        <v>80</v>
      </c>
      <c r="B83" s="36" t="s">
        <v>33</v>
      </c>
      <c r="C83" s="36" t="s">
        <v>34</v>
      </c>
      <c r="D83" s="32" t="s">
        <v>183</v>
      </c>
      <c r="E83" s="36" t="s">
        <v>101</v>
      </c>
      <c r="F83" s="37">
        <v>0.02981481481481481</v>
      </c>
      <c r="G83" s="18" t="str">
        <f t="shared" si="5"/>
        <v>5.22/km</v>
      </c>
      <c r="H83" s="19">
        <f t="shared" si="3"/>
        <v>0.01325231481481481</v>
      </c>
      <c r="I83" s="19">
        <f t="shared" si="6"/>
        <v>0.009236111111111108</v>
      </c>
    </row>
    <row r="84" spans="1:9" ht="15" customHeight="1">
      <c r="A84" s="32">
        <v>81</v>
      </c>
      <c r="B84" s="36" t="s">
        <v>35</v>
      </c>
      <c r="C84" s="36" t="s">
        <v>36</v>
      </c>
      <c r="D84" s="32" t="s">
        <v>133</v>
      </c>
      <c r="E84" s="36" t="s">
        <v>153</v>
      </c>
      <c r="F84" s="37">
        <v>0.029849537037037036</v>
      </c>
      <c r="G84" s="18" t="str">
        <f t="shared" si="5"/>
        <v>5.22/km</v>
      </c>
      <c r="H84" s="19">
        <f t="shared" si="3"/>
        <v>0.013287037037037035</v>
      </c>
      <c r="I84" s="19">
        <f t="shared" si="6"/>
        <v>0.013287037037037035</v>
      </c>
    </row>
    <row r="85" spans="1:9" ht="15" customHeight="1">
      <c r="A85" s="32">
        <v>82</v>
      </c>
      <c r="B85" s="36" t="s">
        <v>37</v>
      </c>
      <c r="C85" s="36" t="s">
        <v>73</v>
      </c>
      <c r="D85" s="32" t="s">
        <v>131</v>
      </c>
      <c r="E85" s="36" t="s">
        <v>101</v>
      </c>
      <c r="F85" s="37">
        <v>0.029988425925925922</v>
      </c>
      <c r="G85" s="18" t="str">
        <f t="shared" si="5"/>
        <v>5.24/km</v>
      </c>
      <c r="H85" s="19">
        <f t="shared" si="3"/>
        <v>0.013425925925925921</v>
      </c>
      <c r="I85" s="19">
        <f t="shared" si="6"/>
        <v>0.012916666666666663</v>
      </c>
    </row>
    <row r="86" spans="1:9" ht="15" customHeight="1">
      <c r="A86" s="32">
        <v>83</v>
      </c>
      <c r="B86" s="36" t="s">
        <v>38</v>
      </c>
      <c r="C86" s="36" t="s">
        <v>81</v>
      </c>
      <c r="D86" s="32" t="s">
        <v>142</v>
      </c>
      <c r="E86" s="36" t="s">
        <v>162</v>
      </c>
      <c r="F86" s="37">
        <v>0.030335648148148143</v>
      </c>
      <c r="G86" s="18" t="str">
        <f t="shared" si="5"/>
        <v>5.28/km</v>
      </c>
      <c r="H86" s="19">
        <f t="shared" si="3"/>
        <v>0.013773148148148142</v>
      </c>
      <c r="I86" s="19">
        <f t="shared" si="6"/>
        <v>0.0026736111111111023</v>
      </c>
    </row>
    <row r="87" spans="1:9" ht="15" customHeight="1">
      <c r="A87" s="32">
        <v>84</v>
      </c>
      <c r="B87" s="36" t="s">
        <v>39</v>
      </c>
      <c r="C87" s="36" t="s">
        <v>96</v>
      </c>
      <c r="D87" s="32" t="s">
        <v>136</v>
      </c>
      <c r="E87" s="36" t="s">
        <v>222</v>
      </c>
      <c r="F87" s="37">
        <v>0.03050925925925926</v>
      </c>
      <c r="G87" s="18" t="str">
        <f t="shared" si="5"/>
        <v>5.30/km</v>
      </c>
      <c r="H87" s="19">
        <f t="shared" si="3"/>
        <v>0.01394675925925926</v>
      </c>
      <c r="I87" s="19">
        <f t="shared" si="6"/>
        <v>0.007511574074074073</v>
      </c>
    </row>
    <row r="88" spans="1:9" ht="15" customHeight="1">
      <c r="A88" s="32">
        <v>85</v>
      </c>
      <c r="B88" s="36" t="s">
        <v>40</v>
      </c>
      <c r="C88" s="36" t="s">
        <v>76</v>
      </c>
      <c r="D88" s="32" t="s">
        <v>132</v>
      </c>
      <c r="E88" s="36" t="s">
        <v>101</v>
      </c>
      <c r="F88" s="37">
        <v>0.0305787037037037</v>
      </c>
      <c r="G88" s="18" t="str">
        <f t="shared" si="5"/>
        <v>5.30/km</v>
      </c>
      <c r="H88" s="19">
        <f t="shared" si="3"/>
        <v>0.0140162037037037</v>
      </c>
      <c r="I88" s="19">
        <f t="shared" si="6"/>
        <v>0.012824074074074071</v>
      </c>
    </row>
    <row r="89" spans="1:9" ht="15" customHeight="1">
      <c r="A89" s="32">
        <v>86</v>
      </c>
      <c r="B89" s="36" t="s">
        <v>41</v>
      </c>
      <c r="C89" s="36" t="s">
        <v>89</v>
      </c>
      <c r="D89" s="32" t="s">
        <v>135</v>
      </c>
      <c r="E89" s="36" t="s">
        <v>153</v>
      </c>
      <c r="F89" s="37">
        <v>0.030694444444444444</v>
      </c>
      <c r="G89" s="18" t="str">
        <f t="shared" si="5"/>
        <v>5.32/km</v>
      </c>
      <c r="H89" s="19">
        <f t="shared" si="3"/>
        <v>0.014131944444444444</v>
      </c>
      <c r="I89" s="19">
        <f t="shared" si="6"/>
        <v>0.011307870370370371</v>
      </c>
    </row>
    <row r="90" spans="1:9" ht="15" customHeight="1">
      <c r="A90" s="32">
        <v>87</v>
      </c>
      <c r="B90" s="36" t="s">
        <v>42</v>
      </c>
      <c r="C90" s="36" t="s">
        <v>112</v>
      </c>
      <c r="D90" s="32" t="s">
        <v>183</v>
      </c>
      <c r="E90" s="36" t="s">
        <v>153</v>
      </c>
      <c r="F90" s="37">
        <v>0.030752314814814816</v>
      </c>
      <c r="G90" s="18" t="str">
        <f t="shared" si="5"/>
        <v>5.32/km</v>
      </c>
      <c r="H90" s="19">
        <f t="shared" si="3"/>
        <v>0.014189814814814815</v>
      </c>
      <c r="I90" s="19">
        <f t="shared" si="6"/>
        <v>0.010173611111111112</v>
      </c>
    </row>
    <row r="91" spans="1:9" ht="15" customHeight="1">
      <c r="A91" s="32">
        <v>88</v>
      </c>
      <c r="B91" s="36" t="s">
        <v>43</v>
      </c>
      <c r="C91" s="36" t="s">
        <v>44</v>
      </c>
      <c r="D91" s="32" t="s">
        <v>142</v>
      </c>
      <c r="E91" s="36" t="s">
        <v>222</v>
      </c>
      <c r="F91" s="37">
        <v>0.031006944444444445</v>
      </c>
      <c r="G91" s="18" t="str">
        <f t="shared" si="5"/>
        <v>5.35/km</v>
      </c>
      <c r="H91" s="19">
        <f t="shared" si="3"/>
        <v>0.014444444444444444</v>
      </c>
      <c r="I91" s="19">
        <f t="shared" si="6"/>
        <v>0.003344907407407404</v>
      </c>
    </row>
    <row r="92" spans="1:9" ht="15" customHeight="1">
      <c r="A92" s="32">
        <v>89</v>
      </c>
      <c r="B92" s="36" t="s">
        <v>45</v>
      </c>
      <c r="C92" s="36" t="s">
        <v>46</v>
      </c>
      <c r="D92" s="32" t="s">
        <v>183</v>
      </c>
      <c r="E92" s="36" t="s">
        <v>203</v>
      </c>
      <c r="F92" s="37">
        <v>0.031712962962962964</v>
      </c>
      <c r="G92" s="18" t="str">
        <f t="shared" si="5"/>
        <v>5.43/km</v>
      </c>
      <c r="H92" s="19">
        <f t="shared" si="3"/>
        <v>0.015150462962962963</v>
      </c>
      <c r="I92" s="19">
        <f t="shared" si="6"/>
        <v>0.01113425925925926</v>
      </c>
    </row>
    <row r="93" spans="1:9" ht="15" customHeight="1">
      <c r="A93" s="32">
        <v>90</v>
      </c>
      <c r="B93" s="36" t="s">
        <v>47</v>
      </c>
      <c r="C93" s="36" t="s">
        <v>76</v>
      </c>
      <c r="D93" s="32" t="s">
        <v>131</v>
      </c>
      <c r="E93" s="36" t="s">
        <v>101</v>
      </c>
      <c r="F93" s="37">
        <v>0.03239583333333333</v>
      </c>
      <c r="G93" s="18" t="str">
        <f t="shared" si="5"/>
        <v>5.50/km</v>
      </c>
      <c r="H93" s="19">
        <f t="shared" si="3"/>
        <v>0.01583333333333333</v>
      </c>
      <c r="I93" s="19">
        <f t="shared" si="6"/>
        <v>0.015324074074074073</v>
      </c>
    </row>
    <row r="94" spans="1:9" ht="15" customHeight="1">
      <c r="A94" s="32">
        <v>91</v>
      </c>
      <c r="B94" s="36" t="s">
        <v>121</v>
      </c>
      <c r="C94" s="36" t="s">
        <v>48</v>
      </c>
      <c r="D94" s="32" t="s">
        <v>135</v>
      </c>
      <c r="E94" s="36" t="s">
        <v>153</v>
      </c>
      <c r="F94" s="37">
        <v>0.032407407407407406</v>
      </c>
      <c r="G94" s="18" t="str">
        <f t="shared" si="5"/>
        <v>5.50/km</v>
      </c>
      <c r="H94" s="19">
        <f t="shared" si="3"/>
        <v>0.015844907407407405</v>
      </c>
      <c r="I94" s="19">
        <f t="shared" si="6"/>
        <v>0.013020833333333332</v>
      </c>
    </row>
    <row r="95" spans="1:9" ht="15" customHeight="1">
      <c r="A95" s="32">
        <v>92</v>
      </c>
      <c r="B95" s="36" t="s">
        <v>49</v>
      </c>
      <c r="C95" s="36" t="s">
        <v>114</v>
      </c>
      <c r="D95" s="32" t="s">
        <v>135</v>
      </c>
      <c r="E95" s="36" t="s">
        <v>153</v>
      </c>
      <c r="F95" s="37">
        <v>0.03298611111111111</v>
      </c>
      <c r="G95" s="18" t="str">
        <f t="shared" si="5"/>
        <v>5.56/km</v>
      </c>
      <c r="H95" s="19">
        <f t="shared" si="3"/>
        <v>0.01642361111111111</v>
      </c>
      <c r="I95" s="19">
        <f t="shared" si="6"/>
        <v>0.013599537037037038</v>
      </c>
    </row>
    <row r="96" spans="1:9" ht="15" customHeight="1">
      <c r="A96" s="32">
        <v>93</v>
      </c>
      <c r="B96" s="36" t="s">
        <v>42</v>
      </c>
      <c r="C96" s="36" t="s">
        <v>128</v>
      </c>
      <c r="D96" s="32" t="s">
        <v>183</v>
      </c>
      <c r="E96" s="36" t="s">
        <v>153</v>
      </c>
      <c r="F96" s="37">
        <v>0.032997685185185185</v>
      </c>
      <c r="G96" s="18" t="str">
        <f t="shared" si="5"/>
        <v>5.56/km</v>
      </c>
      <c r="H96" s="19">
        <f aca="true" t="shared" si="7" ref="H96:H103">F96-$F$4</f>
        <v>0.016435185185185185</v>
      </c>
      <c r="I96" s="19">
        <f t="shared" si="6"/>
        <v>0.012418981481481482</v>
      </c>
    </row>
    <row r="97" spans="1:9" ht="15" customHeight="1">
      <c r="A97" s="32">
        <v>94</v>
      </c>
      <c r="B97" s="36" t="s">
        <v>50</v>
      </c>
      <c r="C97" s="36" t="s">
        <v>76</v>
      </c>
      <c r="D97" s="32" t="s">
        <v>141</v>
      </c>
      <c r="E97" s="36" t="s">
        <v>51</v>
      </c>
      <c r="F97" s="37">
        <v>0.03395833333333333</v>
      </c>
      <c r="G97" s="18" t="str">
        <f t="shared" si="5"/>
        <v>6.07/km</v>
      </c>
      <c r="H97" s="19">
        <f t="shared" si="7"/>
        <v>0.017395833333333333</v>
      </c>
      <c r="I97" s="19">
        <f t="shared" si="6"/>
        <v>0.00890046296296296</v>
      </c>
    </row>
    <row r="98" spans="1:9" ht="15" customHeight="1">
      <c r="A98" s="32">
        <v>95</v>
      </c>
      <c r="B98" s="36" t="s">
        <v>202</v>
      </c>
      <c r="C98" s="36" t="s">
        <v>81</v>
      </c>
      <c r="D98" s="32" t="s">
        <v>136</v>
      </c>
      <c r="E98" s="36" t="s">
        <v>101</v>
      </c>
      <c r="F98" s="37">
        <v>0.03435185185185185</v>
      </c>
      <c r="G98" s="18" t="str">
        <f t="shared" si="5"/>
        <v>6.11/km</v>
      </c>
      <c r="H98" s="19">
        <f t="shared" si="7"/>
        <v>0.017789351851851848</v>
      </c>
      <c r="I98" s="19">
        <f t="shared" si="6"/>
        <v>0.011354166666666662</v>
      </c>
    </row>
    <row r="99" spans="1:9" ht="15" customHeight="1">
      <c r="A99" s="32">
        <v>96</v>
      </c>
      <c r="B99" s="36" t="s">
        <v>52</v>
      </c>
      <c r="C99" s="36" t="s">
        <v>207</v>
      </c>
      <c r="D99" s="32" t="s">
        <v>135</v>
      </c>
      <c r="E99" s="36" t="s">
        <v>26</v>
      </c>
      <c r="F99" s="37">
        <v>0.035104166666666665</v>
      </c>
      <c r="G99" s="18" t="str">
        <f t="shared" si="5"/>
        <v>6.19/km</v>
      </c>
      <c r="H99" s="19">
        <f t="shared" si="7"/>
        <v>0.018541666666666665</v>
      </c>
      <c r="I99" s="19">
        <f t="shared" si="6"/>
        <v>0.015717592592592592</v>
      </c>
    </row>
    <row r="100" spans="1:9" ht="15" customHeight="1">
      <c r="A100" s="32">
        <v>97</v>
      </c>
      <c r="B100" s="36" t="s">
        <v>53</v>
      </c>
      <c r="C100" s="36" t="s">
        <v>73</v>
      </c>
      <c r="D100" s="32" t="s">
        <v>134</v>
      </c>
      <c r="E100" s="36" t="s">
        <v>101</v>
      </c>
      <c r="F100" s="37">
        <v>0.03540509259259259</v>
      </c>
      <c r="G100" s="18" t="str">
        <f t="shared" si="5"/>
        <v>6.22/km</v>
      </c>
      <c r="H100" s="19">
        <f t="shared" si="7"/>
        <v>0.01884259259259259</v>
      </c>
      <c r="I100" s="19">
        <f t="shared" si="6"/>
        <v>0.013020833333333332</v>
      </c>
    </row>
    <row r="101" spans="1:9" ht="15" customHeight="1">
      <c r="A101" s="32">
        <v>98</v>
      </c>
      <c r="B101" s="36" t="s">
        <v>219</v>
      </c>
      <c r="C101" s="36" t="s">
        <v>112</v>
      </c>
      <c r="D101" s="32" t="s">
        <v>183</v>
      </c>
      <c r="E101" s="36" t="s">
        <v>101</v>
      </c>
      <c r="F101" s="37">
        <v>0.035416666666666666</v>
      </c>
      <c r="G101" s="18" t="str">
        <f t="shared" si="5"/>
        <v>6.23/km</v>
      </c>
      <c r="H101" s="19">
        <f t="shared" si="7"/>
        <v>0.018854166666666665</v>
      </c>
      <c r="I101" s="19">
        <f t="shared" si="6"/>
        <v>0.014837962962962963</v>
      </c>
    </row>
    <row r="102" spans="1:9" ht="15" customHeight="1">
      <c r="A102" s="32">
        <v>99</v>
      </c>
      <c r="B102" s="36" t="s">
        <v>139</v>
      </c>
      <c r="C102" s="36" t="s">
        <v>111</v>
      </c>
      <c r="D102" s="32" t="s">
        <v>134</v>
      </c>
      <c r="E102" s="36" t="s">
        <v>100</v>
      </c>
      <c r="F102" s="37">
        <v>0.03733796296296296</v>
      </c>
      <c r="G102" s="18" t="str">
        <f t="shared" si="5"/>
        <v>6.43/km</v>
      </c>
      <c r="H102" s="19">
        <f t="shared" si="7"/>
        <v>0.02077546296296296</v>
      </c>
      <c r="I102" s="19">
        <f t="shared" si="6"/>
        <v>0.014953703703703702</v>
      </c>
    </row>
    <row r="103" spans="1:9" ht="15" customHeight="1" thickBot="1">
      <c r="A103" s="33">
        <v>100</v>
      </c>
      <c r="B103" s="38" t="s">
        <v>54</v>
      </c>
      <c r="C103" s="38" t="s">
        <v>55</v>
      </c>
      <c r="D103" s="33" t="s">
        <v>140</v>
      </c>
      <c r="E103" s="38" t="s">
        <v>26</v>
      </c>
      <c r="F103" s="39">
        <v>0.03782407407407407</v>
      </c>
      <c r="G103" s="20" t="str">
        <f t="shared" si="5"/>
        <v>6.49/km</v>
      </c>
      <c r="H103" s="21">
        <f t="shared" si="7"/>
        <v>0.02126157407407407</v>
      </c>
      <c r="I103" s="21">
        <f t="shared" si="6"/>
        <v>0.012314814814814813</v>
      </c>
    </row>
  </sheetData>
  <autoFilter ref="A3:I103"/>
  <mergeCells count="2">
    <mergeCell ref="A1:I1"/>
    <mergeCell ref="A2:G2"/>
  </mergeCells>
  <printOptions horizontalCentered="1"/>
  <pageMargins left="0.2362204724409449" right="0.2362204724409449" top="0.3937007874015748" bottom="0.61" header="0.3937007874015748" footer="0.38"/>
  <pageSetup horizontalDpi="600" verticalDpi="6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40"/>
  <sheetViews>
    <sheetView workbookViewId="0" topLeftCell="A1">
      <pane ySplit="3" topLeftCell="BM4" activePane="bottomLeft" state="frozen"/>
      <selection pane="topLeft" activeCell="A1" sqref="A1"/>
      <selection pane="bottomLeft" activeCell="B4" sqref="B4"/>
    </sheetView>
  </sheetViews>
  <sheetFormatPr defaultColWidth="9.140625" defaultRowHeight="12.75"/>
  <cols>
    <col min="1" max="1" width="8.7109375" style="4" customWidth="1"/>
    <col min="2" max="2" width="44.00390625" style="4" customWidth="1"/>
    <col min="3" max="3" width="13.140625" style="4" customWidth="1"/>
  </cols>
  <sheetData>
    <row r="1" spans="1:3" ht="24.75" customHeight="1" thickBot="1">
      <c r="A1" s="45" t="str">
        <f>Individuale!A1</f>
        <v>Giro delle Contrade 15ª edizione</v>
      </c>
      <c r="B1" s="46"/>
      <c r="C1" s="47"/>
    </row>
    <row r="2" spans="1:3" ht="33" customHeight="1" thickBot="1">
      <c r="A2" s="48" t="str">
        <f>Individuale!A2&amp;" km. "&amp;Individuale!I2</f>
        <v>Trivio di Formia (LT) Italia - Domenica 18/07/2010 km. 8</v>
      </c>
      <c r="B2" s="49"/>
      <c r="C2" s="50"/>
    </row>
    <row r="3" spans="1:3" ht="24.75" customHeight="1" thickBot="1">
      <c r="A3" s="13" t="s">
        <v>62</v>
      </c>
      <c r="B3" s="14" t="s">
        <v>66</v>
      </c>
      <c r="C3" s="14" t="s">
        <v>71</v>
      </c>
    </row>
    <row r="4" spans="1:3" ht="15" customHeight="1">
      <c r="A4" s="28">
        <v>1</v>
      </c>
      <c r="B4" s="29" t="s">
        <v>153</v>
      </c>
      <c r="C4" s="30">
        <v>24</v>
      </c>
    </row>
    <row r="5" spans="1:3" ht="15" customHeight="1">
      <c r="A5" s="22">
        <v>2</v>
      </c>
      <c r="B5" s="23" t="s">
        <v>101</v>
      </c>
      <c r="C5" s="26">
        <v>20</v>
      </c>
    </row>
    <row r="6" spans="1:3" ht="15" customHeight="1">
      <c r="A6" s="22">
        <v>3</v>
      </c>
      <c r="B6" s="23" t="s">
        <v>26</v>
      </c>
      <c r="C6" s="26">
        <v>4</v>
      </c>
    </row>
    <row r="7" spans="1:3" ht="15" customHeight="1">
      <c r="A7" s="22">
        <v>4</v>
      </c>
      <c r="B7" s="23" t="s">
        <v>174</v>
      </c>
      <c r="C7" s="26">
        <v>4</v>
      </c>
    </row>
    <row r="8" spans="1:3" ht="15" customHeight="1">
      <c r="A8" s="22">
        <v>5</v>
      </c>
      <c r="B8" s="23" t="s">
        <v>193</v>
      </c>
      <c r="C8" s="26">
        <v>3</v>
      </c>
    </row>
    <row r="9" spans="1:3" ht="15" customHeight="1">
      <c r="A9" s="22">
        <v>6</v>
      </c>
      <c r="B9" s="23" t="s">
        <v>210</v>
      </c>
      <c r="C9" s="26">
        <v>3</v>
      </c>
    </row>
    <row r="10" spans="1:3" ht="15" customHeight="1">
      <c r="A10" s="22">
        <v>7</v>
      </c>
      <c r="B10" s="23" t="s">
        <v>56</v>
      </c>
      <c r="C10" s="26">
        <v>3</v>
      </c>
    </row>
    <row r="11" spans="1:3" ht="15" customHeight="1">
      <c r="A11" s="22">
        <v>8</v>
      </c>
      <c r="B11" s="23" t="s">
        <v>57</v>
      </c>
      <c r="C11" s="26">
        <v>2</v>
      </c>
    </row>
    <row r="12" spans="1:3" ht="15" customHeight="1">
      <c r="A12" s="22">
        <v>9</v>
      </c>
      <c r="B12" s="23" t="s">
        <v>203</v>
      </c>
      <c r="C12" s="26">
        <v>2</v>
      </c>
    </row>
    <row r="13" spans="1:3" ht="15" customHeight="1">
      <c r="A13" s="22">
        <v>10</v>
      </c>
      <c r="B13" s="23" t="s">
        <v>162</v>
      </c>
      <c r="C13" s="26">
        <v>2</v>
      </c>
    </row>
    <row r="14" spans="1:3" ht="15" customHeight="1">
      <c r="A14" s="22">
        <v>11</v>
      </c>
      <c r="B14" s="23" t="s">
        <v>100</v>
      </c>
      <c r="C14" s="26">
        <v>2</v>
      </c>
    </row>
    <row r="15" spans="1:3" ht="15" customHeight="1">
      <c r="A15" s="22">
        <v>12</v>
      </c>
      <c r="B15" s="23" t="s">
        <v>169</v>
      </c>
      <c r="C15" s="26">
        <v>2</v>
      </c>
    </row>
    <row r="16" spans="1:3" ht="15" customHeight="1">
      <c r="A16" s="22">
        <v>13</v>
      </c>
      <c r="B16" s="23" t="s">
        <v>147</v>
      </c>
      <c r="C16" s="26">
        <v>2</v>
      </c>
    </row>
    <row r="17" spans="1:3" ht="15" customHeight="1">
      <c r="A17" s="22">
        <v>14</v>
      </c>
      <c r="B17" s="23" t="s">
        <v>171</v>
      </c>
      <c r="C17" s="26">
        <v>2</v>
      </c>
    </row>
    <row r="18" spans="1:3" ht="15" customHeight="1">
      <c r="A18" s="22">
        <v>15</v>
      </c>
      <c r="B18" s="23" t="s">
        <v>191</v>
      </c>
      <c r="C18" s="26">
        <v>2</v>
      </c>
    </row>
    <row r="19" spans="1:3" ht="15" customHeight="1">
      <c r="A19" s="22">
        <v>16</v>
      </c>
      <c r="B19" s="23" t="s">
        <v>217</v>
      </c>
      <c r="C19" s="26">
        <v>2</v>
      </c>
    </row>
    <row r="20" spans="1:3" ht="15" customHeight="1">
      <c r="A20" s="22">
        <v>17</v>
      </c>
      <c r="B20" s="23" t="s">
        <v>164</v>
      </c>
      <c r="C20" s="26">
        <v>2</v>
      </c>
    </row>
    <row r="21" spans="1:3" ht="15" customHeight="1">
      <c r="A21" s="22">
        <v>18</v>
      </c>
      <c r="B21" s="23" t="s">
        <v>31</v>
      </c>
      <c r="C21" s="26">
        <v>1</v>
      </c>
    </row>
    <row r="22" spans="1:3" ht="15" customHeight="1">
      <c r="A22" s="22">
        <v>19</v>
      </c>
      <c r="B22" s="23" t="s">
        <v>3</v>
      </c>
      <c r="C22" s="26">
        <v>1</v>
      </c>
    </row>
    <row r="23" spans="1:3" ht="15" customHeight="1">
      <c r="A23" s="22">
        <v>20</v>
      </c>
      <c r="B23" s="23" t="s">
        <v>58</v>
      </c>
      <c r="C23" s="26">
        <v>1</v>
      </c>
    </row>
    <row r="24" spans="1:3" ht="15" customHeight="1">
      <c r="A24" s="55">
        <v>21</v>
      </c>
      <c r="B24" s="56" t="s">
        <v>72</v>
      </c>
      <c r="C24" s="57">
        <v>1</v>
      </c>
    </row>
    <row r="25" spans="1:3" ht="15" customHeight="1">
      <c r="A25" s="22">
        <v>22</v>
      </c>
      <c r="B25" s="23" t="s">
        <v>103</v>
      </c>
      <c r="C25" s="26">
        <v>1</v>
      </c>
    </row>
    <row r="26" spans="1:3" ht="15" customHeight="1">
      <c r="A26" s="22">
        <v>23</v>
      </c>
      <c r="B26" s="23" t="s">
        <v>208</v>
      </c>
      <c r="C26" s="26">
        <v>1</v>
      </c>
    </row>
    <row r="27" spans="1:3" ht="15" customHeight="1">
      <c r="A27" s="22">
        <v>24</v>
      </c>
      <c r="B27" s="23" t="s">
        <v>10</v>
      </c>
      <c r="C27" s="26">
        <v>1</v>
      </c>
    </row>
    <row r="28" spans="1:3" ht="15" customHeight="1">
      <c r="A28" s="22">
        <v>25</v>
      </c>
      <c r="B28" s="23" t="s">
        <v>156</v>
      </c>
      <c r="C28" s="26">
        <v>1</v>
      </c>
    </row>
    <row r="29" spans="1:3" ht="15" customHeight="1">
      <c r="A29" s="22">
        <v>26</v>
      </c>
      <c r="B29" s="23" t="s">
        <v>160</v>
      </c>
      <c r="C29" s="26">
        <v>1</v>
      </c>
    </row>
    <row r="30" spans="1:3" ht="15" customHeight="1">
      <c r="A30" s="22">
        <v>27</v>
      </c>
      <c r="B30" s="23" t="s">
        <v>158</v>
      </c>
      <c r="C30" s="26">
        <v>1</v>
      </c>
    </row>
    <row r="31" spans="1:3" ht="15" customHeight="1">
      <c r="A31" s="22">
        <v>28</v>
      </c>
      <c r="B31" s="23" t="s">
        <v>51</v>
      </c>
      <c r="C31" s="26">
        <v>1</v>
      </c>
    </row>
    <row r="32" spans="1:3" ht="15" customHeight="1">
      <c r="A32" s="22">
        <v>29</v>
      </c>
      <c r="B32" s="23" t="s">
        <v>14</v>
      </c>
      <c r="C32" s="26">
        <v>1</v>
      </c>
    </row>
    <row r="33" spans="1:3" ht="15" customHeight="1">
      <c r="A33" s="22">
        <v>30</v>
      </c>
      <c r="B33" s="23" t="s">
        <v>104</v>
      </c>
      <c r="C33" s="26">
        <v>1</v>
      </c>
    </row>
    <row r="34" spans="1:3" ht="15" customHeight="1">
      <c r="A34" s="22">
        <v>31</v>
      </c>
      <c r="B34" s="23" t="s">
        <v>195</v>
      </c>
      <c r="C34" s="26">
        <v>1</v>
      </c>
    </row>
    <row r="35" spans="1:3" ht="15" customHeight="1">
      <c r="A35" s="22">
        <v>32</v>
      </c>
      <c r="B35" s="23" t="s">
        <v>189</v>
      </c>
      <c r="C35" s="26">
        <v>1</v>
      </c>
    </row>
    <row r="36" spans="1:3" ht="15" customHeight="1">
      <c r="A36" s="22">
        <v>33</v>
      </c>
      <c r="B36" s="23" t="s">
        <v>180</v>
      </c>
      <c r="C36" s="26">
        <v>1</v>
      </c>
    </row>
    <row r="37" spans="1:3" ht="15" customHeight="1">
      <c r="A37" s="22">
        <v>34</v>
      </c>
      <c r="B37" s="23" t="s">
        <v>105</v>
      </c>
      <c r="C37" s="26">
        <v>1</v>
      </c>
    </row>
    <row r="38" spans="1:3" ht="15" customHeight="1">
      <c r="A38" s="22">
        <v>35</v>
      </c>
      <c r="B38" s="23" t="s">
        <v>106</v>
      </c>
      <c r="C38" s="26">
        <v>1</v>
      </c>
    </row>
    <row r="39" spans="1:3" ht="15" customHeight="1" thickBot="1">
      <c r="A39" s="24">
        <v>36</v>
      </c>
      <c r="B39" s="25" t="s">
        <v>184</v>
      </c>
      <c r="C39" s="27">
        <v>1</v>
      </c>
    </row>
    <row r="40" ht="12.75">
      <c r="C40" s="4">
        <f>SUM(C4:C39)</f>
        <v>100</v>
      </c>
    </row>
  </sheetData>
  <mergeCells count="2">
    <mergeCell ref="A1:C1"/>
    <mergeCell ref="A2:C2"/>
  </mergeCells>
  <printOptions horizontalCentered="1"/>
  <pageMargins left="0.7874015748031497" right="0.7874015748031497" top="0.3937007874015748" bottom="0.5905511811023623" header="0.3937007874015748" footer="0.3937007874015748"/>
  <pageSetup horizontalDpi="600" verticalDpi="6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Wanblee</dc:creator>
  <cp:keywords/>
  <dc:description/>
  <cp:lastModifiedBy>c324902</cp:lastModifiedBy>
  <cp:lastPrinted>2009-04-03T11:50:32Z</cp:lastPrinted>
  <dcterms:created xsi:type="dcterms:W3CDTF">2008-10-15T19:55:17Z</dcterms:created>
  <dcterms:modified xsi:type="dcterms:W3CDTF">2010-09-14T11:00:18Z</dcterms:modified>
  <cp:category/>
  <cp:version/>
  <cp:contentType/>
  <cp:contentStatus/>
</cp:coreProperties>
</file>