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'Individuale'!$A$4:$I$189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<sst xmlns="http://schemas.openxmlformats.org/spreadsheetml/2006/main" count="817" uniqueCount="380">
  <si>
    <t>BELLUCCI</t>
  </si>
  <si>
    <t>GOLVELLI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</si>
  <si>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</si>
  <si>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</si>
  <si>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</si>
  <si>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</si>
  <si>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</si>
  <si>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</si>
  <si>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</si>
  <si>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</si>
  <si>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</si>
  <si>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</si>
  <si>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</si>
  <si>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</si>
  <si>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FABRIZIO</t>
  </si>
  <si>
    <t>ALESSANDRO</t>
  </si>
  <si>
    <t>MARCO</t>
  </si>
  <si>
    <t>CLAUDIO</t>
  </si>
  <si>
    <t>ANGELO</t>
  </si>
  <si>
    <t>FRANCESCO</t>
  </si>
  <si>
    <t>MAURIZIO</t>
  </si>
  <si>
    <t>LUIGI</t>
  </si>
  <si>
    <t>GIOVANNI</t>
  </si>
  <si>
    <t>ANTONIO</t>
  </si>
  <si>
    <t>ROSSI</t>
  </si>
  <si>
    <t>ANTONINO</t>
  </si>
  <si>
    <t>ADRIANO</t>
  </si>
  <si>
    <t>RENATO</t>
  </si>
  <si>
    <t>ELMAKHROUT</t>
  </si>
  <si>
    <t>PUCCI</t>
  </si>
  <si>
    <t>SPADA</t>
  </si>
  <si>
    <t>ORSINI</t>
  </si>
  <si>
    <t>LISI</t>
  </si>
  <si>
    <t>RIZZO</t>
  </si>
  <si>
    <t>MARINI</t>
  </si>
  <si>
    <t>CHERKAOUI</t>
  </si>
  <si>
    <t>LAALAMI</t>
  </si>
  <si>
    <t>B</t>
  </si>
  <si>
    <t>RUKUNDO</t>
  </si>
  <si>
    <t>SYLVAIN</t>
  </si>
  <si>
    <t>A</t>
  </si>
  <si>
    <t>SEBAHIRE</t>
  </si>
  <si>
    <t>ERIC</t>
  </si>
  <si>
    <t>ZAIN</t>
  </si>
  <si>
    <t>JAOUAD</t>
  </si>
  <si>
    <t>LBM SPORT TEAM</t>
  </si>
  <si>
    <t>KABBOURI</t>
  </si>
  <si>
    <t>YASSINE</t>
  </si>
  <si>
    <t>ABDELAZIZ</t>
  </si>
  <si>
    <t>C</t>
  </si>
  <si>
    <t>ATLETIC TERNI</t>
  </si>
  <si>
    <t>YOUNESS</t>
  </si>
  <si>
    <t>ZITOUNI</t>
  </si>
  <si>
    <t>WB</t>
  </si>
  <si>
    <t>ASD FINANZA SPORT CAMPANIA</t>
  </si>
  <si>
    <t>ATLETICA CAPANNE</t>
  </si>
  <si>
    <t>DEL GIUDUCE</t>
  </si>
  <si>
    <t>MICHELE</t>
  </si>
  <si>
    <t>ASD FARNESE VINI PE</t>
  </si>
  <si>
    <t>CIOCCOLINI</t>
  </si>
  <si>
    <t>E</t>
  </si>
  <si>
    <t>ATLETICA TUSCANIA ETRUSCA</t>
  </si>
  <si>
    <t>BOUDOUMA</t>
  </si>
  <si>
    <t>YAHYA</t>
  </si>
  <si>
    <t>D</t>
  </si>
  <si>
    <t>RACANATI</t>
  </si>
  <si>
    <t>DANIELE</t>
  </si>
  <si>
    <t>DI MARCO SPORT</t>
  </si>
  <si>
    <t>ATANASI</t>
  </si>
  <si>
    <t>GIANPIETRO</t>
  </si>
  <si>
    <t>ARSENTI</t>
  </si>
  <si>
    <t>GUIDO</t>
  </si>
  <si>
    <t xml:space="preserve">ALTO LAZIO   </t>
  </si>
  <si>
    <t>CRISOSTOMI</t>
  </si>
  <si>
    <t>ENRICO</t>
  </si>
  <si>
    <t>FARAONI</t>
  </si>
  <si>
    <t>F</t>
  </si>
  <si>
    <t>GIUSTINI</t>
  </si>
  <si>
    <t>ASD ZONA OLIMPICA TEAM</t>
  </si>
  <si>
    <t>CESARINI</t>
  </si>
  <si>
    <t>GIORGIO</t>
  </si>
  <si>
    <t>MARTELLETTI</t>
  </si>
  <si>
    <t>STEFANO</t>
  </si>
  <si>
    <t>ALTO LAZIO</t>
  </si>
  <si>
    <t>TADDEI</t>
  </si>
  <si>
    <t>ROBERTO</t>
  </si>
  <si>
    <t>PAOLELLI</t>
  </si>
  <si>
    <t>GIANPAOLO</t>
  </si>
  <si>
    <t>MODELLI CERAMICI RUNNING</t>
  </si>
  <si>
    <t>SOUKAINA</t>
  </si>
  <si>
    <t>ATANANE</t>
  </si>
  <si>
    <t>WA</t>
  </si>
  <si>
    <t>GRECO</t>
  </si>
  <si>
    <t>PASQUALE</t>
  </si>
  <si>
    <t>PETRISOR</t>
  </si>
  <si>
    <t>FELICIAN</t>
  </si>
  <si>
    <t>PIERALISI</t>
  </si>
  <si>
    <t>MASSIMILIANO</t>
  </si>
  <si>
    <t>CARNICELLI</t>
  </si>
  <si>
    <t>SARA</t>
  </si>
  <si>
    <t>GS CERVETERI RUNNER</t>
  </si>
  <si>
    <t>DI CLEMENTE</t>
  </si>
  <si>
    <t>VIRTUS CORCHIANO</t>
  </si>
  <si>
    <t>BOCCIALONI</t>
  </si>
  <si>
    <t>SALVATORI</t>
  </si>
  <si>
    <t>PAOLA</t>
  </si>
  <si>
    <t>WC</t>
  </si>
  <si>
    <t>US ROMA 83</t>
  </si>
  <si>
    <t>GRASSI</t>
  </si>
  <si>
    <t>CANTONI</t>
  </si>
  <si>
    <t>CARLO</t>
  </si>
  <si>
    <t>DE SANCTIS</t>
  </si>
  <si>
    <t>TARCISIO</t>
  </si>
  <si>
    <t>G</t>
  </si>
  <si>
    <t>VINCENZO</t>
  </si>
  <si>
    <t>BOLSENA FORUM SPORT</t>
  </si>
  <si>
    <t>CESOLINI</t>
  </si>
  <si>
    <t>ATLETICA IL CAMPANILE</t>
  </si>
  <si>
    <t>PAGLIONI</t>
  </si>
  <si>
    <t>BEATI GLI ULTIMI</t>
  </si>
  <si>
    <t>SANGIORGI</t>
  </si>
  <si>
    <t>EUGENIO</t>
  </si>
  <si>
    <t>ALTO LAZIO COLAVENE</t>
  </si>
  <si>
    <t>PATTA</t>
  </si>
  <si>
    <t>CORIGLIANO</t>
  </si>
  <si>
    <t>AMICI DELLA PINETA</t>
  </si>
  <si>
    <t>CALZINI</t>
  </si>
  <si>
    <t>CAPITONI</t>
  </si>
  <si>
    <t>OTTAVIANELLI</t>
  </si>
  <si>
    <t>ODDO</t>
  </si>
  <si>
    <t>CRUCIANI</t>
  </si>
  <si>
    <t>CHIARA</t>
  </si>
  <si>
    <t>RUNNING CLUB FUTURA</t>
  </si>
  <si>
    <t>BONELLI</t>
  </si>
  <si>
    <t>EMILIO</t>
  </si>
  <si>
    <t>ASD TUSCIA</t>
  </si>
  <si>
    <t>CECCHETTI</t>
  </si>
  <si>
    <t>GIULIO</t>
  </si>
  <si>
    <t>UISP VITERBO</t>
  </si>
  <si>
    <t>PAOLI</t>
  </si>
  <si>
    <t>MASTROPIETRO</t>
  </si>
  <si>
    <t>MILLEPIEDI LADISPOLI</t>
  </si>
  <si>
    <t>TOSTI</t>
  </si>
  <si>
    <t>LOZZI</t>
  </si>
  <si>
    <t>GIANCARLO</t>
  </si>
  <si>
    <t>PERSICHETTI</t>
  </si>
  <si>
    <t>GIANPIERO</t>
  </si>
  <si>
    <t>ZANONI</t>
  </si>
  <si>
    <t xml:space="preserve">FERRI </t>
  </si>
  <si>
    <t>URBANI</t>
  </si>
  <si>
    <t>LUCA</t>
  </si>
  <si>
    <t>ASS. LIBERTAS ORVIETO</t>
  </si>
  <si>
    <t xml:space="preserve">PONTIERI </t>
  </si>
  <si>
    <t>DANIELA</t>
  </si>
  <si>
    <t>MARSILI</t>
  </si>
  <si>
    <t>FAUSTO</t>
  </si>
  <si>
    <t>BANCARI ROMANI</t>
  </si>
  <si>
    <t xml:space="preserve">ZAINI </t>
  </si>
  <si>
    <t>GP MONTI DELLA TOLFA</t>
  </si>
  <si>
    <t>LA MALFA</t>
  </si>
  <si>
    <t>GABRIELE</t>
  </si>
  <si>
    <t>MARCHETTI</t>
  </si>
  <si>
    <t>CASTAGNA</t>
  </si>
  <si>
    <t>SETTIMI</t>
  </si>
  <si>
    <t>RINALDO</t>
  </si>
  <si>
    <t>SABINA MARATHON CLUB</t>
  </si>
  <si>
    <t xml:space="preserve">BELLI </t>
  </si>
  <si>
    <t>ANDREA</t>
  </si>
  <si>
    <t>BELLITTO</t>
  </si>
  <si>
    <t>ANTONELLA</t>
  </si>
  <si>
    <t>FALABELLA</t>
  </si>
  <si>
    <t>ROSCI</t>
  </si>
  <si>
    <t>FEDERICO</t>
  </si>
  <si>
    <t>SOLLAI</t>
  </si>
  <si>
    <t>ATLETICA FIANO ROMANO</t>
  </si>
  <si>
    <t>PEZZATO</t>
  </si>
  <si>
    <t>FILIPPO</t>
  </si>
  <si>
    <t>ATLETICA MONTEFIASCONE</t>
  </si>
  <si>
    <t>TREPICCIONE</t>
  </si>
  <si>
    <t>LAZIO RUNNERS TEAM</t>
  </si>
  <si>
    <t>MOSNEAGU</t>
  </si>
  <si>
    <t>JOAN</t>
  </si>
  <si>
    <t>OSTINI</t>
  </si>
  <si>
    <t>ROBERTA</t>
  </si>
  <si>
    <t>PESCI</t>
  </si>
  <si>
    <t>PAOLO</t>
  </si>
  <si>
    <t>LAURETI</t>
  </si>
  <si>
    <t>SIMONA</t>
  </si>
  <si>
    <t xml:space="preserve">LINI </t>
  </si>
  <si>
    <t>SERGIO</t>
  </si>
  <si>
    <t>GALLINELLA</t>
  </si>
  <si>
    <t>PIERLUIGI</t>
  </si>
  <si>
    <t>TIRATERRA</t>
  </si>
  <si>
    <t>ATLETICA ORTE</t>
  </si>
  <si>
    <t>PATRIZI</t>
  </si>
  <si>
    <t>VALENTINO</t>
  </si>
  <si>
    <t>RODOLFO</t>
  </si>
  <si>
    <t>BRUNOTTI</t>
  </si>
  <si>
    <t>GINO</t>
  </si>
  <si>
    <t>GRAZZINI</t>
  </si>
  <si>
    <t>SCARPONI</t>
  </si>
  <si>
    <t>MASSIMO</t>
  </si>
  <si>
    <t>MAISANO</t>
  </si>
  <si>
    <t>SANTO</t>
  </si>
  <si>
    <t>I</t>
  </si>
  <si>
    <t>PETER PAN TRIATHLON</t>
  </si>
  <si>
    <t>CICCOTTI</t>
  </si>
  <si>
    <t>MARIO</t>
  </si>
  <si>
    <t>ATL MONTEFIASCONE</t>
  </si>
  <si>
    <t>GIORGINI</t>
  </si>
  <si>
    <t>OSTIA ANTICA ATHLETAE</t>
  </si>
  <si>
    <t>BASCIU</t>
  </si>
  <si>
    <t>UGO</t>
  </si>
  <si>
    <t>PAONE</t>
  </si>
  <si>
    <t>GIANNI</t>
  </si>
  <si>
    <t>H</t>
  </si>
  <si>
    <t>SS LAZIO ATLETICA</t>
  </si>
  <si>
    <t>BERNI</t>
  </si>
  <si>
    <t>ROSA</t>
  </si>
  <si>
    <t>WD</t>
  </si>
  <si>
    <t>ASD LIBERI PODISTI</t>
  </si>
  <si>
    <t>FROHLICH</t>
  </si>
  <si>
    <t>HANS HERBERT</t>
  </si>
  <si>
    <t>MOZZILLI</t>
  </si>
  <si>
    <t xml:space="preserve">CESETTI </t>
  </si>
  <si>
    <t>ATL. IL CAMPANILE</t>
  </si>
  <si>
    <t>GREGORI</t>
  </si>
  <si>
    <t>ASAD VALLERANO</t>
  </si>
  <si>
    <t>VERRELLI</t>
  </si>
  <si>
    <t>FRANCO</t>
  </si>
  <si>
    <t>WORD TRAK TEAM ( RM )</t>
  </si>
  <si>
    <t>CHIRICO</t>
  </si>
  <si>
    <t>RAVONI</t>
  </si>
  <si>
    <t>COLETTA</t>
  </si>
  <si>
    <t>MANCIOCCHI</t>
  </si>
  <si>
    <t>GIANFRANCO</t>
  </si>
  <si>
    <t>VITINIA CORRIMONDO RM</t>
  </si>
  <si>
    <t>ROMANO</t>
  </si>
  <si>
    <t>LIBERI PODISTI</t>
  </si>
  <si>
    <t>SORDINI</t>
  </si>
  <si>
    <t>LAURA</t>
  </si>
  <si>
    <t>ZAPPONI</t>
  </si>
  <si>
    <t>DOMENICO</t>
  </si>
  <si>
    <t>DIOCIAIUTI</t>
  </si>
  <si>
    <t>FIORANI</t>
  </si>
  <si>
    <t>BALLATO</t>
  </si>
  <si>
    <t>IGNAZIO</t>
  </si>
  <si>
    <t>BAGGELLO</t>
  </si>
  <si>
    <t>GIANLUCA</t>
  </si>
  <si>
    <t>ASD BOLSENA</t>
  </si>
  <si>
    <t>EMORE</t>
  </si>
  <si>
    <t>PASSERI</t>
  </si>
  <si>
    <t>BARBARA</t>
  </si>
  <si>
    <t>ANGELINI</t>
  </si>
  <si>
    <t>GUIDONI</t>
  </si>
  <si>
    <t>GIUIUSA</t>
  </si>
  <si>
    <t>SOFFI</t>
  </si>
  <si>
    <t>GIAMPIERO</t>
  </si>
  <si>
    <t>MANFREDI</t>
  </si>
  <si>
    <t>IVO</t>
  </si>
  <si>
    <t>PROCACCI</t>
  </si>
  <si>
    <t>ASD ATLETICA NEPI</t>
  </si>
  <si>
    <t>BARNABA</t>
  </si>
  <si>
    <t>CROCICCHIA</t>
  </si>
  <si>
    <t>RIZZI</t>
  </si>
  <si>
    <t>SETTE</t>
  </si>
  <si>
    <t>FLAVIA</t>
  </si>
  <si>
    <t xml:space="preserve">LEGITTIMO </t>
  </si>
  <si>
    <t xml:space="preserve">D'ARPINO </t>
  </si>
  <si>
    <t>ARMANDO</t>
  </si>
  <si>
    <t>CAVALLI</t>
  </si>
  <si>
    <t>MARTINA</t>
  </si>
  <si>
    <t>SEVERI</t>
  </si>
  <si>
    <t>ERALDO</t>
  </si>
  <si>
    <t xml:space="preserve">BAIA </t>
  </si>
  <si>
    <t>ATLETICA ENERGIA ROMA</t>
  </si>
  <si>
    <t>CARDELLI</t>
  </si>
  <si>
    <t>TOMBOLINI</t>
  </si>
  <si>
    <t>CIANTI</t>
  </si>
  <si>
    <t>FRATE</t>
  </si>
  <si>
    <t>CRISTIAN</t>
  </si>
  <si>
    <t xml:space="preserve">MOSCETTI </t>
  </si>
  <si>
    <t>AS BOLSENA</t>
  </si>
  <si>
    <t>VALTERIO</t>
  </si>
  <si>
    <t xml:space="preserve">STEFANINI </t>
  </si>
  <si>
    <t>AGOSTINI</t>
  </si>
  <si>
    <t xml:space="preserve">DI SABATINO </t>
  </si>
  <si>
    <t>RUGGI</t>
  </si>
  <si>
    <t>RENO</t>
  </si>
  <si>
    <t>FURIOSO</t>
  </si>
  <si>
    <t>SEVERINO</t>
  </si>
  <si>
    <t>BELLINI</t>
  </si>
  <si>
    <t>ORRU'</t>
  </si>
  <si>
    <t>ATLETICA 90</t>
  </si>
  <si>
    <t>GIANLORENZO</t>
  </si>
  <si>
    <t>MONTEFIASCONE</t>
  </si>
  <si>
    <t>MASTROLORENZO</t>
  </si>
  <si>
    <t>RAFFAELE</t>
  </si>
  <si>
    <t>GOVERNATORI</t>
  </si>
  <si>
    <t>GIOVANNA</t>
  </si>
  <si>
    <t>POLISPORTIVA MONTALTO</t>
  </si>
  <si>
    <t>GERMANI</t>
  </si>
  <si>
    <t>MARINO</t>
  </si>
  <si>
    <t>PIETRO</t>
  </si>
  <si>
    <t>PELLEGRINI</t>
  </si>
  <si>
    <t>BASSI</t>
  </si>
  <si>
    <t>INDIVIDUALE</t>
  </si>
  <si>
    <t>ANSELMI</t>
  </si>
  <si>
    <t>GILBERTO</t>
  </si>
  <si>
    <t>PASCOLINI</t>
  </si>
  <si>
    <t>RITA</t>
  </si>
  <si>
    <t>USAI</t>
  </si>
  <si>
    <t>SEVERO NETO</t>
  </si>
  <si>
    <t>IONE</t>
  </si>
  <si>
    <t>ROMOLI</t>
  </si>
  <si>
    <t>VITTORIO</t>
  </si>
  <si>
    <t>MORDECCHI</t>
  </si>
  <si>
    <t>LELLI</t>
  </si>
  <si>
    <t>ETTORE</t>
  </si>
  <si>
    <t>ATLETICA LEGGERA PODISMO</t>
  </si>
  <si>
    <t>MUNNICCHI</t>
  </si>
  <si>
    <t>EMANUELA</t>
  </si>
  <si>
    <t>NADDEO</t>
  </si>
  <si>
    <t>MIGLIORINI</t>
  </si>
  <si>
    <t>VILMA</t>
  </si>
  <si>
    <t>STELLA</t>
  </si>
  <si>
    <t>ALFREDO</t>
  </si>
  <si>
    <t>MACCHIONI</t>
  </si>
  <si>
    <t>BACCHETTA</t>
  </si>
  <si>
    <t>ADOLFO</t>
  </si>
  <si>
    <t>BURLA</t>
  </si>
  <si>
    <t>FERNANDO</t>
  </si>
  <si>
    <t>BANDINI</t>
  </si>
  <si>
    <t>CACCHIONI</t>
  </si>
  <si>
    <t>SPERATI</t>
  </si>
  <si>
    <t>DILIO</t>
  </si>
  <si>
    <t>IORI</t>
  </si>
  <si>
    <t>MARINA</t>
  </si>
  <si>
    <t>ASD MORENA RUNNERS</t>
  </si>
  <si>
    <t>AIELLO</t>
  </si>
  <si>
    <t>ALFREDO CARLO</t>
  </si>
  <si>
    <t>FESTUCCIA</t>
  </si>
  <si>
    <t>MASTRANGELI</t>
  </si>
  <si>
    <t>ZANNONI</t>
  </si>
  <si>
    <t>ERCOLI</t>
  </si>
  <si>
    <t>NATALE</t>
  </si>
  <si>
    <t>PEIFFER</t>
  </si>
  <si>
    <t>DANIEL</t>
  </si>
  <si>
    <t>MOSCETTI</t>
  </si>
  <si>
    <t xml:space="preserve">CECCARELLI </t>
  </si>
  <si>
    <t>CRISTOFARI</t>
  </si>
  <si>
    <t>NICOLETTA</t>
  </si>
  <si>
    <t>SCORSINO</t>
  </si>
  <si>
    <t>BIAGGETTI</t>
  </si>
  <si>
    <t>ANNA BABY</t>
  </si>
  <si>
    <t>MOULDING</t>
  </si>
  <si>
    <t>JULIAN PAUL</t>
  </si>
  <si>
    <t>BARBOSA DE ARAUJO</t>
  </si>
  <si>
    <t>LUZA</t>
  </si>
  <si>
    <t>ASD BOLSENA FORUM</t>
  </si>
  <si>
    <t>TAMBURRINI</t>
  </si>
  <si>
    <t>MARIA TULIA</t>
  </si>
  <si>
    <t>PFIZER TEAM</t>
  </si>
  <si>
    <t>DE ANGELIS</t>
  </si>
  <si>
    <t>FRANCESCA</t>
  </si>
  <si>
    <t>PILATO</t>
  </si>
  <si>
    <t>ELISA</t>
  </si>
  <si>
    <t>D'AMORE</t>
  </si>
  <si>
    <t>SIRIGNANO</t>
  </si>
  <si>
    <t>ARNALDO</t>
  </si>
  <si>
    <t>ATLETICA DEL PARCO</t>
  </si>
  <si>
    <t>A.S.D. PODISTICA SOLIDARIETA'</t>
  </si>
  <si>
    <t>TOSCANA ATL. CARIPT</t>
  </si>
  <si>
    <t>ACSI CAMPIDOGLIO PAL.</t>
  </si>
  <si>
    <t>ATLET. GRAN SASSO</t>
  </si>
  <si>
    <t>GRAN SASSO TERAMO</t>
  </si>
  <si>
    <t>ASD ELLERA GLS VITERBO</t>
  </si>
  <si>
    <t>Maratonina dei Castagni</t>
  </si>
  <si>
    <t>26ª edizione</t>
  </si>
  <si>
    <t>Vallerano (VT) Italia - Sabato 01/06/2013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</si>
</sst>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21" fontId="7" fillId="0" borderId="3" xfId="0" applyNumberFormat="1" applyFont="1" applyFill="1" applyBorder="1" applyAlignment="1">
      <alignment horizontal="center" vertical="center" wrapText="1"/>
    </xf>
    <xf numFmtId="21" fontId="7" fillId="0" borderId="4" xfId="0" applyNumberFormat="1" applyFont="1" applyFill="1" applyBorder="1" applyAlignment="1">
      <alignment horizontal="center" vertical="center" wrapText="1"/>
    </xf>
    <xf numFmtId="21" fontId="9" fillId="4" borderId="4" xfId="0" applyNumberFormat="1" applyFont="1" applyFill="1" applyBorder="1" applyAlignment="1">
      <alignment horizontal="center" vertical="center" wrapText="1"/>
    </xf>
    <xf numFmtId="21" fontId="7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8" t="s">
        <v>377</v>
      </c>
      <c r="B1" s="38"/>
      <c r="C1" s="38"/>
      <c r="D1" s="38"/>
      <c r="E1" s="38"/>
      <c r="F1" s="38"/>
      <c r="G1" s="38"/>
      <c r="H1" s="38"/>
      <c r="I1" s="38"/>
    </row>
    <row r="2" spans="1:9" ht="24" customHeight="1">
      <c r="A2" s="39" t="s">
        <v>378</v>
      </c>
      <c r="B2" s="39"/>
      <c r="C2" s="39"/>
      <c r="D2" s="39"/>
      <c r="E2" s="39"/>
      <c r="F2" s="39"/>
      <c r="G2" s="39"/>
      <c r="H2" s="39"/>
      <c r="I2" s="39"/>
    </row>
    <row r="3" spans="1:9" ht="24" customHeight="1">
      <c r="A3" s="40" t="s">
        <v>379</v>
      </c>
      <c r="B3" s="40"/>
      <c r="C3" s="40"/>
      <c r="D3" s="40"/>
      <c r="E3" s="40"/>
      <c r="F3" s="40"/>
      <c r="G3" s="40"/>
      <c r="H3" s="3" t="s">
        <v>3</v>
      </c>
      <c r="I3" s="4">
        <v>10.3</v>
      </c>
    </row>
    <row r="4" spans="1:9" ht="37.5" customHeight="1">
      <c r="A4" s="5" t="s">
        <v>4</v>
      </c>
      <c r="B4" s="6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9" t="s">
        <v>11</v>
      </c>
      <c r="I4" s="9" t="s">
        <v>12</v>
      </c>
    </row>
    <row r="5" spans="1:9" s="13" customFormat="1" ht="15" customHeight="1">
      <c r="A5" s="10">
        <v>1</v>
      </c>
      <c r="B5" s="30" t="s">
        <v>35</v>
      </c>
      <c r="C5" s="30" t="s">
        <v>36</v>
      </c>
      <c r="D5" s="31" t="s">
        <v>37</v>
      </c>
      <c r="E5" s="43" t="s">
        <v>374</v>
      </c>
      <c r="F5" s="48">
        <v>0.021053240740740744</v>
      </c>
      <c r="G5" s="10" t="str">
        <f aca="true" t="shared" si="0" ref="G5:G68">TEXT(INT((HOUR(F5)*3600+MINUTE(F5)*60+SECOND(F5))/$I$3/60),"0")&amp;"."&amp;TEXT(MOD((HOUR(F5)*3600+MINUTE(F5)*60+SECOND(F5))/$I$3,60),"00")&amp;"/km"</f>
        <v>2.57/km</v>
      </c>
      <c r="H5" s="12">
        <f aca="true" t="shared" si="1" ref="H5:H68">F5-$F$5</f>
        <v>0</v>
      </c>
      <c r="I5" s="12">
        <f>F5-INDEX($F$5:$F$189,MATCH(D5,$D$5:$D$189,0))</f>
        <v>0</v>
      </c>
    </row>
    <row r="6" spans="1:9" s="13" customFormat="1" ht="15" customHeight="1">
      <c r="A6" s="14">
        <v>2</v>
      </c>
      <c r="B6" s="32" t="s">
        <v>38</v>
      </c>
      <c r="C6" s="32" t="s">
        <v>39</v>
      </c>
      <c r="D6" s="33" t="s">
        <v>40</v>
      </c>
      <c r="E6" s="44" t="s">
        <v>372</v>
      </c>
      <c r="F6" s="49">
        <v>0.021064814814814814</v>
      </c>
      <c r="G6" s="14" t="str">
        <f t="shared" si="0"/>
        <v>2.57/km</v>
      </c>
      <c r="H6" s="16">
        <f t="shared" si="1"/>
        <v>1.1574074074070101E-05</v>
      </c>
      <c r="I6" s="16">
        <f>F6-INDEX($F$5:$F$189,MATCH(D6,$D$5:$D$189,0))</f>
        <v>0</v>
      </c>
    </row>
    <row r="7" spans="1:9" s="13" customFormat="1" ht="15" customHeight="1">
      <c r="A7" s="14">
        <v>3</v>
      </c>
      <c r="B7" s="32" t="s">
        <v>41</v>
      </c>
      <c r="C7" s="32" t="s">
        <v>42</v>
      </c>
      <c r="D7" s="33" t="s">
        <v>40</v>
      </c>
      <c r="E7" s="44" t="s">
        <v>373</v>
      </c>
      <c r="F7" s="49">
        <v>0.02111111111111111</v>
      </c>
      <c r="G7" s="14" t="str">
        <f t="shared" si="0"/>
        <v>2.57/km</v>
      </c>
      <c r="H7" s="16">
        <f t="shared" si="1"/>
        <v>5.787037037036438E-05</v>
      </c>
      <c r="I7" s="16">
        <f>F7-INDEX($F$5:$F$189,MATCH(D7,$D$5:$D$189,0))</f>
        <v>4.629629629629428E-05</v>
      </c>
    </row>
    <row r="8" spans="1:9" s="13" customFormat="1" ht="15" customHeight="1">
      <c r="A8" s="14">
        <v>4</v>
      </c>
      <c r="B8" s="32" t="s">
        <v>43</v>
      </c>
      <c r="C8" s="32" t="s">
        <v>44</v>
      </c>
      <c r="D8" s="33" t="s">
        <v>40</v>
      </c>
      <c r="E8" s="44" t="s">
        <v>45</v>
      </c>
      <c r="F8" s="49">
        <v>0.021886574074074072</v>
      </c>
      <c r="G8" s="14" t="str">
        <f t="shared" si="0"/>
        <v>3.04/km</v>
      </c>
      <c r="H8" s="16">
        <f t="shared" si="1"/>
        <v>0.0008333333333333283</v>
      </c>
      <c r="I8" s="16">
        <f>F8-INDEX($F$5:$F$189,MATCH(D8,$D$5:$D$189,0))</f>
        <v>0.0008217592592592582</v>
      </c>
    </row>
    <row r="9" spans="1:9" s="13" customFormat="1" ht="15" customHeight="1">
      <c r="A9" s="14">
        <v>5</v>
      </c>
      <c r="B9" s="32" t="s">
        <v>46</v>
      </c>
      <c r="C9" s="32" t="s">
        <v>47</v>
      </c>
      <c r="D9" s="33" t="s">
        <v>40</v>
      </c>
      <c r="E9" s="44" t="s">
        <v>375</v>
      </c>
      <c r="F9" s="49">
        <v>0.02199074074074074</v>
      </c>
      <c r="G9" s="14" t="str">
        <f t="shared" si="0"/>
        <v>3.04/km</v>
      </c>
      <c r="H9" s="16">
        <f t="shared" si="1"/>
        <v>0.0009374999999999974</v>
      </c>
      <c r="I9" s="16">
        <f>F9-INDEX($F$5:$F$189,MATCH(D9,$D$5:$D$189,0))</f>
        <v>0.0009259259259259273</v>
      </c>
    </row>
    <row r="10" spans="1:9" s="13" customFormat="1" ht="15" customHeight="1">
      <c r="A10" s="14">
        <v>6</v>
      </c>
      <c r="B10" s="32" t="s">
        <v>28</v>
      </c>
      <c r="C10" s="32" t="s">
        <v>48</v>
      </c>
      <c r="D10" s="33" t="s">
        <v>49</v>
      </c>
      <c r="E10" s="44" t="s">
        <v>50</v>
      </c>
      <c r="F10" s="49">
        <v>0.02245370370370371</v>
      </c>
      <c r="G10" s="14" t="str">
        <f t="shared" si="0"/>
        <v>3.08/km</v>
      </c>
      <c r="H10" s="16">
        <f t="shared" si="1"/>
        <v>0.0014004629629629645</v>
      </c>
      <c r="I10" s="16">
        <f>F10-INDEX($F$5:$F$189,MATCH(D10,$D$5:$D$189,0))</f>
        <v>0</v>
      </c>
    </row>
    <row r="11" spans="1:9" s="13" customFormat="1" ht="15" customHeight="1">
      <c r="A11" s="14">
        <v>7</v>
      </c>
      <c r="B11" s="32" t="s">
        <v>51</v>
      </c>
      <c r="C11" s="32" t="s">
        <v>52</v>
      </c>
      <c r="D11" s="33" t="s">
        <v>53</v>
      </c>
      <c r="E11" s="44" t="s">
        <v>54</v>
      </c>
      <c r="F11" s="49">
        <v>0.023020833333333334</v>
      </c>
      <c r="G11" s="14" t="str">
        <f t="shared" si="0"/>
        <v>3.13/km</v>
      </c>
      <c r="H11" s="16">
        <f t="shared" si="1"/>
        <v>0.0019675925925925902</v>
      </c>
      <c r="I11" s="16">
        <f>F11-INDEX($F$5:$F$189,MATCH(D11,$D$5:$D$189,0))</f>
        <v>0</v>
      </c>
    </row>
    <row r="12" spans="1:9" s="13" customFormat="1" ht="15" customHeight="1">
      <c r="A12" s="14">
        <v>8</v>
      </c>
      <c r="B12" s="32" t="s">
        <v>28</v>
      </c>
      <c r="C12" s="32" t="s">
        <v>35</v>
      </c>
      <c r="D12" s="33" t="s">
        <v>37</v>
      </c>
      <c r="E12" s="44" t="s">
        <v>55</v>
      </c>
      <c r="F12" s="49">
        <v>0.02326388888888889</v>
      </c>
      <c r="G12" s="14" t="str">
        <f t="shared" si="0"/>
        <v>3.15/km</v>
      </c>
      <c r="H12" s="16">
        <f t="shared" si="1"/>
        <v>0.0022106481481481456</v>
      </c>
      <c r="I12" s="16">
        <f>F12-INDEX($F$5:$F$189,MATCH(D12,$D$5:$D$189,0))</f>
        <v>0.0022106481481481456</v>
      </c>
    </row>
    <row r="13" spans="1:9" s="13" customFormat="1" ht="15" customHeight="1">
      <c r="A13" s="14">
        <v>9</v>
      </c>
      <c r="B13" s="32" t="s">
        <v>56</v>
      </c>
      <c r="C13" s="32" t="s">
        <v>57</v>
      </c>
      <c r="D13" s="33" t="s">
        <v>37</v>
      </c>
      <c r="E13" s="44" t="s">
        <v>58</v>
      </c>
      <c r="F13" s="49">
        <v>0.024212962962962964</v>
      </c>
      <c r="G13" s="14" t="str">
        <f t="shared" si="0"/>
        <v>3.23/km</v>
      </c>
      <c r="H13" s="16">
        <f t="shared" si="1"/>
        <v>0.00315972222222222</v>
      </c>
      <c r="I13" s="16">
        <f>F13-INDEX($F$5:$F$189,MATCH(D13,$D$5:$D$189,0))</f>
        <v>0.00315972222222222</v>
      </c>
    </row>
    <row r="14" spans="1:9" s="13" customFormat="1" ht="15" customHeight="1">
      <c r="A14" s="14">
        <v>10</v>
      </c>
      <c r="B14" s="32" t="s">
        <v>59</v>
      </c>
      <c r="C14" s="32" t="s">
        <v>13</v>
      </c>
      <c r="D14" s="33" t="s">
        <v>60</v>
      </c>
      <c r="E14" s="44" t="s">
        <v>61</v>
      </c>
      <c r="F14" s="49">
        <v>0.024583333333333332</v>
      </c>
      <c r="G14" s="14" t="str">
        <f t="shared" si="0"/>
        <v>3.26/km</v>
      </c>
      <c r="H14" s="16">
        <f t="shared" si="1"/>
        <v>0.003530092592592588</v>
      </c>
      <c r="I14" s="16">
        <f>F14-INDEX($F$5:$F$189,MATCH(D14,$D$5:$D$189,0))</f>
        <v>0</v>
      </c>
    </row>
    <row r="15" spans="1:9" s="13" customFormat="1" ht="15" customHeight="1">
      <c r="A15" s="14">
        <v>11</v>
      </c>
      <c r="B15" s="15" t="s">
        <v>62</v>
      </c>
      <c r="C15" s="15" t="s">
        <v>63</v>
      </c>
      <c r="D15" s="14" t="s">
        <v>64</v>
      </c>
      <c r="E15" s="45" t="s">
        <v>165</v>
      </c>
      <c r="F15" s="49">
        <v>0.025023148148148145</v>
      </c>
      <c r="G15" s="14" t="str">
        <f t="shared" si="0"/>
        <v>3.30/km</v>
      </c>
      <c r="H15" s="16">
        <f t="shared" si="1"/>
        <v>0.003969907407407401</v>
      </c>
      <c r="I15" s="16">
        <f>F15-INDEX($F$5:$F$189,MATCH(D15,$D$5:$D$189,0))</f>
        <v>0</v>
      </c>
    </row>
    <row r="16" spans="1:9" s="13" customFormat="1" ht="15" customHeight="1">
      <c r="A16" s="14">
        <v>12</v>
      </c>
      <c r="B16" s="15" t="s">
        <v>65</v>
      </c>
      <c r="C16" s="15" t="s">
        <v>66</v>
      </c>
      <c r="D16" s="14" t="s">
        <v>49</v>
      </c>
      <c r="E16" s="45" t="s">
        <v>67</v>
      </c>
      <c r="F16" s="49">
        <v>0.02513888888888889</v>
      </c>
      <c r="G16" s="14" t="str">
        <f t="shared" si="0"/>
        <v>3.31/km</v>
      </c>
      <c r="H16" s="16">
        <f t="shared" si="1"/>
        <v>0.004085648148148147</v>
      </c>
      <c r="I16" s="16">
        <f>F16-INDEX($F$5:$F$189,MATCH(D16,$D$5:$D$189,0))</f>
        <v>0.002685185185185183</v>
      </c>
    </row>
    <row r="17" spans="1:9" s="13" customFormat="1" ht="15" customHeight="1">
      <c r="A17" s="14">
        <v>13</v>
      </c>
      <c r="B17" s="32" t="s">
        <v>68</v>
      </c>
      <c r="C17" s="32" t="s">
        <v>69</v>
      </c>
      <c r="D17" s="33" t="s">
        <v>40</v>
      </c>
      <c r="E17" s="44" t="s">
        <v>45</v>
      </c>
      <c r="F17" s="49">
        <v>0.025266203703703704</v>
      </c>
      <c r="G17" s="14" t="str">
        <f t="shared" si="0"/>
        <v>3.32/km</v>
      </c>
      <c r="H17" s="16">
        <f t="shared" si="1"/>
        <v>0.00421296296296296</v>
      </c>
      <c r="I17" s="16">
        <f>F17-INDEX($F$5:$F$189,MATCH(D17,$D$5:$D$189,0))</f>
        <v>0.00420138888888889</v>
      </c>
    </row>
    <row r="18" spans="1:9" s="13" customFormat="1" ht="15" customHeight="1">
      <c r="A18" s="14">
        <v>14</v>
      </c>
      <c r="B18" s="32" t="s">
        <v>70</v>
      </c>
      <c r="C18" s="32" t="s">
        <v>71</v>
      </c>
      <c r="D18" s="33" t="s">
        <v>60</v>
      </c>
      <c r="E18" s="44" t="s">
        <v>72</v>
      </c>
      <c r="F18" s="49">
        <v>0.025613425925925925</v>
      </c>
      <c r="G18" s="14" t="str">
        <f t="shared" si="0"/>
        <v>3.35/km</v>
      </c>
      <c r="H18" s="16">
        <f t="shared" si="1"/>
        <v>0.004560185185185181</v>
      </c>
      <c r="I18" s="16">
        <f>F18-INDEX($F$5:$F$189,MATCH(D18,$D$5:$D$189,0))</f>
        <v>0.0010300925925925929</v>
      </c>
    </row>
    <row r="19" spans="1:9" s="13" customFormat="1" ht="15" customHeight="1">
      <c r="A19" s="14">
        <v>15</v>
      </c>
      <c r="B19" s="32" t="s">
        <v>73</v>
      </c>
      <c r="C19" s="32" t="s">
        <v>74</v>
      </c>
      <c r="D19" s="33" t="s">
        <v>64</v>
      </c>
      <c r="E19" s="44" t="s">
        <v>61</v>
      </c>
      <c r="F19" s="49">
        <v>0.02584490740740741</v>
      </c>
      <c r="G19" s="14" t="str">
        <f t="shared" si="0"/>
        <v>3.37/km</v>
      </c>
      <c r="H19" s="16">
        <f t="shared" si="1"/>
        <v>0.004791666666666666</v>
      </c>
      <c r="I19" s="16">
        <f>F19-INDEX($F$5:$F$189,MATCH(D19,$D$5:$D$189,0))</f>
        <v>0.0008217592592592651</v>
      </c>
    </row>
    <row r="20" spans="1:9" s="13" customFormat="1" ht="15" customHeight="1">
      <c r="A20" s="14">
        <v>16</v>
      </c>
      <c r="B20" s="32" t="s">
        <v>75</v>
      </c>
      <c r="C20" s="32" t="s">
        <v>17</v>
      </c>
      <c r="D20" s="33" t="s">
        <v>76</v>
      </c>
      <c r="E20" s="44" t="s">
        <v>67</v>
      </c>
      <c r="F20" s="49">
        <v>0.02646990740740741</v>
      </c>
      <c r="G20" s="14" t="str">
        <f t="shared" si="0"/>
        <v>3.42/km</v>
      </c>
      <c r="H20" s="16">
        <f t="shared" si="1"/>
        <v>0.005416666666666667</v>
      </c>
      <c r="I20" s="16">
        <f>F20-INDEX($F$5:$F$189,MATCH(D20,$D$5:$D$189,0))</f>
        <v>0</v>
      </c>
    </row>
    <row r="21" spans="1:9" s="13" customFormat="1" ht="15" customHeight="1">
      <c r="A21" s="14">
        <v>17</v>
      </c>
      <c r="B21" s="32" t="s">
        <v>77</v>
      </c>
      <c r="C21" s="32" t="s">
        <v>13</v>
      </c>
      <c r="D21" s="33" t="s">
        <v>64</v>
      </c>
      <c r="E21" s="44" t="s">
        <v>78</v>
      </c>
      <c r="F21" s="49">
        <v>0.026493055555555558</v>
      </c>
      <c r="G21" s="14" t="str">
        <f t="shared" si="0"/>
        <v>3.42/km</v>
      </c>
      <c r="H21" s="16">
        <f t="shared" si="1"/>
        <v>0.005439814814814814</v>
      </c>
      <c r="I21" s="16">
        <f>F21-INDEX($F$5:$F$189,MATCH(D21,$D$5:$D$189,0))</f>
        <v>0.0014699074074074128</v>
      </c>
    </row>
    <row r="22" spans="1:9" s="13" customFormat="1" ht="15" customHeight="1">
      <c r="A22" s="14">
        <v>18</v>
      </c>
      <c r="B22" s="32" t="s">
        <v>79</v>
      </c>
      <c r="C22" s="32" t="s">
        <v>80</v>
      </c>
      <c r="D22" s="33" t="s">
        <v>49</v>
      </c>
      <c r="E22" s="44" t="s">
        <v>300</v>
      </c>
      <c r="F22" s="49">
        <v>0.026550925925925926</v>
      </c>
      <c r="G22" s="14" t="str">
        <f t="shared" si="0"/>
        <v>3.43/km</v>
      </c>
      <c r="H22" s="16">
        <f t="shared" si="1"/>
        <v>0.005497685185185182</v>
      </c>
      <c r="I22" s="16">
        <f>F22-INDEX($F$5:$F$189,MATCH(D22,$D$5:$D$189,0))</f>
        <v>0.004097222222222217</v>
      </c>
    </row>
    <row r="23" spans="1:9" s="13" customFormat="1" ht="15" customHeight="1">
      <c r="A23" s="14">
        <v>19</v>
      </c>
      <c r="B23" s="32" t="s">
        <v>81</v>
      </c>
      <c r="C23" s="32" t="s">
        <v>82</v>
      </c>
      <c r="D23" s="33" t="s">
        <v>40</v>
      </c>
      <c r="E23" s="44" t="s">
        <v>83</v>
      </c>
      <c r="F23" s="49">
        <v>0.026782407407407408</v>
      </c>
      <c r="G23" s="14" t="str">
        <f t="shared" si="0"/>
        <v>3.45/km</v>
      </c>
      <c r="H23" s="16">
        <f t="shared" si="1"/>
        <v>0.005729166666666664</v>
      </c>
      <c r="I23" s="16">
        <f>F23-INDEX($F$5:$F$189,MATCH(D23,$D$5:$D$189,0))</f>
        <v>0.0057175925925925936</v>
      </c>
    </row>
    <row r="24" spans="1:9" s="13" customFormat="1" ht="15" customHeight="1">
      <c r="A24" s="14">
        <v>20</v>
      </c>
      <c r="B24" s="32" t="s">
        <v>84</v>
      </c>
      <c r="C24" s="32" t="s">
        <v>85</v>
      </c>
      <c r="D24" s="33" t="s">
        <v>37</v>
      </c>
      <c r="E24" s="44" t="s">
        <v>67</v>
      </c>
      <c r="F24" s="49">
        <v>0.02715277777777778</v>
      </c>
      <c r="G24" s="14" t="str">
        <f t="shared" si="0"/>
        <v>3.48/km</v>
      </c>
      <c r="H24" s="16">
        <f t="shared" si="1"/>
        <v>0.006099537037037035</v>
      </c>
      <c r="I24" s="16">
        <f>F24-INDEX($F$5:$F$189,MATCH(D24,$D$5:$D$189,0))</f>
        <v>0.006099537037037035</v>
      </c>
    </row>
    <row r="25" spans="1:9" s="13" customFormat="1" ht="15" customHeight="1">
      <c r="A25" s="14">
        <v>21</v>
      </c>
      <c r="B25" s="32" t="s">
        <v>86</v>
      </c>
      <c r="C25" s="32" t="s">
        <v>87</v>
      </c>
      <c r="D25" s="33" t="s">
        <v>60</v>
      </c>
      <c r="E25" s="44" t="s">
        <v>88</v>
      </c>
      <c r="F25" s="49">
        <v>0.02767361111111111</v>
      </c>
      <c r="G25" s="14" t="str">
        <f t="shared" si="0"/>
        <v>3.52/km</v>
      </c>
      <c r="H25" s="16">
        <f t="shared" si="1"/>
        <v>0.006620370370370367</v>
      </c>
      <c r="I25" s="16">
        <f>F25-INDEX($F$5:$F$189,MATCH(D25,$D$5:$D$189,0))</f>
        <v>0.0030902777777777786</v>
      </c>
    </row>
    <row r="26" spans="1:9" s="13" customFormat="1" ht="15" customHeight="1">
      <c r="A26" s="14">
        <v>22</v>
      </c>
      <c r="B26" s="44" t="s">
        <v>89</v>
      </c>
      <c r="C26" s="32" t="s">
        <v>90</v>
      </c>
      <c r="D26" s="33" t="s">
        <v>91</v>
      </c>
      <c r="E26" s="44" t="s">
        <v>374</v>
      </c>
      <c r="F26" s="49">
        <v>0.02775462962962963</v>
      </c>
      <c r="G26" s="14" t="str">
        <f t="shared" si="0"/>
        <v>3.53/km</v>
      </c>
      <c r="H26" s="16">
        <f t="shared" si="1"/>
        <v>0.006701388888888885</v>
      </c>
      <c r="I26" s="16">
        <f>F26-INDEX($F$5:$F$189,MATCH(D26,$D$5:$D$189,0))</f>
        <v>0</v>
      </c>
    </row>
    <row r="27" spans="1:9" s="13" customFormat="1" ht="15" customHeight="1">
      <c r="A27" s="14">
        <v>23</v>
      </c>
      <c r="B27" s="15" t="s">
        <v>92</v>
      </c>
      <c r="C27" s="15" t="s">
        <v>93</v>
      </c>
      <c r="D27" s="14" t="s">
        <v>49</v>
      </c>
      <c r="E27" s="45" t="s">
        <v>67</v>
      </c>
      <c r="F27" s="49">
        <v>0.02784722222222222</v>
      </c>
      <c r="G27" s="14" t="str">
        <f t="shared" si="0"/>
        <v>3.54/km</v>
      </c>
      <c r="H27" s="16">
        <f t="shared" si="1"/>
        <v>0.006793981481481477</v>
      </c>
      <c r="I27" s="16">
        <f>F27-INDEX($F$5:$F$189,MATCH(D27,$D$5:$D$189,0))</f>
        <v>0.005393518518518513</v>
      </c>
    </row>
    <row r="28" spans="1:9" s="17" customFormat="1" ht="15" customHeight="1">
      <c r="A28" s="14">
        <v>24</v>
      </c>
      <c r="B28" s="32" t="s">
        <v>94</v>
      </c>
      <c r="C28" s="32" t="s">
        <v>95</v>
      </c>
      <c r="D28" s="33" t="s">
        <v>40</v>
      </c>
      <c r="E28" s="44" t="s">
        <v>67</v>
      </c>
      <c r="F28" s="49">
        <v>0.027905092592592592</v>
      </c>
      <c r="G28" s="14" t="str">
        <f t="shared" si="0"/>
        <v>3.54/km</v>
      </c>
      <c r="H28" s="16">
        <f t="shared" si="1"/>
        <v>0.0068518518518518486</v>
      </c>
      <c r="I28" s="16">
        <f>F28-INDEX($F$5:$F$189,MATCH(D28,$D$5:$D$189,0))</f>
        <v>0.0068402777777777785</v>
      </c>
    </row>
    <row r="29" spans="1:9" ht="15" customHeight="1">
      <c r="A29" s="14">
        <v>25</v>
      </c>
      <c r="B29" s="32" t="s">
        <v>96</v>
      </c>
      <c r="C29" s="32" t="s">
        <v>97</v>
      </c>
      <c r="D29" s="33" t="s">
        <v>60</v>
      </c>
      <c r="E29" s="44" t="s">
        <v>88</v>
      </c>
      <c r="F29" s="49">
        <v>0.02803240740740741</v>
      </c>
      <c r="G29" s="14" t="str">
        <f t="shared" si="0"/>
        <v>3.55/km</v>
      </c>
      <c r="H29" s="16">
        <f t="shared" si="1"/>
        <v>0.006979166666666665</v>
      </c>
      <c r="I29" s="16">
        <f>F29-INDEX($F$5:$F$189,MATCH(D29,$D$5:$D$189,0))</f>
        <v>0.0034490740740740766</v>
      </c>
    </row>
    <row r="30" spans="1:9" ht="15" customHeight="1">
      <c r="A30" s="14">
        <v>26</v>
      </c>
      <c r="B30" s="32" t="s">
        <v>98</v>
      </c>
      <c r="C30" s="32" t="s">
        <v>99</v>
      </c>
      <c r="D30" s="33" t="s">
        <v>91</v>
      </c>
      <c r="E30" s="44" t="s">
        <v>100</v>
      </c>
      <c r="F30" s="49">
        <v>0.02836805555555556</v>
      </c>
      <c r="G30" s="14" t="str">
        <f t="shared" si="0"/>
        <v>3.58/km</v>
      </c>
      <c r="H30" s="16">
        <f t="shared" si="1"/>
        <v>0.007314814814814816</v>
      </c>
      <c r="I30" s="16">
        <f>F30-INDEX($F$5:$F$189,MATCH(D30,$D$5:$D$189,0))</f>
        <v>0.0006134259259259305</v>
      </c>
    </row>
    <row r="31" spans="1:9" ht="15" customHeight="1">
      <c r="A31" s="14">
        <v>27</v>
      </c>
      <c r="B31" s="32" t="s">
        <v>101</v>
      </c>
      <c r="C31" s="32" t="s">
        <v>80</v>
      </c>
      <c r="D31" s="33" t="s">
        <v>49</v>
      </c>
      <c r="E31" s="44" t="s">
        <v>102</v>
      </c>
      <c r="F31" s="49">
        <v>0.028530092592592593</v>
      </c>
      <c r="G31" s="14" t="str">
        <f t="shared" si="0"/>
        <v>3.59/km</v>
      </c>
      <c r="H31" s="16">
        <f t="shared" si="1"/>
        <v>0.007476851851851849</v>
      </c>
      <c r="I31" s="16">
        <f>F31-INDEX($F$5:$F$189,MATCH(D31,$D$5:$D$189,0))</f>
        <v>0.006076388888888885</v>
      </c>
    </row>
    <row r="32" spans="1:9" ht="15" customHeight="1">
      <c r="A32" s="14">
        <v>28</v>
      </c>
      <c r="B32" s="32" t="s">
        <v>103</v>
      </c>
      <c r="C32" s="32" t="s">
        <v>66</v>
      </c>
      <c r="D32" s="33" t="s">
        <v>40</v>
      </c>
      <c r="E32" s="44" t="s">
        <v>67</v>
      </c>
      <c r="F32" s="49">
        <v>0.028611111111111115</v>
      </c>
      <c r="G32" s="14" t="str">
        <f t="shared" si="0"/>
        <v>4.00/km</v>
      </c>
      <c r="H32" s="16">
        <f t="shared" si="1"/>
        <v>0.007557870370370371</v>
      </c>
      <c r="I32" s="16">
        <f>F32-INDEX($F$5:$F$189,MATCH(D32,$D$5:$D$189,0))</f>
        <v>0.007546296296296301</v>
      </c>
    </row>
    <row r="33" spans="1:9" ht="15" customHeight="1">
      <c r="A33" s="14">
        <v>29</v>
      </c>
      <c r="B33" s="32" t="s">
        <v>104</v>
      </c>
      <c r="C33" s="32" t="s">
        <v>105</v>
      </c>
      <c r="D33" s="33" t="s">
        <v>106</v>
      </c>
      <c r="E33" s="44" t="s">
        <v>107</v>
      </c>
      <c r="F33" s="49">
        <v>0.028692129629629633</v>
      </c>
      <c r="G33" s="14" t="str">
        <f t="shared" si="0"/>
        <v>4.01/km</v>
      </c>
      <c r="H33" s="16">
        <f t="shared" si="1"/>
        <v>0.0076388888888888895</v>
      </c>
      <c r="I33" s="16">
        <f>F33-INDEX($F$5:$F$189,MATCH(D33,$D$5:$D$189,0))</f>
        <v>0</v>
      </c>
    </row>
    <row r="34" spans="1:9" ht="15" customHeight="1">
      <c r="A34" s="14">
        <v>30</v>
      </c>
      <c r="B34" s="32" t="s">
        <v>108</v>
      </c>
      <c r="C34" s="32" t="s">
        <v>19</v>
      </c>
      <c r="D34" s="33" t="s">
        <v>49</v>
      </c>
      <c r="E34" s="44" t="s">
        <v>67</v>
      </c>
      <c r="F34" s="49">
        <v>0.02872685185185185</v>
      </c>
      <c r="G34" s="14" t="str">
        <f t="shared" si="0"/>
        <v>4.01/km</v>
      </c>
      <c r="H34" s="16">
        <f t="shared" si="1"/>
        <v>0.007673611111111107</v>
      </c>
      <c r="I34" s="16">
        <f>F34-INDEX($F$5:$F$189,MATCH(D34,$D$5:$D$189,0))</f>
        <v>0.006273148148148142</v>
      </c>
    </row>
    <row r="35" spans="1:9" ht="15" customHeight="1">
      <c r="A35" s="14">
        <v>31</v>
      </c>
      <c r="B35" s="32" t="s">
        <v>109</v>
      </c>
      <c r="C35" s="32" t="s">
        <v>110</v>
      </c>
      <c r="D35" s="33" t="s">
        <v>64</v>
      </c>
      <c r="E35" s="44" t="s">
        <v>376</v>
      </c>
      <c r="F35" s="49">
        <v>0.028761574074074075</v>
      </c>
      <c r="G35" s="14" t="str">
        <f t="shared" si="0"/>
        <v>4.01/km</v>
      </c>
      <c r="H35" s="16">
        <f t="shared" si="1"/>
        <v>0.007708333333333331</v>
      </c>
      <c r="I35" s="16">
        <f>F35-INDEX($F$5:$F$189,MATCH(D35,$D$5:$D$189,0))</f>
        <v>0.0037384259259259298</v>
      </c>
    </row>
    <row r="36" spans="1:9" ht="15" customHeight="1">
      <c r="A36" s="14">
        <v>32</v>
      </c>
      <c r="B36" s="32" t="s">
        <v>111</v>
      </c>
      <c r="C36" s="32" t="s">
        <v>112</v>
      </c>
      <c r="D36" s="33" t="s">
        <v>113</v>
      </c>
      <c r="E36" s="44" t="s">
        <v>67</v>
      </c>
      <c r="F36" s="49">
        <v>0.028865740740740744</v>
      </c>
      <c r="G36" s="14" t="str">
        <f t="shared" si="0"/>
        <v>4.02/km</v>
      </c>
      <c r="H36" s="16">
        <f t="shared" si="1"/>
        <v>0.0078125</v>
      </c>
      <c r="I36" s="16">
        <f>F36-INDEX($F$5:$F$189,MATCH(D36,$D$5:$D$189,0))</f>
        <v>0</v>
      </c>
    </row>
    <row r="37" spans="1:9" ht="15" customHeight="1">
      <c r="A37" s="14">
        <v>33</v>
      </c>
      <c r="B37" s="32" t="s">
        <v>29</v>
      </c>
      <c r="C37" s="32" t="s">
        <v>114</v>
      </c>
      <c r="D37" s="33" t="s">
        <v>113</v>
      </c>
      <c r="E37" s="44" t="s">
        <v>115</v>
      </c>
      <c r="F37" s="49">
        <v>0.028958333333333336</v>
      </c>
      <c r="G37" s="14" t="str">
        <f t="shared" si="0"/>
        <v>4.03/km</v>
      </c>
      <c r="H37" s="16">
        <f t="shared" si="1"/>
        <v>0.007905092592592592</v>
      </c>
      <c r="I37" s="16">
        <f>F37-INDEX($F$5:$F$189,MATCH(D37,$D$5:$D$189,0))</f>
        <v>9.259259259259203E-05</v>
      </c>
    </row>
    <row r="38" spans="1:9" ht="15" customHeight="1">
      <c r="A38" s="14">
        <v>34</v>
      </c>
      <c r="B38" s="32" t="s">
        <v>116</v>
      </c>
      <c r="C38" s="32" t="s">
        <v>110</v>
      </c>
      <c r="D38" s="33" t="s">
        <v>37</v>
      </c>
      <c r="E38" s="44" t="s">
        <v>117</v>
      </c>
      <c r="F38" s="49">
        <v>0.028969907407407406</v>
      </c>
      <c r="G38" s="14" t="str">
        <f t="shared" si="0"/>
        <v>4.03/km</v>
      </c>
      <c r="H38" s="16">
        <f t="shared" si="1"/>
        <v>0.007916666666666662</v>
      </c>
      <c r="I38" s="16">
        <f>F38-INDEX($F$5:$F$189,MATCH(D38,$D$5:$D$189,0))</f>
        <v>0.007916666666666662</v>
      </c>
    </row>
    <row r="39" spans="1:9" ht="15" customHeight="1">
      <c r="A39" s="14">
        <v>35</v>
      </c>
      <c r="B39" s="32" t="s">
        <v>118</v>
      </c>
      <c r="C39" s="32" t="s">
        <v>16</v>
      </c>
      <c r="D39" s="33" t="s">
        <v>76</v>
      </c>
      <c r="E39" s="44" t="s">
        <v>119</v>
      </c>
      <c r="F39" s="49">
        <v>0.0290162037037037</v>
      </c>
      <c r="G39" s="14" t="str">
        <f t="shared" si="0"/>
        <v>4.03/km</v>
      </c>
      <c r="H39" s="16">
        <f t="shared" si="1"/>
        <v>0.007962962962962956</v>
      </c>
      <c r="I39" s="16">
        <f>F39-INDEX($F$5:$F$189,MATCH(D39,$D$5:$D$189,0))</f>
        <v>0.0025462962962962896</v>
      </c>
    </row>
    <row r="40" spans="1:9" ht="15" customHeight="1">
      <c r="A40" s="14">
        <v>36</v>
      </c>
      <c r="B40" s="32" t="s">
        <v>120</v>
      </c>
      <c r="C40" s="32" t="s">
        <v>121</v>
      </c>
      <c r="D40" s="33" t="s">
        <v>76</v>
      </c>
      <c r="E40" s="44" t="s">
        <v>122</v>
      </c>
      <c r="F40" s="49">
        <v>0.029050925925925928</v>
      </c>
      <c r="G40" s="14" t="str">
        <f t="shared" si="0"/>
        <v>4.04/km</v>
      </c>
      <c r="H40" s="16">
        <f t="shared" si="1"/>
        <v>0.007997685185185184</v>
      </c>
      <c r="I40" s="16">
        <f>F40-INDEX($F$5:$F$189,MATCH(D40,$D$5:$D$189,0))</f>
        <v>0.002581018518518517</v>
      </c>
    </row>
    <row r="41" spans="1:9" ht="15" customHeight="1">
      <c r="A41" s="14">
        <v>37</v>
      </c>
      <c r="B41" s="32" t="s">
        <v>123</v>
      </c>
      <c r="C41" s="32" t="s">
        <v>105</v>
      </c>
      <c r="D41" s="33" t="s">
        <v>37</v>
      </c>
      <c r="E41" s="44" t="s">
        <v>115</v>
      </c>
      <c r="F41" s="49">
        <v>0.029074074074074075</v>
      </c>
      <c r="G41" s="14" t="str">
        <f t="shared" si="0"/>
        <v>4.04/km</v>
      </c>
      <c r="H41" s="16">
        <f t="shared" si="1"/>
        <v>0.008020833333333331</v>
      </c>
      <c r="I41" s="16">
        <f>F41-INDEX($F$5:$F$189,MATCH(D41,$D$5:$D$189,0))</f>
        <v>0.008020833333333331</v>
      </c>
    </row>
    <row r="42" spans="1:9" ht="15" customHeight="1">
      <c r="A42" s="14">
        <v>38</v>
      </c>
      <c r="B42" s="32" t="s">
        <v>124</v>
      </c>
      <c r="C42" s="32" t="s">
        <v>25</v>
      </c>
      <c r="D42" s="33" t="s">
        <v>60</v>
      </c>
      <c r="E42" s="44" t="s">
        <v>125</v>
      </c>
      <c r="F42" s="49">
        <v>0.02922453703703704</v>
      </c>
      <c r="G42" s="14" t="str">
        <f t="shared" si="0"/>
        <v>4.05/km</v>
      </c>
      <c r="H42" s="16">
        <f t="shared" si="1"/>
        <v>0.008171296296296295</v>
      </c>
      <c r="I42" s="16">
        <f>F42-INDEX($F$5:$F$189,MATCH(D42,$D$5:$D$189,0))</f>
        <v>0.004641203703703706</v>
      </c>
    </row>
    <row r="43" spans="1:9" ht="15" customHeight="1">
      <c r="A43" s="14">
        <v>39</v>
      </c>
      <c r="B43" s="32" t="s">
        <v>126</v>
      </c>
      <c r="C43" s="32" t="s">
        <v>110</v>
      </c>
      <c r="D43" s="33" t="s">
        <v>60</v>
      </c>
      <c r="E43" s="44" t="s">
        <v>67</v>
      </c>
      <c r="F43" s="49">
        <v>0.02929398148148148</v>
      </c>
      <c r="G43" s="14" t="str">
        <f t="shared" si="0"/>
        <v>4.06/km</v>
      </c>
      <c r="H43" s="16">
        <f t="shared" si="1"/>
        <v>0.008240740740740736</v>
      </c>
      <c r="I43" s="16">
        <f>F43-INDEX($F$5:$F$189,MATCH(D43,$D$5:$D$189,0))</f>
        <v>0.004710648148148148</v>
      </c>
    </row>
    <row r="44" spans="1:9" ht="15" customHeight="1">
      <c r="A44" s="14">
        <v>40</v>
      </c>
      <c r="B44" s="15" t="s">
        <v>127</v>
      </c>
      <c r="C44" s="15" t="s">
        <v>16</v>
      </c>
      <c r="D44" s="14" t="s">
        <v>76</v>
      </c>
      <c r="E44" s="45" t="s">
        <v>67</v>
      </c>
      <c r="F44" s="49">
        <v>0.029305555555555557</v>
      </c>
      <c r="G44" s="14" t="str">
        <f t="shared" si="0"/>
        <v>4.06/km</v>
      </c>
      <c r="H44" s="16">
        <f t="shared" si="1"/>
        <v>0.008252314814814813</v>
      </c>
      <c r="I44" s="16">
        <f>F44-INDEX($F$5:$F$189,MATCH(D44,$D$5:$D$189,0))</f>
        <v>0.002835648148148146</v>
      </c>
    </row>
    <row r="45" spans="1:9" ht="15" customHeight="1">
      <c r="A45" s="14">
        <v>41</v>
      </c>
      <c r="B45" s="32" t="s">
        <v>128</v>
      </c>
      <c r="C45" s="32" t="s">
        <v>129</v>
      </c>
      <c r="D45" s="33" t="s">
        <v>49</v>
      </c>
      <c r="E45" s="44" t="s">
        <v>78</v>
      </c>
      <c r="F45" s="49">
        <v>0.029317129629629634</v>
      </c>
      <c r="G45" s="14" t="str">
        <f t="shared" si="0"/>
        <v>4.06/km</v>
      </c>
      <c r="H45" s="16">
        <f t="shared" si="1"/>
        <v>0.00826388888888889</v>
      </c>
      <c r="I45" s="16">
        <f>F45-INDEX($F$5:$F$189,MATCH(D45,$D$5:$D$189,0))</f>
        <v>0.006863425925925926</v>
      </c>
    </row>
    <row r="46" spans="1:9" ht="15" customHeight="1">
      <c r="A46" s="14">
        <v>42</v>
      </c>
      <c r="B46" s="32" t="s">
        <v>130</v>
      </c>
      <c r="C46" s="32" t="s">
        <v>131</v>
      </c>
      <c r="D46" s="33" t="s">
        <v>53</v>
      </c>
      <c r="E46" s="44" t="s">
        <v>132</v>
      </c>
      <c r="F46" s="49">
        <v>0.029328703703703704</v>
      </c>
      <c r="G46" s="14" t="str">
        <f t="shared" si="0"/>
        <v>4.06/km</v>
      </c>
      <c r="H46" s="16">
        <f t="shared" si="1"/>
        <v>0.00827546296296296</v>
      </c>
      <c r="I46" s="16">
        <f>F46-INDEX($F$5:$F$189,MATCH(D46,$D$5:$D$189,0))</f>
        <v>0.00630787037037037</v>
      </c>
    </row>
    <row r="47" spans="1:9" ht="15" customHeight="1">
      <c r="A47" s="14">
        <v>43</v>
      </c>
      <c r="B47" s="32" t="s">
        <v>133</v>
      </c>
      <c r="C47" s="32" t="s">
        <v>134</v>
      </c>
      <c r="D47" s="33" t="s">
        <v>76</v>
      </c>
      <c r="E47" s="44" t="s">
        <v>135</v>
      </c>
      <c r="F47" s="49">
        <v>0.02936342592592592</v>
      </c>
      <c r="G47" s="14" t="str">
        <f t="shared" si="0"/>
        <v>4.06/km</v>
      </c>
      <c r="H47" s="16">
        <f t="shared" si="1"/>
        <v>0.008310185185185177</v>
      </c>
      <c r="I47" s="16">
        <f>F47-INDEX($F$5:$F$189,MATCH(D47,$D$5:$D$189,0))</f>
        <v>0.0028935185185185106</v>
      </c>
    </row>
    <row r="48" spans="1:9" ht="15" customHeight="1">
      <c r="A48" s="14">
        <v>44</v>
      </c>
      <c r="B48" s="32" t="s">
        <v>108</v>
      </c>
      <c r="C48" s="32" t="s">
        <v>15</v>
      </c>
      <c r="D48" s="33" t="s">
        <v>37</v>
      </c>
      <c r="E48" s="44" t="s">
        <v>67</v>
      </c>
      <c r="F48" s="49">
        <v>0.029386574074074075</v>
      </c>
      <c r="G48" s="14" t="str">
        <f t="shared" si="0"/>
        <v>4.07/km</v>
      </c>
      <c r="H48" s="16">
        <f t="shared" si="1"/>
        <v>0.008333333333333331</v>
      </c>
      <c r="I48" s="16">
        <f>F48-INDEX($F$5:$F$189,MATCH(D48,$D$5:$D$189,0))</f>
        <v>0.008333333333333331</v>
      </c>
    </row>
    <row r="49" spans="1:9" ht="15" customHeight="1">
      <c r="A49" s="14">
        <v>45</v>
      </c>
      <c r="B49" s="32" t="s">
        <v>136</v>
      </c>
      <c r="C49" s="32" t="s">
        <v>137</v>
      </c>
      <c r="D49" s="33" t="s">
        <v>76</v>
      </c>
      <c r="E49" s="44" t="s">
        <v>138</v>
      </c>
      <c r="F49" s="49">
        <v>0.029409722222222223</v>
      </c>
      <c r="G49" s="14" t="str">
        <f t="shared" si="0"/>
        <v>4.07/km</v>
      </c>
      <c r="H49" s="16">
        <f t="shared" si="1"/>
        <v>0.008356481481481479</v>
      </c>
      <c r="I49" s="16">
        <f>F49-INDEX($F$5:$F$189,MATCH(D49,$D$5:$D$189,0))</f>
        <v>0.0029398148148148118</v>
      </c>
    </row>
    <row r="50" spans="1:9" ht="15" customHeight="1">
      <c r="A50" s="14">
        <v>46</v>
      </c>
      <c r="B50" s="32" t="s">
        <v>139</v>
      </c>
      <c r="C50" s="32" t="s">
        <v>85</v>
      </c>
      <c r="D50" s="33" t="s">
        <v>40</v>
      </c>
      <c r="E50" s="44" t="s">
        <v>78</v>
      </c>
      <c r="F50" s="49">
        <v>0.02943287037037037</v>
      </c>
      <c r="G50" s="14" t="str">
        <f t="shared" si="0"/>
        <v>4.07/km</v>
      </c>
      <c r="H50" s="16">
        <f t="shared" si="1"/>
        <v>0.008379629629629626</v>
      </c>
      <c r="I50" s="16">
        <f>F50-INDEX($F$5:$F$189,MATCH(D50,$D$5:$D$189,0))</f>
        <v>0.008368055555555556</v>
      </c>
    </row>
    <row r="51" spans="1:9" ht="15" customHeight="1">
      <c r="A51" s="14">
        <v>47</v>
      </c>
      <c r="B51" s="32" t="s">
        <v>140</v>
      </c>
      <c r="C51" s="32" t="s">
        <v>17</v>
      </c>
      <c r="D51" s="33" t="s">
        <v>76</v>
      </c>
      <c r="E51" s="44" t="s">
        <v>141</v>
      </c>
      <c r="F51" s="49">
        <v>0.029444444444444443</v>
      </c>
      <c r="G51" s="14" t="str">
        <f t="shared" si="0"/>
        <v>4.07/km</v>
      </c>
      <c r="H51" s="16">
        <f t="shared" si="1"/>
        <v>0.0083912037037037</v>
      </c>
      <c r="I51" s="16">
        <f>F51-INDEX($F$5:$F$189,MATCH(D51,$D$5:$D$189,0))</f>
        <v>0.0029745370370370325</v>
      </c>
    </row>
    <row r="52" spans="1:9" ht="15" customHeight="1">
      <c r="A52" s="14">
        <v>48</v>
      </c>
      <c r="B52" s="15" t="s">
        <v>142</v>
      </c>
      <c r="C52" s="15" t="s">
        <v>20</v>
      </c>
      <c r="D52" s="14" t="s">
        <v>76</v>
      </c>
      <c r="E52" s="45" t="s">
        <v>125</v>
      </c>
      <c r="F52" s="49">
        <v>0.029490740740740744</v>
      </c>
      <c r="G52" s="14" t="str">
        <f t="shared" si="0"/>
        <v>4.07/km</v>
      </c>
      <c r="H52" s="16">
        <f t="shared" si="1"/>
        <v>0.0084375</v>
      </c>
      <c r="I52" s="16">
        <f>F52-INDEX($F$5:$F$189,MATCH(D52,$D$5:$D$189,0))</f>
        <v>0.0030208333333333337</v>
      </c>
    </row>
    <row r="53" spans="1:9" ht="15" customHeight="1">
      <c r="A53" s="14">
        <v>49</v>
      </c>
      <c r="B53" s="32" t="s">
        <v>143</v>
      </c>
      <c r="C53" s="32" t="s">
        <v>144</v>
      </c>
      <c r="D53" s="33" t="s">
        <v>60</v>
      </c>
      <c r="E53" s="44" t="s">
        <v>115</v>
      </c>
      <c r="F53" s="49">
        <v>0.02972222222222222</v>
      </c>
      <c r="G53" s="14" t="str">
        <f t="shared" si="0"/>
        <v>4.09/km</v>
      </c>
      <c r="H53" s="16">
        <f t="shared" si="1"/>
        <v>0.008668981481481475</v>
      </c>
      <c r="I53" s="16">
        <f>F53-INDEX($F$5:$F$189,MATCH(D53,$D$5:$D$189,0))</f>
        <v>0.005138888888888887</v>
      </c>
    </row>
    <row r="54" spans="1:9" ht="15" customHeight="1">
      <c r="A54" s="14">
        <v>50</v>
      </c>
      <c r="B54" s="32" t="s">
        <v>145</v>
      </c>
      <c r="C54" s="32" t="s">
        <v>146</v>
      </c>
      <c r="D54" s="33" t="s">
        <v>64</v>
      </c>
      <c r="E54" s="44" t="s">
        <v>100</v>
      </c>
      <c r="F54" s="49">
        <v>0.02974537037037037</v>
      </c>
      <c r="G54" s="14" t="str">
        <f t="shared" si="0"/>
        <v>4.10/km</v>
      </c>
      <c r="H54" s="16">
        <f t="shared" si="1"/>
        <v>0.008692129629629626</v>
      </c>
      <c r="I54" s="16">
        <f>F54-INDEX($F$5:$F$189,MATCH(D54,$D$5:$D$189,0))</f>
        <v>0.004722222222222225</v>
      </c>
    </row>
    <row r="55" spans="1:9" ht="15" customHeight="1">
      <c r="A55" s="14">
        <v>51</v>
      </c>
      <c r="B55" s="32" t="s">
        <v>147</v>
      </c>
      <c r="C55" s="32" t="s">
        <v>16</v>
      </c>
      <c r="D55" s="33" t="s">
        <v>37</v>
      </c>
      <c r="E55" s="44" t="s">
        <v>115</v>
      </c>
      <c r="F55" s="49">
        <v>0.02981481481481481</v>
      </c>
      <c r="G55" s="14" t="str">
        <f t="shared" si="0"/>
        <v>4.10/km</v>
      </c>
      <c r="H55" s="16">
        <f t="shared" si="1"/>
        <v>0.008761574074074067</v>
      </c>
      <c r="I55" s="16">
        <f>F55-INDEX($F$5:$F$189,MATCH(D55,$D$5:$D$189,0))</f>
        <v>0.008761574074074067</v>
      </c>
    </row>
    <row r="56" spans="1:9" ht="15" customHeight="1">
      <c r="A56" s="14">
        <v>52</v>
      </c>
      <c r="B56" s="15" t="s">
        <v>148</v>
      </c>
      <c r="C56" s="15" t="s">
        <v>22</v>
      </c>
      <c r="D56" s="14" t="s">
        <v>76</v>
      </c>
      <c r="E56" s="45" t="s">
        <v>67</v>
      </c>
      <c r="F56" s="49">
        <v>0.029861111111111113</v>
      </c>
      <c r="G56" s="14" t="str">
        <f t="shared" si="0"/>
        <v>4.10/km</v>
      </c>
      <c r="H56" s="16">
        <f t="shared" si="1"/>
        <v>0.008807870370370369</v>
      </c>
      <c r="I56" s="16">
        <f>F56-INDEX($F$5:$F$189,MATCH(D56,$D$5:$D$189,0))</f>
        <v>0.003391203703703702</v>
      </c>
    </row>
    <row r="57" spans="1:9" ht="15" customHeight="1">
      <c r="A57" s="14">
        <v>53</v>
      </c>
      <c r="B57" s="32" t="s">
        <v>149</v>
      </c>
      <c r="C57" s="32" t="s">
        <v>150</v>
      </c>
      <c r="D57" s="33" t="s">
        <v>37</v>
      </c>
      <c r="E57" s="44" t="s">
        <v>151</v>
      </c>
      <c r="F57" s="49">
        <v>0.029930555555555557</v>
      </c>
      <c r="G57" s="14" t="str">
        <f t="shared" si="0"/>
        <v>4.11/km</v>
      </c>
      <c r="H57" s="16">
        <f t="shared" si="1"/>
        <v>0.008877314814814814</v>
      </c>
      <c r="I57" s="16">
        <f>F57-INDEX($F$5:$F$189,MATCH(D57,$D$5:$D$189,0))</f>
        <v>0.008877314814814814</v>
      </c>
    </row>
    <row r="58" spans="1:9" ht="15" customHeight="1">
      <c r="A58" s="14">
        <v>54</v>
      </c>
      <c r="B58" s="32" t="s">
        <v>152</v>
      </c>
      <c r="C58" s="32" t="s">
        <v>153</v>
      </c>
      <c r="D58" s="33" t="s">
        <v>53</v>
      </c>
      <c r="E58" s="44" t="s">
        <v>107</v>
      </c>
      <c r="F58" s="49">
        <v>0.029942129629629628</v>
      </c>
      <c r="G58" s="14" t="str">
        <f t="shared" si="0"/>
        <v>4.11/km</v>
      </c>
      <c r="H58" s="16">
        <f t="shared" si="1"/>
        <v>0.008888888888888884</v>
      </c>
      <c r="I58" s="16">
        <f>F58-INDEX($F$5:$F$189,MATCH(D58,$D$5:$D$189,0))</f>
        <v>0.0069212962962962934</v>
      </c>
    </row>
    <row r="59" spans="1:9" ht="15" customHeight="1">
      <c r="A59" s="14">
        <v>55</v>
      </c>
      <c r="B59" s="32" t="s">
        <v>154</v>
      </c>
      <c r="C59" s="32" t="s">
        <v>155</v>
      </c>
      <c r="D59" s="33" t="s">
        <v>113</v>
      </c>
      <c r="E59" s="44" t="s">
        <v>156</v>
      </c>
      <c r="F59" s="49">
        <v>0.029965277777777775</v>
      </c>
      <c r="G59" s="14" t="str">
        <f t="shared" si="0"/>
        <v>4.11/km</v>
      </c>
      <c r="H59" s="16">
        <f t="shared" si="1"/>
        <v>0.00891203703703703</v>
      </c>
      <c r="I59" s="16">
        <f>F59-INDEX($F$5:$F$189,MATCH(D59,$D$5:$D$189,0))</f>
        <v>0.0010995370370370308</v>
      </c>
    </row>
    <row r="60" spans="1:9" ht="15" customHeight="1">
      <c r="A60" s="14">
        <v>56</v>
      </c>
      <c r="B60" s="32" t="s">
        <v>157</v>
      </c>
      <c r="C60" s="32" t="s">
        <v>21</v>
      </c>
      <c r="D60" s="33" t="s">
        <v>49</v>
      </c>
      <c r="E60" s="44" t="s">
        <v>158</v>
      </c>
      <c r="F60" s="49">
        <v>0.03008101851851852</v>
      </c>
      <c r="G60" s="14" t="str">
        <f t="shared" si="0"/>
        <v>4.12/km</v>
      </c>
      <c r="H60" s="16">
        <f t="shared" si="1"/>
        <v>0.009027777777777777</v>
      </c>
      <c r="I60" s="16">
        <f>F60-INDEX($F$5:$F$189,MATCH(D60,$D$5:$D$189,0))</f>
        <v>0.0076273148148148125</v>
      </c>
    </row>
    <row r="61" spans="1:9" ht="15" customHeight="1">
      <c r="A61" s="14">
        <v>57</v>
      </c>
      <c r="B61" s="32" t="s">
        <v>159</v>
      </c>
      <c r="C61" s="32" t="s">
        <v>160</v>
      </c>
      <c r="D61" s="33" t="s">
        <v>49</v>
      </c>
      <c r="E61" s="44" t="s">
        <v>115</v>
      </c>
      <c r="F61" s="49">
        <v>0.03009259259259259</v>
      </c>
      <c r="G61" s="14" t="str">
        <f t="shared" si="0"/>
        <v>4.12/km</v>
      </c>
      <c r="H61" s="16">
        <f t="shared" si="1"/>
        <v>0.009039351851851847</v>
      </c>
      <c r="I61" s="16">
        <f>F61-INDEX($F$5:$F$189,MATCH(D61,$D$5:$D$189,0))</f>
        <v>0.007638888888888883</v>
      </c>
    </row>
    <row r="62" spans="1:9" ht="15" customHeight="1">
      <c r="A62" s="14">
        <v>58</v>
      </c>
      <c r="B62" s="32" t="s">
        <v>161</v>
      </c>
      <c r="C62" s="32" t="s">
        <v>26</v>
      </c>
      <c r="D62" s="33" t="s">
        <v>49</v>
      </c>
      <c r="E62" s="44" t="s">
        <v>83</v>
      </c>
      <c r="F62" s="49">
        <v>0.030208333333333334</v>
      </c>
      <c r="G62" s="14" t="str">
        <f t="shared" si="0"/>
        <v>4.13/km</v>
      </c>
      <c r="H62" s="16">
        <f t="shared" si="1"/>
        <v>0.00915509259259259</v>
      </c>
      <c r="I62" s="16">
        <f>F62-INDEX($F$5:$F$189,MATCH(D62,$D$5:$D$189,0))</f>
        <v>0.007754629629629625</v>
      </c>
    </row>
    <row r="63" spans="1:9" ht="15" customHeight="1">
      <c r="A63" s="14">
        <v>59</v>
      </c>
      <c r="B63" s="32" t="s">
        <v>162</v>
      </c>
      <c r="C63" s="32" t="s">
        <v>18</v>
      </c>
      <c r="D63" s="33" t="s">
        <v>64</v>
      </c>
      <c r="E63" s="44" t="s">
        <v>67</v>
      </c>
      <c r="F63" s="49">
        <v>0.03026620370370371</v>
      </c>
      <c r="G63" s="14" t="str">
        <f t="shared" si="0"/>
        <v>4.14/km</v>
      </c>
      <c r="H63" s="16">
        <f t="shared" si="1"/>
        <v>0.009212962962962964</v>
      </c>
      <c r="I63" s="16">
        <f>F63-INDEX($F$5:$F$189,MATCH(D63,$D$5:$D$189,0))</f>
        <v>0.005243055555555563</v>
      </c>
    </row>
    <row r="64" spans="1:9" ht="15" customHeight="1">
      <c r="A64" s="14">
        <v>60</v>
      </c>
      <c r="B64" s="32" t="s">
        <v>163</v>
      </c>
      <c r="C64" s="32" t="s">
        <v>164</v>
      </c>
      <c r="D64" s="33" t="s">
        <v>60</v>
      </c>
      <c r="E64" s="44" t="s">
        <v>165</v>
      </c>
      <c r="F64" s="49">
        <v>0.03037037037037037</v>
      </c>
      <c r="G64" s="14" t="str">
        <f t="shared" si="0"/>
        <v>4.15/km</v>
      </c>
      <c r="H64" s="16">
        <f t="shared" si="1"/>
        <v>0.009317129629629627</v>
      </c>
      <c r="I64" s="16">
        <f>F64-INDEX($F$5:$F$189,MATCH(D64,$D$5:$D$189,0))</f>
        <v>0.0057870370370370385</v>
      </c>
    </row>
    <row r="65" spans="1:9" ht="15" customHeight="1">
      <c r="A65" s="14">
        <v>61</v>
      </c>
      <c r="B65" s="15" t="s">
        <v>166</v>
      </c>
      <c r="C65" s="15" t="s">
        <v>167</v>
      </c>
      <c r="D65" s="14" t="s">
        <v>64</v>
      </c>
      <c r="E65" s="45" t="s">
        <v>67</v>
      </c>
      <c r="F65" s="49">
        <v>0.03037037037037037</v>
      </c>
      <c r="G65" s="14" t="str">
        <f t="shared" si="0"/>
        <v>4.15/km</v>
      </c>
      <c r="H65" s="16">
        <f t="shared" si="1"/>
        <v>0.009317129629629627</v>
      </c>
      <c r="I65" s="16">
        <f>F65-INDEX($F$5:$F$189,MATCH(D65,$D$5:$D$189,0))</f>
        <v>0.005347222222222225</v>
      </c>
    </row>
    <row r="66" spans="1:9" ht="15" customHeight="1">
      <c r="A66" s="14">
        <v>62</v>
      </c>
      <c r="B66" s="32" t="s">
        <v>168</v>
      </c>
      <c r="C66" s="32" t="s">
        <v>169</v>
      </c>
      <c r="D66" s="33" t="s">
        <v>37</v>
      </c>
      <c r="E66" s="44" t="s">
        <v>115</v>
      </c>
      <c r="F66" s="49">
        <v>0.030462962962962966</v>
      </c>
      <c r="G66" s="14" t="str">
        <f t="shared" si="0"/>
        <v>4.16/km</v>
      </c>
      <c r="H66" s="16">
        <f t="shared" si="1"/>
        <v>0.009409722222222222</v>
      </c>
      <c r="I66" s="16">
        <f>F66-INDEX($F$5:$F$189,MATCH(D66,$D$5:$D$189,0))</f>
        <v>0.009409722222222222</v>
      </c>
    </row>
    <row r="67" spans="1:9" ht="15" customHeight="1">
      <c r="A67" s="14">
        <v>63</v>
      </c>
      <c r="B67" s="32" t="s">
        <v>170</v>
      </c>
      <c r="C67" s="32" t="s">
        <v>14</v>
      </c>
      <c r="D67" s="33" t="s">
        <v>60</v>
      </c>
      <c r="E67" s="44" t="s">
        <v>100</v>
      </c>
      <c r="F67" s="49">
        <v>0.03050925925925926</v>
      </c>
      <c r="G67" s="14" t="str">
        <f t="shared" si="0"/>
        <v>4.16/km</v>
      </c>
      <c r="H67" s="16">
        <f t="shared" si="1"/>
        <v>0.009456018518518516</v>
      </c>
      <c r="I67" s="16">
        <f>F67-INDEX($F$5:$F$189,MATCH(D67,$D$5:$D$189,0))</f>
        <v>0.005925925925925928</v>
      </c>
    </row>
    <row r="68" spans="1:9" ht="15" customHeight="1">
      <c r="A68" s="14">
        <v>64</v>
      </c>
      <c r="B68" s="32" t="s">
        <v>171</v>
      </c>
      <c r="C68" s="32" t="s">
        <v>172</v>
      </c>
      <c r="D68" s="33" t="s">
        <v>40</v>
      </c>
      <c r="E68" s="44" t="s">
        <v>83</v>
      </c>
      <c r="F68" s="49">
        <v>0.03053240740740741</v>
      </c>
      <c r="G68" s="14" t="str">
        <f t="shared" si="0"/>
        <v>4.16/km</v>
      </c>
      <c r="H68" s="16">
        <f t="shared" si="1"/>
        <v>0.009479166666666667</v>
      </c>
      <c r="I68" s="16">
        <f>F68-INDEX($F$5:$F$189,MATCH(D68,$D$5:$D$189,0))</f>
        <v>0.009467592592592597</v>
      </c>
    </row>
    <row r="69" spans="1:9" ht="15" customHeight="1">
      <c r="A69" s="14">
        <v>65</v>
      </c>
      <c r="B69" s="32" t="s">
        <v>173</v>
      </c>
      <c r="C69" s="32" t="s">
        <v>82</v>
      </c>
      <c r="D69" s="33" t="s">
        <v>64</v>
      </c>
      <c r="E69" s="44" t="s">
        <v>174</v>
      </c>
      <c r="F69" s="49">
        <v>0.030567129629629628</v>
      </c>
      <c r="G69" s="14" t="str">
        <f aca="true" t="shared" si="2" ref="G69:G132">TEXT(INT((HOUR(F69)*3600+MINUTE(F69)*60+SECOND(F69))/$I$3/60),"0")&amp;"."&amp;TEXT(MOD((HOUR(F69)*3600+MINUTE(F69)*60+SECOND(F69))/$I$3,60),"00")&amp;"/km"</f>
        <v>4.16/km</v>
      </c>
      <c r="H69" s="16">
        <f aca="true" t="shared" si="3" ref="H69:H132">F69-$F$5</f>
        <v>0.009513888888888884</v>
      </c>
      <c r="I69" s="16">
        <f>F69-INDEX($F$5:$F$189,MATCH(D69,$D$5:$D$189,0))</f>
        <v>0.005543981481481483</v>
      </c>
    </row>
    <row r="70" spans="1:9" ht="15" customHeight="1">
      <c r="A70" s="14">
        <v>66</v>
      </c>
      <c r="B70" s="32" t="s">
        <v>175</v>
      </c>
      <c r="C70" s="32" t="s">
        <v>176</v>
      </c>
      <c r="D70" s="33" t="s">
        <v>64</v>
      </c>
      <c r="E70" s="44" t="s">
        <v>177</v>
      </c>
      <c r="F70" s="49">
        <v>0.030625</v>
      </c>
      <c r="G70" s="14" t="str">
        <f t="shared" si="2"/>
        <v>4.17/km</v>
      </c>
      <c r="H70" s="16">
        <f t="shared" si="3"/>
        <v>0.009571759259259256</v>
      </c>
      <c r="I70" s="16">
        <f>F70-INDEX($F$5:$F$189,MATCH(D70,$D$5:$D$189,0))</f>
        <v>0.005601851851851854</v>
      </c>
    </row>
    <row r="71" spans="1:9" ht="15" customHeight="1">
      <c r="A71" s="14">
        <v>67</v>
      </c>
      <c r="B71" s="32" t="s">
        <v>178</v>
      </c>
      <c r="C71" s="32" t="s">
        <v>114</v>
      </c>
      <c r="D71" s="33" t="s">
        <v>49</v>
      </c>
      <c r="E71" s="44" t="s">
        <v>179</v>
      </c>
      <c r="F71" s="49">
        <v>0.03079861111111111</v>
      </c>
      <c r="G71" s="14" t="str">
        <f t="shared" si="2"/>
        <v>4.18/km</v>
      </c>
      <c r="H71" s="16">
        <f t="shared" si="3"/>
        <v>0.009745370370370366</v>
      </c>
      <c r="I71" s="16">
        <f>F71-INDEX($F$5:$F$189,MATCH(D71,$D$5:$D$189,0))</f>
        <v>0.008344907407407402</v>
      </c>
    </row>
    <row r="72" spans="1:9" ht="15" customHeight="1">
      <c r="A72" s="26">
        <v>68</v>
      </c>
      <c r="B72" s="36" t="s">
        <v>180</v>
      </c>
      <c r="C72" s="36" t="s">
        <v>181</v>
      </c>
      <c r="D72" s="37" t="s">
        <v>37</v>
      </c>
      <c r="E72" s="47" t="s">
        <v>371</v>
      </c>
      <c r="F72" s="50">
        <v>0.030844907407407404</v>
      </c>
      <c r="G72" s="26" t="str">
        <f t="shared" si="2"/>
        <v>4.19/km</v>
      </c>
      <c r="H72" s="28">
        <f t="shared" si="3"/>
        <v>0.00979166666666666</v>
      </c>
      <c r="I72" s="28">
        <f>F72-INDEX($F$5:$F$189,MATCH(D72,$D$5:$D$189,0))</f>
        <v>0.00979166666666666</v>
      </c>
    </row>
    <row r="73" spans="1:9" ht="15" customHeight="1">
      <c r="A73" s="14">
        <v>69</v>
      </c>
      <c r="B73" s="32" t="s">
        <v>182</v>
      </c>
      <c r="C73" s="32" t="s">
        <v>183</v>
      </c>
      <c r="D73" s="33" t="s">
        <v>53</v>
      </c>
      <c r="E73" s="44" t="s">
        <v>141</v>
      </c>
      <c r="F73" s="49">
        <v>0.030879629629629632</v>
      </c>
      <c r="G73" s="14" t="str">
        <f t="shared" si="2"/>
        <v>4.19/km</v>
      </c>
      <c r="H73" s="16">
        <f t="shared" si="3"/>
        <v>0.009826388888888888</v>
      </c>
      <c r="I73" s="16">
        <f>F73-INDEX($F$5:$F$189,MATCH(D73,$D$5:$D$189,0))</f>
        <v>0.007858796296296298</v>
      </c>
    </row>
    <row r="74" spans="1:9" ht="15" customHeight="1">
      <c r="A74" s="14">
        <v>70</v>
      </c>
      <c r="B74" s="32" t="s">
        <v>184</v>
      </c>
      <c r="C74" s="32" t="s">
        <v>185</v>
      </c>
      <c r="D74" s="33" t="s">
        <v>60</v>
      </c>
      <c r="E74" s="44" t="s">
        <v>115</v>
      </c>
      <c r="F74" s="49">
        <v>0.030925925925925926</v>
      </c>
      <c r="G74" s="14" t="str">
        <f t="shared" si="2"/>
        <v>4.19/km</v>
      </c>
      <c r="H74" s="16">
        <f t="shared" si="3"/>
        <v>0.009872685185185182</v>
      </c>
      <c r="I74" s="16">
        <f>F74-INDEX($F$5:$F$189,MATCH(D74,$D$5:$D$189,0))</f>
        <v>0.006342592592592594</v>
      </c>
    </row>
    <row r="75" spans="1:9" ht="15" customHeight="1">
      <c r="A75" s="14">
        <v>71</v>
      </c>
      <c r="B75" s="32" t="s">
        <v>186</v>
      </c>
      <c r="C75" s="32" t="s">
        <v>187</v>
      </c>
      <c r="D75" s="33" t="s">
        <v>53</v>
      </c>
      <c r="E75" s="44" t="s">
        <v>376</v>
      </c>
      <c r="F75" s="49">
        <v>0.031053240740740742</v>
      </c>
      <c r="G75" s="14" t="str">
        <f t="shared" si="2"/>
        <v>4.20/km</v>
      </c>
      <c r="H75" s="16">
        <f t="shared" si="3"/>
        <v>0.009999999999999998</v>
      </c>
      <c r="I75" s="16">
        <f>F75-INDEX($F$5:$F$189,MATCH(D75,$D$5:$D$189,0))</f>
        <v>0.008032407407407408</v>
      </c>
    </row>
    <row r="76" spans="1:9" ht="15" customHeight="1">
      <c r="A76" s="14">
        <v>72</v>
      </c>
      <c r="B76" s="15" t="s">
        <v>33</v>
      </c>
      <c r="C76" s="15" t="s">
        <v>160</v>
      </c>
      <c r="D76" s="14" t="s">
        <v>37</v>
      </c>
      <c r="E76" s="45" t="s">
        <v>67</v>
      </c>
      <c r="F76" s="49">
        <v>0.031064814814814812</v>
      </c>
      <c r="G76" s="14" t="str">
        <f t="shared" si="2"/>
        <v>4.21/km</v>
      </c>
      <c r="H76" s="16">
        <f t="shared" si="3"/>
        <v>0.010011574074074069</v>
      </c>
      <c r="I76" s="16">
        <f>F76-INDEX($F$5:$F$189,MATCH(D76,$D$5:$D$189,0))</f>
        <v>0.010011574074074069</v>
      </c>
    </row>
    <row r="77" spans="1:9" ht="15" customHeight="1">
      <c r="A77" s="14">
        <v>73</v>
      </c>
      <c r="B77" s="15" t="s">
        <v>188</v>
      </c>
      <c r="C77" s="15" t="s">
        <v>189</v>
      </c>
      <c r="D77" s="14" t="s">
        <v>60</v>
      </c>
      <c r="E77" s="45" t="s">
        <v>67</v>
      </c>
      <c r="F77" s="49">
        <v>0.03107638888888889</v>
      </c>
      <c r="G77" s="14" t="str">
        <f t="shared" si="2"/>
        <v>4.21/km</v>
      </c>
      <c r="H77" s="16">
        <f t="shared" si="3"/>
        <v>0.010023148148148146</v>
      </c>
      <c r="I77" s="16">
        <f>F77-INDEX($F$5:$F$189,MATCH(D77,$D$5:$D$189,0))</f>
        <v>0.0064930555555555575</v>
      </c>
    </row>
    <row r="78" spans="1:9" ht="15" customHeight="1">
      <c r="A78" s="14">
        <v>74</v>
      </c>
      <c r="B78" s="32" t="s">
        <v>190</v>
      </c>
      <c r="C78" s="32" t="s">
        <v>191</v>
      </c>
      <c r="D78" s="33" t="s">
        <v>215</v>
      </c>
      <c r="E78" s="44" t="s">
        <v>115</v>
      </c>
      <c r="F78" s="49">
        <v>0.03108796296296296</v>
      </c>
      <c r="G78" s="14" t="str">
        <f t="shared" si="2"/>
        <v>4.21/km</v>
      </c>
      <c r="H78" s="16">
        <f t="shared" si="3"/>
        <v>0.010034722222222216</v>
      </c>
      <c r="I78" s="16">
        <f>F78-INDEX($F$5:$F$189,MATCH(D78,$D$5:$D$189,0))</f>
        <v>0</v>
      </c>
    </row>
    <row r="79" spans="1:9" ht="15" customHeight="1">
      <c r="A79" s="14">
        <v>75</v>
      </c>
      <c r="B79" s="32" t="s">
        <v>192</v>
      </c>
      <c r="C79" s="32" t="s">
        <v>23</v>
      </c>
      <c r="D79" s="33" t="s">
        <v>60</v>
      </c>
      <c r="E79" s="44" t="s">
        <v>193</v>
      </c>
      <c r="F79" s="49">
        <v>0.031145833333333334</v>
      </c>
      <c r="G79" s="14" t="str">
        <f t="shared" si="2"/>
        <v>4.21/km</v>
      </c>
      <c r="H79" s="16">
        <f t="shared" si="3"/>
        <v>0.01009259259259259</v>
      </c>
      <c r="I79" s="16">
        <f>F79-INDEX($F$5:$F$189,MATCH(D79,$D$5:$D$189,0))</f>
        <v>0.006562500000000002</v>
      </c>
    </row>
    <row r="80" spans="1:9" ht="15" customHeight="1">
      <c r="A80" s="14">
        <v>76</v>
      </c>
      <c r="B80" s="32" t="s">
        <v>194</v>
      </c>
      <c r="C80" s="32" t="s">
        <v>18</v>
      </c>
      <c r="D80" s="33" t="s">
        <v>60</v>
      </c>
      <c r="E80" s="44" t="s">
        <v>78</v>
      </c>
      <c r="F80" s="49">
        <v>0.03128472222222222</v>
      </c>
      <c r="G80" s="14" t="str">
        <f t="shared" si="2"/>
        <v>4.22/km</v>
      </c>
      <c r="H80" s="16">
        <f t="shared" si="3"/>
        <v>0.010231481481481477</v>
      </c>
      <c r="I80" s="16">
        <f>F80-INDEX($F$5:$F$189,MATCH(D80,$D$5:$D$189,0))</f>
        <v>0.006701388888888889</v>
      </c>
    </row>
    <row r="81" spans="1:9" ht="15" customHeight="1">
      <c r="A81" s="14">
        <v>77</v>
      </c>
      <c r="B81" s="32" t="s">
        <v>195</v>
      </c>
      <c r="C81" s="32" t="s">
        <v>196</v>
      </c>
      <c r="D81" s="33" t="s">
        <v>76</v>
      </c>
      <c r="E81" s="44" t="s">
        <v>78</v>
      </c>
      <c r="F81" s="49">
        <v>0.03131944444444445</v>
      </c>
      <c r="G81" s="14" t="str">
        <f t="shared" si="2"/>
        <v>4.23/km</v>
      </c>
      <c r="H81" s="16">
        <f t="shared" si="3"/>
        <v>0.010266203703703704</v>
      </c>
      <c r="I81" s="16">
        <f>F81-INDEX($F$5:$F$189,MATCH(D81,$D$5:$D$189,0))</f>
        <v>0.004849537037037038</v>
      </c>
    </row>
    <row r="82" spans="1:9" ht="15" customHeight="1">
      <c r="A82" s="14">
        <v>78</v>
      </c>
      <c r="B82" s="32" t="s">
        <v>197</v>
      </c>
      <c r="C82" s="32" t="s">
        <v>198</v>
      </c>
      <c r="D82" s="33" t="s">
        <v>64</v>
      </c>
      <c r="E82" s="44" t="s">
        <v>306</v>
      </c>
      <c r="F82" s="49">
        <v>0.03152777777777777</v>
      </c>
      <c r="G82" s="14" t="str">
        <f t="shared" si="2"/>
        <v>4.24/km</v>
      </c>
      <c r="H82" s="16">
        <f t="shared" si="3"/>
        <v>0.010474537037037029</v>
      </c>
      <c r="I82" s="16">
        <f>F82-INDEX($F$5:$F$189,MATCH(D82,$D$5:$D$189,0))</f>
        <v>0.006504629629629628</v>
      </c>
    </row>
    <row r="83" spans="1:9" ht="15" customHeight="1">
      <c r="A83" s="14">
        <v>79</v>
      </c>
      <c r="B83" s="15" t="s">
        <v>199</v>
      </c>
      <c r="C83" s="15" t="s">
        <v>172</v>
      </c>
      <c r="D83" s="14" t="s">
        <v>64</v>
      </c>
      <c r="E83" s="45" t="s">
        <v>67</v>
      </c>
      <c r="F83" s="49">
        <v>0.03153935185185185</v>
      </c>
      <c r="G83" s="14" t="str">
        <f t="shared" si="2"/>
        <v>4.25/km</v>
      </c>
      <c r="H83" s="16">
        <f t="shared" si="3"/>
        <v>0.01048611111111111</v>
      </c>
      <c r="I83" s="16">
        <f>F83-INDEX($F$5:$F$189,MATCH(D83,$D$5:$D$189,0))</f>
        <v>0.006516203703703708</v>
      </c>
    </row>
    <row r="84" spans="1:9" ht="15" customHeight="1">
      <c r="A84" s="14">
        <v>80</v>
      </c>
      <c r="B84" s="32" t="s">
        <v>200</v>
      </c>
      <c r="C84" s="32" t="s">
        <v>201</v>
      </c>
      <c r="D84" s="33" t="s">
        <v>60</v>
      </c>
      <c r="E84" s="44" t="s">
        <v>78</v>
      </c>
      <c r="F84" s="49">
        <v>0.031608796296296295</v>
      </c>
      <c r="G84" s="14" t="str">
        <f t="shared" si="2"/>
        <v>4.25/km</v>
      </c>
      <c r="H84" s="16">
        <f t="shared" si="3"/>
        <v>0.01055555555555555</v>
      </c>
      <c r="I84" s="16">
        <f>F84-INDEX($F$5:$F$189,MATCH(D84,$D$5:$D$189,0))</f>
        <v>0.0070254629629629625</v>
      </c>
    </row>
    <row r="85" spans="1:9" ht="15" customHeight="1">
      <c r="A85" s="14">
        <v>81</v>
      </c>
      <c r="B85" s="32" t="s">
        <v>202</v>
      </c>
      <c r="C85" s="32" t="s">
        <v>203</v>
      </c>
      <c r="D85" s="33" t="s">
        <v>204</v>
      </c>
      <c r="E85" s="44" t="s">
        <v>205</v>
      </c>
      <c r="F85" s="49">
        <v>0.03164351851851852</v>
      </c>
      <c r="G85" s="14" t="str">
        <f t="shared" si="2"/>
        <v>4.25/km</v>
      </c>
      <c r="H85" s="16">
        <f t="shared" si="3"/>
        <v>0.010590277777777778</v>
      </c>
      <c r="I85" s="16">
        <f>F85-INDEX($F$5:$F$189,MATCH(D85,$D$5:$D$189,0))</f>
        <v>0</v>
      </c>
    </row>
    <row r="86" spans="1:9" ht="15" customHeight="1">
      <c r="A86" s="14">
        <v>82</v>
      </c>
      <c r="B86" s="32" t="s">
        <v>206</v>
      </c>
      <c r="C86" s="32" t="s">
        <v>207</v>
      </c>
      <c r="D86" s="33" t="s">
        <v>40</v>
      </c>
      <c r="E86" s="44" t="s">
        <v>208</v>
      </c>
      <c r="F86" s="49">
        <v>0.03167824074074074</v>
      </c>
      <c r="G86" s="14" t="str">
        <f t="shared" si="2"/>
        <v>4.26/km</v>
      </c>
      <c r="H86" s="16">
        <f t="shared" si="3"/>
        <v>0.010624999999999999</v>
      </c>
      <c r="I86" s="16">
        <f>F86-INDEX($F$5:$F$189,MATCH(D86,$D$5:$D$189,0))</f>
        <v>0.010613425925925929</v>
      </c>
    </row>
    <row r="87" spans="1:9" ht="15" customHeight="1">
      <c r="A87" s="14">
        <v>83</v>
      </c>
      <c r="B87" s="32" t="s">
        <v>209</v>
      </c>
      <c r="C87" s="32" t="s">
        <v>20</v>
      </c>
      <c r="D87" s="33" t="s">
        <v>76</v>
      </c>
      <c r="E87" s="44" t="s">
        <v>210</v>
      </c>
      <c r="F87" s="49">
        <v>0.031689814814814816</v>
      </c>
      <c r="G87" s="14" t="str">
        <f t="shared" si="2"/>
        <v>4.26/km</v>
      </c>
      <c r="H87" s="16">
        <f t="shared" si="3"/>
        <v>0.010636574074074073</v>
      </c>
      <c r="I87" s="16">
        <f>F87-INDEX($F$5:$F$189,MATCH(D87,$D$5:$D$189,0))</f>
        <v>0.005219907407407406</v>
      </c>
    </row>
    <row r="88" spans="1:9" ht="15" customHeight="1">
      <c r="A88" s="14">
        <v>84</v>
      </c>
      <c r="B88" s="32" t="s">
        <v>211</v>
      </c>
      <c r="C88" s="32" t="s">
        <v>212</v>
      </c>
      <c r="D88" s="33" t="s">
        <v>64</v>
      </c>
      <c r="E88" s="44" t="s">
        <v>174</v>
      </c>
      <c r="F88" s="49">
        <v>0.031782407407407405</v>
      </c>
      <c r="G88" s="14" t="str">
        <f t="shared" si="2"/>
        <v>4.27/km</v>
      </c>
      <c r="H88" s="16">
        <f t="shared" si="3"/>
        <v>0.010729166666666661</v>
      </c>
      <c r="I88" s="16">
        <f>F88-INDEX($F$5:$F$189,MATCH(D88,$D$5:$D$189,0))</f>
        <v>0.00675925925925926</v>
      </c>
    </row>
    <row r="89" spans="1:9" ht="15" customHeight="1">
      <c r="A89" s="14">
        <v>85</v>
      </c>
      <c r="B89" s="32" t="s">
        <v>213</v>
      </c>
      <c r="C89" s="32" t="s">
        <v>214</v>
      </c>
      <c r="D89" s="33" t="s">
        <v>215</v>
      </c>
      <c r="E89" s="44" t="s">
        <v>216</v>
      </c>
      <c r="F89" s="49">
        <v>0.031828703703703706</v>
      </c>
      <c r="G89" s="14" t="str">
        <f t="shared" si="2"/>
        <v>4.27/km</v>
      </c>
      <c r="H89" s="16">
        <f t="shared" si="3"/>
        <v>0.010775462962962962</v>
      </c>
      <c r="I89" s="16">
        <f>F89-INDEX($F$5:$F$189,MATCH(D89,$D$5:$D$189,0))</f>
        <v>0.0007407407407407467</v>
      </c>
    </row>
    <row r="90" spans="1:9" ht="15" customHeight="1">
      <c r="A90" s="14">
        <v>86</v>
      </c>
      <c r="B90" s="32" t="s">
        <v>217</v>
      </c>
      <c r="C90" s="32" t="s">
        <v>218</v>
      </c>
      <c r="D90" s="33" t="s">
        <v>219</v>
      </c>
      <c r="E90" s="44" t="s">
        <v>220</v>
      </c>
      <c r="F90" s="49">
        <v>0.03196759259259259</v>
      </c>
      <c r="G90" s="14" t="str">
        <f t="shared" si="2"/>
        <v>4.28/km</v>
      </c>
      <c r="H90" s="16">
        <f t="shared" si="3"/>
        <v>0.010914351851851845</v>
      </c>
      <c r="I90" s="16">
        <f>F90-INDEX($F$5:$F$189,MATCH(D90,$D$5:$D$189,0))</f>
        <v>0</v>
      </c>
    </row>
    <row r="91" spans="1:9" ht="15" customHeight="1">
      <c r="A91" s="14">
        <v>87</v>
      </c>
      <c r="B91" s="32" t="s">
        <v>221</v>
      </c>
      <c r="C91" s="32" t="s">
        <v>222</v>
      </c>
      <c r="D91" s="33" t="s">
        <v>204</v>
      </c>
      <c r="E91" s="44" t="s">
        <v>115</v>
      </c>
      <c r="F91" s="49">
        <v>0.03210648148148148</v>
      </c>
      <c r="G91" s="14" t="str">
        <f t="shared" si="2"/>
        <v>4.29/km</v>
      </c>
      <c r="H91" s="16">
        <f t="shared" si="3"/>
        <v>0.011053240740740735</v>
      </c>
      <c r="I91" s="16">
        <f>F91-INDEX($F$5:$F$189,MATCH(D91,$D$5:$D$189,0))</f>
        <v>0.0004629629629629567</v>
      </c>
    </row>
    <row r="92" spans="1:9" ht="15" customHeight="1">
      <c r="A92" s="14">
        <v>88</v>
      </c>
      <c r="B92" s="32" t="s">
        <v>223</v>
      </c>
      <c r="C92" s="32" t="s">
        <v>66</v>
      </c>
      <c r="D92" s="33" t="s">
        <v>60</v>
      </c>
      <c r="E92" s="44" t="s">
        <v>210</v>
      </c>
      <c r="F92" s="49">
        <v>0.03217592592592593</v>
      </c>
      <c r="G92" s="14" t="str">
        <f t="shared" si="2"/>
        <v>4.30/km</v>
      </c>
      <c r="H92" s="16">
        <f t="shared" si="3"/>
        <v>0.011122685185185183</v>
      </c>
      <c r="I92" s="16">
        <f>F92-INDEX($F$5:$F$189,MATCH(D92,$D$5:$D$189,0))</f>
        <v>0.007592592592592595</v>
      </c>
    </row>
    <row r="93" spans="1:9" ht="15" customHeight="1">
      <c r="A93" s="14">
        <v>89</v>
      </c>
      <c r="B93" s="32" t="s">
        <v>224</v>
      </c>
      <c r="C93" s="32" t="s">
        <v>85</v>
      </c>
      <c r="D93" s="33" t="s">
        <v>60</v>
      </c>
      <c r="E93" s="44" t="s">
        <v>225</v>
      </c>
      <c r="F93" s="49">
        <v>0.03222222222222222</v>
      </c>
      <c r="G93" s="14" t="str">
        <f t="shared" si="2"/>
        <v>4.30/km</v>
      </c>
      <c r="H93" s="16">
        <f t="shared" si="3"/>
        <v>0.011168981481481478</v>
      </c>
      <c r="I93" s="16">
        <f>F93-INDEX($F$5:$F$189,MATCH(D93,$D$5:$D$189,0))</f>
        <v>0.0076388888888888895</v>
      </c>
    </row>
    <row r="94" spans="1:9" ht="15" customHeight="1">
      <c r="A94" s="14">
        <v>90</v>
      </c>
      <c r="B94" s="32" t="s">
        <v>226</v>
      </c>
      <c r="C94" s="32" t="s">
        <v>16</v>
      </c>
      <c r="D94" s="33" t="s">
        <v>76</v>
      </c>
      <c r="E94" s="44" t="s">
        <v>227</v>
      </c>
      <c r="F94" s="49">
        <v>0.03225694444444444</v>
      </c>
      <c r="G94" s="14" t="str">
        <f t="shared" si="2"/>
        <v>4.31/km</v>
      </c>
      <c r="H94" s="16">
        <f t="shared" si="3"/>
        <v>0.011203703703703698</v>
      </c>
      <c r="I94" s="16">
        <f>F94-INDEX($F$5:$F$189,MATCH(D94,$D$5:$D$189,0))</f>
        <v>0.0057870370370370315</v>
      </c>
    </row>
    <row r="95" spans="1:9" ht="15" customHeight="1">
      <c r="A95" s="14">
        <v>91</v>
      </c>
      <c r="B95" s="32" t="s">
        <v>228</v>
      </c>
      <c r="C95" s="32" t="s">
        <v>229</v>
      </c>
      <c r="D95" s="33" t="s">
        <v>64</v>
      </c>
      <c r="E95" s="44" t="s">
        <v>230</v>
      </c>
      <c r="F95" s="49">
        <v>0.03230324074074074</v>
      </c>
      <c r="G95" s="14" t="str">
        <f t="shared" si="2"/>
        <v>4.31/km</v>
      </c>
      <c r="H95" s="16">
        <f t="shared" si="3"/>
        <v>0.011249999999999993</v>
      </c>
      <c r="I95" s="16">
        <f>F95-INDEX($F$5:$F$189,MATCH(D95,$D$5:$D$189,0))</f>
        <v>0.0072800925925925915</v>
      </c>
    </row>
    <row r="96" spans="1:9" ht="15" customHeight="1">
      <c r="A96" s="14">
        <v>92</v>
      </c>
      <c r="B96" s="32" t="s">
        <v>231</v>
      </c>
      <c r="C96" s="32" t="s">
        <v>114</v>
      </c>
      <c r="D96" s="33" t="s">
        <v>64</v>
      </c>
      <c r="E96" s="44" t="s">
        <v>61</v>
      </c>
      <c r="F96" s="49">
        <v>0.03231481481481482</v>
      </c>
      <c r="G96" s="14" t="str">
        <f t="shared" si="2"/>
        <v>4.31/km</v>
      </c>
      <c r="H96" s="16">
        <f t="shared" si="3"/>
        <v>0.011261574074074073</v>
      </c>
      <c r="I96" s="16">
        <f>F96-INDEX($F$5:$F$189,MATCH(D96,$D$5:$D$189,0))</f>
        <v>0.007291666666666672</v>
      </c>
    </row>
    <row r="97" spans="1:9" ht="15" customHeight="1">
      <c r="A97" s="14">
        <v>93</v>
      </c>
      <c r="B97" s="32" t="s">
        <v>232</v>
      </c>
      <c r="C97" s="32" t="s">
        <v>23</v>
      </c>
      <c r="D97" s="33" t="s">
        <v>76</v>
      </c>
      <c r="E97" s="44" t="s">
        <v>220</v>
      </c>
      <c r="F97" s="49">
        <v>0.032326388888888884</v>
      </c>
      <c r="G97" s="14" t="str">
        <f t="shared" si="2"/>
        <v>4.31/km</v>
      </c>
      <c r="H97" s="16">
        <f t="shared" si="3"/>
        <v>0.01127314814814814</v>
      </c>
      <c r="I97" s="16">
        <f>F97-INDEX($F$5:$F$189,MATCH(D97,$D$5:$D$189,0))</f>
        <v>0.005856481481481473</v>
      </c>
    </row>
    <row r="98" spans="1:9" ht="15" customHeight="1">
      <c r="A98" s="14">
        <v>94</v>
      </c>
      <c r="B98" s="32" t="s">
        <v>233</v>
      </c>
      <c r="C98" s="32" t="s">
        <v>229</v>
      </c>
      <c r="D98" s="33" t="s">
        <v>215</v>
      </c>
      <c r="E98" s="44" t="s">
        <v>88</v>
      </c>
      <c r="F98" s="49">
        <v>0.03234953703703704</v>
      </c>
      <c r="G98" s="14" t="str">
        <f t="shared" si="2"/>
        <v>4.31/km</v>
      </c>
      <c r="H98" s="16">
        <f t="shared" si="3"/>
        <v>0.011296296296296294</v>
      </c>
      <c r="I98" s="16">
        <f>F98-INDEX($F$5:$F$189,MATCH(D98,$D$5:$D$189,0))</f>
        <v>0.0012615740740740782</v>
      </c>
    </row>
    <row r="99" spans="1:9" ht="15" customHeight="1">
      <c r="A99" s="14">
        <v>95</v>
      </c>
      <c r="B99" s="32" t="s">
        <v>24</v>
      </c>
      <c r="C99" s="32" t="s">
        <v>85</v>
      </c>
      <c r="D99" s="33" t="s">
        <v>64</v>
      </c>
      <c r="E99" s="44" t="s">
        <v>115</v>
      </c>
      <c r="F99" s="49">
        <v>0.032407407407407406</v>
      </c>
      <c r="G99" s="14" t="str">
        <f t="shared" si="2"/>
        <v>4.32/km</v>
      </c>
      <c r="H99" s="16">
        <f t="shared" si="3"/>
        <v>0.011354166666666662</v>
      </c>
      <c r="I99" s="16">
        <f>F99-INDEX($F$5:$F$189,MATCH(D99,$D$5:$D$189,0))</f>
        <v>0.0073842592592592605</v>
      </c>
    </row>
    <row r="100" spans="1:9" ht="15" customHeight="1">
      <c r="A100" s="14">
        <v>96</v>
      </c>
      <c r="B100" s="32" t="s">
        <v>234</v>
      </c>
      <c r="C100" s="32" t="s">
        <v>235</v>
      </c>
      <c r="D100" s="33" t="s">
        <v>60</v>
      </c>
      <c r="E100" s="44" t="s">
        <v>236</v>
      </c>
      <c r="F100" s="49">
        <v>0.0324537037037037</v>
      </c>
      <c r="G100" s="14" t="str">
        <f t="shared" si="2"/>
        <v>4.32/km</v>
      </c>
      <c r="H100" s="16">
        <f t="shared" si="3"/>
        <v>0.011400462962962956</v>
      </c>
      <c r="I100" s="16">
        <f>F100-INDEX($F$5:$F$189,MATCH(D100,$D$5:$D$189,0))</f>
        <v>0.007870370370370368</v>
      </c>
    </row>
    <row r="101" spans="1:9" ht="15" customHeight="1">
      <c r="A101" s="14">
        <v>97</v>
      </c>
      <c r="B101" s="32" t="s">
        <v>31</v>
      </c>
      <c r="C101" s="32" t="s">
        <v>237</v>
      </c>
      <c r="D101" s="33" t="s">
        <v>76</v>
      </c>
      <c r="E101" s="44" t="s">
        <v>238</v>
      </c>
      <c r="F101" s="49">
        <v>0.0325</v>
      </c>
      <c r="G101" s="14" t="str">
        <f t="shared" si="2"/>
        <v>4.33/km</v>
      </c>
      <c r="H101" s="16">
        <f t="shared" si="3"/>
        <v>0.011446759259259257</v>
      </c>
      <c r="I101" s="16">
        <f>F101-INDEX($F$5:$F$189,MATCH(D101,$D$5:$D$189,0))</f>
        <v>0.00603009259259259</v>
      </c>
    </row>
    <row r="102" spans="1:9" ht="15" customHeight="1">
      <c r="A102" s="14">
        <v>98</v>
      </c>
      <c r="B102" s="32" t="s">
        <v>239</v>
      </c>
      <c r="C102" s="32" t="s">
        <v>240</v>
      </c>
      <c r="D102" s="33" t="s">
        <v>40</v>
      </c>
      <c r="E102" s="44" t="s">
        <v>115</v>
      </c>
      <c r="F102" s="49">
        <v>0.03269675925925926</v>
      </c>
      <c r="G102" s="14" t="str">
        <f t="shared" si="2"/>
        <v>4.34/km</v>
      </c>
      <c r="H102" s="16">
        <f t="shared" si="3"/>
        <v>0.011643518518518515</v>
      </c>
      <c r="I102" s="16">
        <f>F102-INDEX($F$5:$F$189,MATCH(D102,$D$5:$D$189,0))</f>
        <v>0.011631944444444445</v>
      </c>
    </row>
    <row r="103" spans="1:9" ht="15" customHeight="1">
      <c r="A103" s="14">
        <v>99</v>
      </c>
      <c r="B103" s="32" t="s">
        <v>241</v>
      </c>
      <c r="C103" s="32" t="s">
        <v>242</v>
      </c>
      <c r="D103" s="33" t="s">
        <v>113</v>
      </c>
      <c r="E103" s="44" t="s">
        <v>306</v>
      </c>
      <c r="F103" s="49">
        <v>0.032719907407407406</v>
      </c>
      <c r="G103" s="14" t="str">
        <f t="shared" si="2"/>
        <v>4.34/km</v>
      </c>
      <c r="H103" s="16">
        <f t="shared" si="3"/>
        <v>0.011666666666666662</v>
      </c>
      <c r="I103" s="16">
        <f>F103-INDEX($F$5:$F$189,MATCH(D103,$D$5:$D$189,0))</f>
        <v>0.003854166666666662</v>
      </c>
    </row>
    <row r="104" spans="1:9" ht="15" customHeight="1">
      <c r="A104" s="14">
        <v>100</v>
      </c>
      <c r="B104" s="32" t="s">
        <v>243</v>
      </c>
      <c r="C104" s="32" t="s">
        <v>82</v>
      </c>
      <c r="D104" s="33" t="s">
        <v>60</v>
      </c>
      <c r="E104" s="44" t="s">
        <v>165</v>
      </c>
      <c r="F104" s="49">
        <v>0.03284722222222222</v>
      </c>
      <c r="G104" s="14" t="str">
        <f t="shared" si="2"/>
        <v>4.36/km</v>
      </c>
      <c r="H104" s="16">
        <f t="shared" si="3"/>
        <v>0.011793981481481478</v>
      </c>
      <c r="I104" s="16">
        <f>F104-INDEX($F$5:$F$189,MATCH(D104,$D$5:$D$189,0))</f>
        <v>0.00826388888888889</v>
      </c>
    </row>
    <row r="105" spans="1:9" ht="15" customHeight="1">
      <c r="A105" s="14">
        <v>101</v>
      </c>
      <c r="B105" s="32" t="s">
        <v>244</v>
      </c>
      <c r="C105" s="32" t="s">
        <v>229</v>
      </c>
      <c r="D105" s="33" t="s">
        <v>76</v>
      </c>
      <c r="E105" s="44" t="s">
        <v>135</v>
      </c>
      <c r="F105" s="49">
        <v>0.032858796296296296</v>
      </c>
      <c r="G105" s="14" t="str">
        <f t="shared" si="2"/>
        <v>4.36/km</v>
      </c>
      <c r="H105" s="16">
        <f t="shared" si="3"/>
        <v>0.011805555555555552</v>
      </c>
      <c r="I105" s="16">
        <f>F105-INDEX($F$5:$F$189,MATCH(D105,$D$5:$D$189,0))</f>
        <v>0.006388888888888885</v>
      </c>
    </row>
    <row r="106" spans="1:9" ht="15" customHeight="1">
      <c r="A106" s="14">
        <v>102</v>
      </c>
      <c r="B106" s="32" t="s">
        <v>245</v>
      </c>
      <c r="C106" s="32" t="s">
        <v>246</v>
      </c>
      <c r="D106" s="33" t="s">
        <v>60</v>
      </c>
      <c r="E106" s="44" t="s">
        <v>230</v>
      </c>
      <c r="F106" s="49">
        <v>0.03290509259259259</v>
      </c>
      <c r="G106" s="14" t="str">
        <f t="shared" si="2"/>
        <v>4.36/km</v>
      </c>
      <c r="H106" s="16">
        <f t="shared" si="3"/>
        <v>0.011851851851851846</v>
      </c>
      <c r="I106" s="16">
        <f>F106-INDEX($F$5:$F$189,MATCH(D106,$D$5:$D$189,0))</f>
        <v>0.008321759259259258</v>
      </c>
    </row>
    <row r="107" spans="1:9" ht="15" customHeight="1">
      <c r="A107" s="14">
        <v>103</v>
      </c>
      <c r="B107" s="32" t="s">
        <v>247</v>
      </c>
      <c r="C107" s="32" t="s">
        <v>248</v>
      </c>
      <c r="D107" s="33" t="s">
        <v>64</v>
      </c>
      <c r="E107" s="44" t="s">
        <v>249</v>
      </c>
      <c r="F107" s="49">
        <v>0.03293981481481481</v>
      </c>
      <c r="G107" s="14" t="str">
        <f t="shared" si="2"/>
        <v>4.36/km</v>
      </c>
      <c r="H107" s="16">
        <f t="shared" si="3"/>
        <v>0.011886574074074067</v>
      </c>
      <c r="I107" s="16">
        <f>F107-INDEX($F$5:$F$189,MATCH(D107,$D$5:$D$189,0))</f>
        <v>0.007916666666666666</v>
      </c>
    </row>
    <row r="108" spans="1:9" ht="15" customHeight="1">
      <c r="A108" s="14">
        <v>104</v>
      </c>
      <c r="B108" s="32" t="s">
        <v>103</v>
      </c>
      <c r="C108" s="32" t="s">
        <v>250</v>
      </c>
      <c r="D108" s="33" t="s">
        <v>76</v>
      </c>
      <c r="E108" s="44" t="s">
        <v>67</v>
      </c>
      <c r="F108" s="49">
        <v>0.03297453703703704</v>
      </c>
      <c r="G108" s="14" t="str">
        <f t="shared" si="2"/>
        <v>4.37/km</v>
      </c>
      <c r="H108" s="16">
        <f t="shared" si="3"/>
        <v>0.011921296296296294</v>
      </c>
      <c r="I108" s="16">
        <f>F108-INDEX($F$5:$F$189,MATCH(D108,$D$5:$D$189,0))</f>
        <v>0.006504629629629628</v>
      </c>
    </row>
    <row r="109" spans="1:9" ht="15" customHeight="1">
      <c r="A109" s="14">
        <v>105</v>
      </c>
      <c r="B109" s="32" t="s">
        <v>251</v>
      </c>
      <c r="C109" s="32" t="s">
        <v>252</v>
      </c>
      <c r="D109" s="33" t="s">
        <v>106</v>
      </c>
      <c r="E109" s="44" t="s">
        <v>230</v>
      </c>
      <c r="F109" s="49">
        <v>0.033032407407407406</v>
      </c>
      <c r="G109" s="14" t="str">
        <f t="shared" si="2"/>
        <v>4.37/km</v>
      </c>
      <c r="H109" s="16">
        <f t="shared" si="3"/>
        <v>0.011979166666666662</v>
      </c>
      <c r="I109" s="16">
        <f>F109-INDEX($F$5:$F$189,MATCH(D109,$D$5:$D$189,0))</f>
        <v>0.004340277777777773</v>
      </c>
    </row>
    <row r="110" spans="1:9" ht="15" customHeight="1">
      <c r="A110" s="26">
        <v>106</v>
      </c>
      <c r="B110" s="36" t="s">
        <v>253</v>
      </c>
      <c r="C110" s="36" t="s">
        <v>16</v>
      </c>
      <c r="D110" s="37" t="s">
        <v>60</v>
      </c>
      <c r="E110" s="47" t="s">
        <v>371</v>
      </c>
      <c r="F110" s="50">
        <v>0.03311342592592593</v>
      </c>
      <c r="G110" s="26" t="str">
        <f t="shared" si="2"/>
        <v>4.38/km</v>
      </c>
      <c r="H110" s="28">
        <f t="shared" si="3"/>
        <v>0.012060185185185184</v>
      </c>
      <c r="I110" s="28">
        <f>F110-INDEX($F$5:$F$189,MATCH(D110,$D$5:$D$189,0))</f>
        <v>0.008530092592592596</v>
      </c>
    </row>
    <row r="111" spans="1:9" ht="15" customHeight="1">
      <c r="A111" s="14">
        <v>107</v>
      </c>
      <c r="B111" s="32" t="s">
        <v>254</v>
      </c>
      <c r="C111" s="32" t="s">
        <v>82</v>
      </c>
      <c r="D111" s="33" t="s">
        <v>49</v>
      </c>
      <c r="E111" s="44" t="s">
        <v>210</v>
      </c>
      <c r="F111" s="49">
        <v>0.033136574074074075</v>
      </c>
      <c r="G111" s="14" t="str">
        <f t="shared" si="2"/>
        <v>4.38/km</v>
      </c>
      <c r="H111" s="16">
        <f t="shared" si="3"/>
        <v>0.012083333333333331</v>
      </c>
      <c r="I111" s="16">
        <f>F111-INDEX($F$5:$F$189,MATCH(D111,$D$5:$D$189,0))</f>
        <v>0.010682870370370367</v>
      </c>
    </row>
    <row r="112" spans="1:9" ht="15" customHeight="1">
      <c r="A112" s="14">
        <v>108</v>
      </c>
      <c r="B112" s="32" t="s">
        <v>255</v>
      </c>
      <c r="C112" s="32" t="s">
        <v>18</v>
      </c>
      <c r="D112" s="33" t="s">
        <v>113</v>
      </c>
      <c r="E112" s="44" t="s">
        <v>210</v>
      </c>
      <c r="F112" s="49">
        <v>0.03318287037037037</v>
      </c>
      <c r="G112" s="14" t="str">
        <f t="shared" si="2"/>
        <v>4.38/km</v>
      </c>
      <c r="H112" s="16">
        <f t="shared" si="3"/>
        <v>0.012129629629629626</v>
      </c>
      <c r="I112" s="16">
        <f>F112-INDEX($F$5:$F$189,MATCH(D112,$D$5:$D$189,0))</f>
        <v>0.004317129629629626</v>
      </c>
    </row>
    <row r="113" spans="1:9" ht="15" customHeight="1">
      <c r="A113" s="14">
        <v>109</v>
      </c>
      <c r="B113" s="32" t="s">
        <v>256</v>
      </c>
      <c r="C113" s="32" t="s">
        <v>257</v>
      </c>
      <c r="D113" s="33" t="s">
        <v>64</v>
      </c>
      <c r="E113" s="44" t="s">
        <v>376</v>
      </c>
      <c r="F113" s="49">
        <v>0.03318287037037037</v>
      </c>
      <c r="G113" s="14" t="str">
        <f t="shared" si="2"/>
        <v>4.38/km</v>
      </c>
      <c r="H113" s="16">
        <f t="shared" si="3"/>
        <v>0.012129629629629626</v>
      </c>
      <c r="I113" s="16">
        <f>F113-INDEX($F$5:$F$189,MATCH(D113,$D$5:$D$189,0))</f>
        <v>0.008159722222222224</v>
      </c>
    </row>
    <row r="114" spans="1:9" ht="15" customHeight="1">
      <c r="A114" s="14">
        <v>110</v>
      </c>
      <c r="B114" s="32" t="s">
        <v>258</v>
      </c>
      <c r="C114" s="32" t="s">
        <v>259</v>
      </c>
      <c r="D114" s="33" t="s">
        <v>113</v>
      </c>
      <c r="E114" s="44" t="s">
        <v>67</v>
      </c>
      <c r="F114" s="49">
        <v>0.03326388888888889</v>
      </c>
      <c r="G114" s="14" t="str">
        <f t="shared" si="2"/>
        <v>4.39/km</v>
      </c>
      <c r="H114" s="16">
        <f t="shared" si="3"/>
        <v>0.012210648148148148</v>
      </c>
      <c r="I114" s="16">
        <f>F114-INDEX($F$5:$F$189,MATCH(D114,$D$5:$D$189,0))</f>
        <v>0.0043981481481481476</v>
      </c>
    </row>
    <row r="115" spans="1:9" ht="15" customHeight="1">
      <c r="A115" s="14">
        <v>111</v>
      </c>
      <c r="B115" s="32" t="s">
        <v>260</v>
      </c>
      <c r="C115" s="32" t="s">
        <v>183</v>
      </c>
      <c r="D115" s="33" t="s">
        <v>91</v>
      </c>
      <c r="E115" s="44" t="s">
        <v>261</v>
      </c>
      <c r="F115" s="49">
        <v>0.03332175925925926</v>
      </c>
      <c r="G115" s="14" t="str">
        <f t="shared" si="2"/>
        <v>4.40/km</v>
      </c>
      <c r="H115" s="16">
        <f t="shared" si="3"/>
        <v>0.012268518518518515</v>
      </c>
      <c r="I115" s="16">
        <f>F115-INDEX($F$5:$F$189,MATCH(D115,$D$5:$D$189,0))</f>
        <v>0.00556712962962963</v>
      </c>
    </row>
    <row r="116" spans="1:9" ht="15" customHeight="1">
      <c r="A116" s="14">
        <v>112</v>
      </c>
      <c r="B116" s="32" t="s">
        <v>262</v>
      </c>
      <c r="C116" s="32" t="s">
        <v>19</v>
      </c>
      <c r="D116" s="33" t="s">
        <v>64</v>
      </c>
      <c r="E116" s="44" t="s">
        <v>216</v>
      </c>
      <c r="F116" s="49">
        <v>0.033379629629629634</v>
      </c>
      <c r="G116" s="14" t="str">
        <f t="shared" si="2"/>
        <v>4.40/km</v>
      </c>
      <c r="H116" s="16">
        <f t="shared" si="3"/>
        <v>0.01232638888888889</v>
      </c>
      <c r="I116" s="16">
        <f>F116-INDEX($F$5:$F$189,MATCH(D116,$D$5:$D$189,0))</f>
        <v>0.008356481481481489</v>
      </c>
    </row>
    <row r="117" spans="1:9" ht="15" customHeight="1">
      <c r="A117" s="14">
        <v>113</v>
      </c>
      <c r="B117" s="32" t="s">
        <v>263</v>
      </c>
      <c r="C117" s="32" t="s">
        <v>21</v>
      </c>
      <c r="D117" s="33" t="s">
        <v>215</v>
      </c>
      <c r="E117" s="44" t="s">
        <v>238</v>
      </c>
      <c r="F117" s="49">
        <v>0.03356481481481482</v>
      </c>
      <c r="G117" s="14" t="str">
        <f t="shared" si="2"/>
        <v>4.42/km</v>
      </c>
      <c r="H117" s="16">
        <f t="shared" si="3"/>
        <v>0.012511574074074074</v>
      </c>
      <c r="I117" s="16">
        <f>F117-INDEX($F$5:$F$189,MATCH(D117,$D$5:$D$189,0))</f>
        <v>0.0024768518518518585</v>
      </c>
    </row>
    <row r="118" spans="1:9" ht="15" customHeight="1">
      <c r="A118" s="14">
        <v>114</v>
      </c>
      <c r="B118" s="32" t="s">
        <v>127</v>
      </c>
      <c r="C118" s="32" t="s">
        <v>85</v>
      </c>
      <c r="D118" s="33" t="s">
        <v>76</v>
      </c>
      <c r="E118" s="44" t="s">
        <v>102</v>
      </c>
      <c r="F118" s="49">
        <v>0.03364583333333333</v>
      </c>
      <c r="G118" s="14" t="str">
        <f t="shared" si="2"/>
        <v>4.42/km</v>
      </c>
      <c r="H118" s="16">
        <f t="shared" si="3"/>
        <v>0.01259259259259259</v>
      </c>
      <c r="I118" s="16">
        <f>F118-INDEX($F$5:$F$189,MATCH(D118,$D$5:$D$189,0))</f>
        <v>0.007175925925925922</v>
      </c>
    </row>
    <row r="119" spans="1:9" ht="15" customHeight="1">
      <c r="A119" s="14">
        <v>115</v>
      </c>
      <c r="B119" s="15" t="s">
        <v>264</v>
      </c>
      <c r="C119" s="15" t="s">
        <v>150</v>
      </c>
      <c r="D119" s="14" t="s">
        <v>60</v>
      </c>
      <c r="E119" s="45" t="s">
        <v>67</v>
      </c>
      <c r="F119" s="49">
        <v>0.033680555555555554</v>
      </c>
      <c r="G119" s="14" t="str">
        <f t="shared" si="2"/>
        <v>4.43/km</v>
      </c>
      <c r="H119" s="16">
        <f t="shared" si="3"/>
        <v>0.01262731481481481</v>
      </c>
      <c r="I119" s="16">
        <f>F119-INDEX($F$5:$F$189,MATCH(D119,$D$5:$D$189,0))</f>
        <v>0.009097222222222222</v>
      </c>
    </row>
    <row r="120" spans="1:9" ht="15" customHeight="1">
      <c r="A120" s="14">
        <v>116</v>
      </c>
      <c r="B120" s="32" t="s">
        <v>265</v>
      </c>
      <c r="C120" s="32" t="s">
        <v>266</v>
      </c>
      <c r="D120" s="33" t="s">
        <v>53</v>
      </c>
      <c r="E120" s="44" t="s">
        <v>119</v>
      </c>
      <c r="F120" s="49">
        <v>0.03373842592592593</v>
      </c>
      <c r="G120" s="14" t="str">
        <f t="shared" si="2"/>
        <v>4.43/km</v>
      </c>
      <c r="H120" s="16">
        <f t="shared" si="3"/>
        <v>0.012685185185185185</v>
      </c>
      <c r="I120" s="16">
        <f>F120-INDEX($F$5:$F$189,MATCH(D120,$D$5:$D$189,0))</f>
        <v>0.010717592592592595</v>
      </c>
    </row>
    <row r="121" spans="1:9" ht="15" customHeight="1">
      <c r="A121" s="14">
        <v>117</v>
      </c>
      <c r="B121" s="32" t="s">
        <v>267</v>
      </c>
      <c r="C121" s="32" t="s">
        <v>19</v>
      </c>
      <c r="D121" s="33" t="s">
        <v>113</v>
      </c>
      <c r="E121" s="44" t="s">
        <v>61</v>
      </c>
      <c r="F121" s="49">
        <v>0.033761574074074076</v>
      </c>
      <c r="G121" s="14" t="str">
        <f t="shared" si="2"/>
        <v>4.43/km</v>
      </c>
      <c r="H121" s="16">
        <f t="shared" si="3"/>
        <v>0.012708333333333332</v>
      </c>
      <c r="I121" s="16">
        <f>F121-INDEX($F$5:$F$189,MATCH(D121,$D$5:$D$189,0))</f>
        <v>0.004895833333333332</v>
      </c>
    </row>
    <row r="122" spans="1:9" ht="15" customHeight="1">
      <c r="A122" s="14">
        <v>118</v>
      </c>
      <c r="B122" s="32" t="s">
        <v>268</v>
      </c>
      <c r="C122" s="32" t="s">
        <v>269</v>
      </c>
      <c r="D122" s="33" t="s">
        <v>60</v>
      </c>
      <c r="E122" s="44" t="s">
        <v>158</v>
      </c>
      <c r="F122" s="49">
        <v>0.03378472222222222</v>
      </c>
      <c r="G122" s="14" t="str">
        <f t="shared" si="2"/>
        <v>4.43/km</v>
      </c>
      <c r="H122" s="16">
        <f t="shared" si="3"/>
        <v>0.012731481481481479</v>
      </c>
      <c r="I122" s="16">
        <f>F122-INDEX($F$5:$F$189,MATCH(D122,$D$5:$D$189,0))</f>
        <v>0.009201388888888891</v>
      </c>
    </row>
    <row r="123" spans="1:9" ht="15" customHeight="1">
      <c r="A123" s="14">
        <v>119</v>
      </c>
      <c r="B123" s="15" t="s">
        <v>270</v>
      </c>
      <c r="C123" s="15" t="s">
        <v>185</v>
      </c>
      <c r="D123" s="14" t="s">
        <v>76</v>
      </c>
      <c r="E123" s="45" t="s">
        <v>67</v>
      </c>
      <c r="F123" s="49">
        <v>0.033796296296296297</v>
      </c>
      <c r="G123" s="14" t="str">
        <f t="shared" si="2"/>
        <v>4.43/km</v>
      </c>
      <c r="H123" s="16">
        <f t="shared" si="3"/>
        <v>0.012743055555555553</v>
      </c>
      <c r="I123" s="16">
        <f>F123-INDEX($F$5:$F$189,MATCH(D123,$D$5:$D$189,0))</f>
        <v>0.007326388888888886</v>
      </c>
    </row>
    <row r="124" spans="1:9" ht="15" customHeight="1">
      <c r="A124" s="14">
        <v>120</v>
      </c>
      <c r="B124" s="32" t="s">
        <v>170</v>
      </c>
      <c r="C124" s="32" t="s">
        <v>271</v>
      </c>
      <c r="D124" s="33" t="s">
        <v>91</v>
      </c>
      <c r="E124" s="44" t="s">
        <v>100</v>
      </c>
      <c r="F124" s="49">
        <v>0.03383101851851852</v>
      </c>
      <c r="G124" s="14" t="str">
        <f t="shared" si="2"/>
        <v>4.44/km</v>
      </c>
      <c r="H124" s="16">
        <f t="shared" si="3"/>
        <v>0.012777777777777773</v>
      </c>
      <c r="I124" s="16">
        <f>F124-INDEX($F$5:$F$189,MATCH(D124,$D$5:$D$189,0))</f>
        <v>0.006076388888888888</v>
      </c>
    </row>
    <row r="125" spans="1:9" ht="15" customHeight="1">
      <c r="A125" s="14">
        <v>121</v>
      </c>
      <c r="B125" s="32" t="s">
        <v>272</v>
      </c>
      <c r="C125" s="32" t="s">
        <v>273</v>
      </c>
      <c r="D125" s="33" t="s">
        <v>113</v>
      </c>
      <c r="E125" s="44" t="s">
        <v>225</v>
      </c>
      <c r="F125" s="49">
        <v>0.0338425925925926</v>
      </c>
      <c r="G125" s="14" t="str">
        <f t="shared" si="2"/>
        <v>4.44/km</v>
      </c>
      <c r="H125" s="16">
        <f t="shared" si="3"/>
        <v>0.012789351851851854</v>
      </c>
      <c r="I125" s="16">
        <f>F125-INDEX($F$5:$F$189,MATCH(D125,$D$5:$D$189,0))</f>
        <v>0.004976851851851854</v>
      </c>
    </row>
    <row r="126" spans="1:9" ht="15" customHeight="1">
      <c r="A126" s="14">
        <v>122</v>
      </c>
      <c r="B126" s="32" t="s">
        <v>274</v>
      </c>
      <c r="C126" s="32" t="s">
        <v>80</v>
      </c>
      <c r="D126" s="33" t="s">
        <v>204</v>
      </c>
      <c r="E126" s="44" t="s">
        <v>275</v>
      </c>
      <c r="F126" s="49">
        <v>0.03391203703703704</v>
      </c>
      <c r="G126" s="14" t="str">
        <f t="shared" si="2"/>
        <v>4.44/km</v>
      </c>
      <c r="H126" s="16">
        <f t="shared" si="3"/>
        <v>0.012858796296296295</v>
      </c>
      <c r="I126" s="16">
        <f>F126-INDEX($F$5:$F$189,MATCH(D126,$D$5:$D$189,0))</f>
        <v>0.002268518518518517</v>
      </c>
    </row>
    <row r="127" spans="1:9" ht="15" customHeight="1">
      <c r="A127" s="14">
        <v>123</v>
      </c>
      <c r="B127" s="32" t="s">
        <v>276</v>
      </c>
      <c r="C127" s="32" t="s">
        <v>229</v>
      </c>
      <c r="D127" s="33" t="s">
        <v>113</v>
      </c>
      <c r="E127" s="44" t="s">
        <v>220</v>
      </c>
      <c r="F127" s="49">
        <v>0.034074074074074076</v>
      </c>
      <c r="G127" s="14" t="str">
        <f t="shared" si="2"/>
        <v>4.46/km</v>
      </c>
      <c r="H127" s="16">
        <f t="shared" si="3"/>
        <v>0.013020833333333332</v>
      </c>
      <c r="I127" s="16">
        <f>F127-INDEX($F$5:$F$189,MATCH(D127,$D$5:$D$189,0))</f>
        <v>0.005208333333333332</v>
      </c>
    </row>
    <row r="128" spans="1:9" ht="15" customHeight="1">
      <c r="A128" s="14">
        <v>124</v>
      </c>
      <c r="B128" s="32" t="s">
        <v>277</v>
      </c>
      <c r="C128" s="32" t="s">
        <v>20</v>
      </c>
      <c r="D128" s="33" t="s">
        <v>76</v>
      </c>
      <c r="E128" s="44" t="s">
        <v>83</v>
      </c>
      <c r="F128" s="49">
        <v>0.0341087962962963</v>
      </c>
      <c r="G128" s="14" t="str">
        <f t="shared" si="2"/>
        <v>4.46/km</v>
      </c>
      <c r="H128" s="16">
        <f t="shared" si="3"/>
        <v>0.013055555555555553</v>
      </c>
      <c r="I128" s="16">
        <f>F128-INDEX($F$5:$F$189,MATCH(D128,$D$5:$D$189,0))</f>
        <v>0.007638888888888886</v>
      </c>
    </row>
    <row r="129" spans="1:9" ht="15" customHeight="1">
      <c r="A129" s="14">
        <v>125</v>
      </c>
      <c r="B129" s="32" t="s">
        <v>278</v>
      </c>
      <c r="C129" s="32" t="s">
        <v>97</v>
      </c>
      <c r="D129" s="33" t="s">
        <v>76</v>
      </c>
      <c r="E129" s="44" t="s">
        <v>220</v>
      </c>
      <c r="F129" s="49">
        <v>0.034131944444444444</v>
      </c>
      <c r="G129" s="14" t="str">
        <f t="shared" si="2"/>
        <v>4.46/km</v>
      </c>
      <c r="H129" s="16">
        <f t="shared" si="3"/>
        <v>0.0130787037037037</v>
      </c>
      <c r="I129" s="16">
        <f>F129-INDEX($F$5:$F$189,MATCH(D129,$D$5:$D$189,0))</f>
        <v>0.007662037037037033</v>
      </c>
    </row>
    <row r="130" spans="1:9" ht="15" customHeight="1">
      <c r="A130" s="14">
        <v>126</v>
      </c>
      <c r="B130" s="32" t="s">
        <v>279</v>
      </c>
      <c r="C130" s="32" t="s">
        <v>280</v>
      </c>
      <c r="D130" s="33" t="s">
        <v>49</v>
      </c>
      <c r="E130" s="44" t="s">
        <v>156</v>
      </c>
      <c r="F130" s="49">
        <v>0.03416666666666667</v>
      </c>
      <c r="G130" s="14" t="str">
        <f t="shared" si="2"/>
        <v>4.47/km</v>
      </c>
      <c r="H130" s="16">
        <f t="shared" si="3"/>
        <v>0.013113425925925928</v>
      </c>
      <c r="I130" s="16">
        <f>F130-INDEX($F$5:$F$189,MATCH(D130,$D$5:$D$189,0))</f>
        <v>0.011712962962962963</v>
      </c>
    </row>
    <row r="131" spans="1:9" ht="15" customHeight="1">
      <c r="A131" s="14">
        <v>127</v>
      </c>
      <c r="B131" s="32" t="s">
        <v>281</v>
      </c>
      <c r="C131" s="32" t="s">
        <v>21</v>
      </c>
      <c r="D131" s="33" t="s">
        <v>113</v>
      </c>
      <c r="E131" s="44" t="s">
        <v>282</v>
      </c>
      <c r="F131" s="49">
        <v>0.034375</v>
      </c>
      <c r="G131" s="14" t="str">
        <f t="shared" si="2"/>
        <v>4.48/km</v>
      </c>
      <c r="H131" s="16">
        <f t="shared" si="3"/>
        <v>0.013321759259259259</v>
      </c>
      <c r="I131" s="16">
        <f>F131-INDEX($F$5:$F$189,MATCH(D131,$D$5:$D$189,0))</f>
        <v>0.005509259259259259</v>
      </c>
    </row>
    <row r="132" spans="1:9" ht="15" customHeight="1">
      <c r="A132" s="14">
        <v>128</v>
      </c>
      <c r="B132" s="32" t="s">
        <v>283</v>
      </c>
      <c r="C132" s="32" t="s">
        <v>153</v>
      </c>
      <c r="D132" s="33" t="s">
        <v>40</v>
      </c>
      <c r="E132" s="44" t="s">
        <v>115</v>
      </c>
      <c r="F132" s="49">
        <v>0.03453703703703704</v>
      </c>
      <c r="G132" s="14" t="str">
        <f t="shared" si="2"/>
        <v>4.50/km</v>
      </c>
      <c r="H132" s="16">
        <f t="shared" si="3"/>
        <v>0.013483796296296296</v>
      </c>
      <c r="I132" s="16">
        <f>F132-INDEX($F$5:$F$189,MATCH(D132,$D$5:$D$189,0))</f>
        <v>0.013472222222222226</v>
      </c>
    </row>
    <row r="133" spans="1:9" ht="15" customHeight="1">
      <c r="A133" s="14">
        <v>129</v>
      </c>
      <c r="B133" s="32" t="s">
        <v>284</v>
      </c>
      <c r="C133" s="32" t="s">
        <v>229</v>
      </c>
      <c r="D133" s="33" t="s">
        <v>204</v>
      </c>
      <c r="E133" s="44" t="s">
        <v>158</v>
      </c>
      <c r="F133" s="49">
        <v>0.0346875</v>
      </c>
      <c r="G133" s="14" t="str">
        <f aca="true" t="shared" si="4" ref="G133:G189">TEXT(INT((HOUR(F133)*3600+MINUTE(F133)*60+SECOND(F133))/$I$3/60),"0")&amp;"."&amp;TEXT(MOD((HOUR(F133)*3600+MINUTE(F133)*60+SECOND(F133))/$I$3,60),"00")&amp;"/km"</f>
        <v>4.51/km</v>
      </c>
      <c r="H133" s="16">
        <f aca="true" t="shared" si="5" ref="H133:H189">F133-$F$5</f>
        <v>0.01363425925925926</v>
      </c>
      <c r="I133" s="16">
        <f>F133-INDEX($F$5:$F$189,MATCH(D133,$D$5:$D$189,0))</f>
        <v>0.003043981481481481</v>
      </c>
    </row>
    <row r="134" spans="1:9" ht="15" customHeight="1">
      <c r="A134" s="14">
        <v>130</v>
      </c>
      <c r="B134" s="32" t="s">
        <v>285</v>
      </c>
      <c r="C134" s="32" t="s">
        <v>27</v>
      </c>
      <c r="D134" s="33" t="s">
        <v>49</v>
      </c>
      <c r="E134" s="44" t="s">
        <v>102</v>
      </c>
      <c r="F134" s="49">
        <v>0.03471064814814815</v>
      </c>
      <c r="G134" s="14" t="str">
        <f t="shared" si="4"/>
        <v>4.51/km</v>
      </c>
      <c r="H134" s="16">
        <f t="shared" si="5"/>
        <v>0.013657407407407406</v>
      </c>
      <c r="I134" s="16">
        <f>F134-INDEX($F$5:$F$189,MATCH(D134,$D$5:$D$189,0))</f>
        <v>0.012256944444444442</v>
      </c>
    </row>
    <row r="135" spans="1:9" ht="15" customHeight="1">
      <c r="A135" s="14">
        <v>131</v>
      </c>
      <c r="B135" s="32" t="s">
        <v>286</v>
      </c>
      <c r="C135" s="32" t="s">
        <v>80</v>
      </c>
      <c r="D135" s="33" t="s">
        <v>64</v>
      </c>
      <c r="E135" s="44" t="s">
        <v>158</v>
      </c>
      <c r="F135" s="49">
        <v>0.034722222222222224</v>
      </c>
      <c r="G135" s="14" t="str">
        <f t="shared" si="4"/>
        <v>4.51/km</v>
      </c>
      <c r="H135" s="16">
        <f t="shared" si="5"/>
        <v>0.01366898148148148</v>
      </c>
      <c r="I135" s="16">
        <f>F135-INDEX($F$5:$F$189,MATCH(D135,$D$5:$D$189,0))</f>
        <v>0.009699074074074079</v>
      </c>
    </row>
    <row r="136" spans="1:9" ht="15" customHeight="1">
      <c r="A136" s="14">
        <v>132</v>
      </c>
      <c r="B136" s="15" t="s">
        <v>287</v>
      </c>
      <c r="C136" s="15" t="s">
        <v>288</v>
      </c>
      <c r="D136" s="14" t="s">
        <v>113</v>
      </c>
      <c r="E136" s="45" t="s">
        <v>67</v>
      </c>
      <c r="F136" s="49">
        <v>0.03498842592592593</v>
      </c>
      <c r="G136" s="14" t="str">
        <f t="shared" si="4"/>
        <v>4.53/km</v>
      </c>
      <c r="H136" s="16">
        <f t="shared" si="5"/>
        <v>0.013935185185185186</v>
      </c>
      <c r="I136" s="16">
        <f>F136-INDEX($F$5:$F$189,MATCH(D136,$D$5:$D$189,0))</f>
        <v>0.006122685185185186</v>
      </c>
    </row>
    <row r="137" spans="1:9" ht="15" customHeight="1">
      <c r="A137" s="14">
        <v>133</v>
      </c>
      <c r="B137" s="32" t="s">
        <v>289</v>
      </c>
      <c r="C137" s="32" t="s">
        <v>290</v>
      </c>
      <c r="D137" s="33" t="s">
        <v>64</v>
      </c>
      <c r="E137" s="44" t="s">
        <v>210</v>
      </c>
      <c r="F137" s="49">
        <v>0.035023148148148144</v>
      </c>
      <c r="G137" s="14" t="str">
        <f t="shared" si="4"/>
        <v>4.54/km</v>
      </c>
      <c r="H137" s="16">
        <f t="shared" si="5"/>
        <v>0.0139699074074074</v>
      </c>
      <c r="I137" s="16">
        <f>F137-INDEX($F$5:$F$189,MATCH(D137,$D$5:$D$189,0))</f>
        <v>0.009999999999999998</v>
      </c>
    </row>
    <row r="138" spans="1:9" ht="15" customHeight="1">
      <c r="A138" s="14">
        <v>134</v>
      </c>
      <c r="B138" s="32" t="s">
        <v>291</v>
      </c>
      <c r="C138" s="32" t="s">
        <v>19</v>
      </c>
      <c r="D138" s="33" t="s">
        <v>60</v>
      </c>
      <c r="E138" s="44" t="s">
        <v>230</v>
      </c>
      <c r="F138" s="49">
        <v>0.035115740740740746</v>
      </c>
      <c r="G138" s="14" t="str">
        <f t="shared" si="4"/>
        <v>4.55/km</v>
      </c>
      <c r="H138" s="16">
        <f t="shared" si="5"/>
        <v>0.014062500000000002</v>
      </c>
      <c r="I138" s="16">
        <f>F138-INDEX($F$5:$F$189,MATCH(D138,$D$5:$D$189,0))</f>
        <v>0.010532407407407414</v>
      </c>
    </row>
    <row r="139" spans="1:9" ht="15" customHeight="1">
      <c r="A139" s="14">
        <v>135</v>
      </c>
      <c r="B139" s="32" t="s">
        <v>292</v>
      </c>
      <c r="C139" s="32" t="s">
        <v>187</v>
      </c>
      <c r="D139" s="33" t="s">
        <v>53</v>
      </c>
      <c r="E139" s="44" t="s">
        <v>293</v>
      </c>
      <c r="F139" s="49">
        <v>0.035243055555555555</v>
      </c>
      <c r="G139" s="14" t="str">
        <f t="shared" si="4"/>
        <v>4.56/km</v>
      </c>
      <c r="H139" s="16">
        <f t="shared" si="5"/>
        <v>0.014189814814814811</v>
      </c>
      <c r="I139" s="16">
        <f>F139-INDEX($F$5:$F$189,MATCH(D139,$D$5:$D$189,0))</f>
        <v>0.012222222222222221</v>
      </c>
    </row>
    <row r="140" spans="1:9" ht="15" customHeight="1">
      <c r="A140" s="14">
        <v>136</v>
      </c>
      <c r="B140" s="32" t="s">
        <v>294</v>
      </c>
      <c r="C140" s="32" t="s">
        <v>201</v>
      </c>
      <c r="D140" s="33" t="s">
        <v>204</v>
      </c>
      <c r="E140" s="44" t="s">
        <v>295</v>
      </c>
      <c r="F140" s="49">
        <v>0.0352662037037037</v>
      </c>
      <c r="G140" s="14" t="str">
        <f t="shared" si="4"/>
        <v>4.56/km</v>
      </c>
      <c r="H140" s="16">
        <f t="shared" si="5"/>
        <v>0.014212962962962958</v>
      </c>
      <c r="I140" s="16">
        <f>F140-INDEX($F$5:$F$189,MATCH(D140,$D$5:$D$189,0))</f>
        <v>0.00362268518518518</v>
      </c>
    </row>
    <row r="141" spans="1:9" ht="15" customHeight="1">
      <c r="A141" s="14">
        <v>137</v>
      </c>
      <c r="B141" s="32" t="s">
        <v>296</v>
      </c>
      <c r="C141" s="32" t="s">
        <v>297</v>
      </c>
      <c r="D141" s="33" t="s">
        <v>40</v>
      </c>
      <c r="E141" s="44" t="s">
        <v>306</v>
      </c>
      <c r="F141" s="49">
        <v>0.035289351851851856</v>
      </c>
      <c r="G141" s="14" t="str">
        <f t="shared" si="4"/>
        <v>4.56/km</v>
      </c>
      <c r="H141" s="16">
        <f t="shared" si="5"/>
        <v>0.014236111111111113</v>
      </c>
      <c r="I141" s="16">
        <f>F141-INDEX($F$5:$F$189,MATCH(D141,$D$5:$D$189,0))</f>
        <v>0.014224537037037042</v>
      </c>
    </row>
    <row r="142" spans="1:9" ht="15" customHeight="1">
      <c r="A142" s="14">
        <v>138</v>
      </c>
      <c r="B142" s="32" t="s">
        <v>298</v>
      </c>
      <c r="C142" s="32" t="s">
        <v>299</v>
      </c>
      <c r="D142" s="33" t="s">
        <v>106</v>
      </c>
      <c r="E142" s="44" t="s">
        <v>300</v>
      </c>
      <c r="F142" s="49">
        <v>0.03546296296296297</v>
      </c>
      <c r="G142" s="14" t="str">
        <f t="shared" si="4"/>
        <v>4.57/km</v>
      </c>
      <c r="H142" s="16">
        <f t="shared" si="5"/>
        <v>0.014409722222222223</v>
      </c>
      <c r="I142" s="16">
        <f>F142-INDEX($F$5:$F$189,MATCH(D142,$D$5:$D$189,0))</f>
        <v>0.0067708333333333336</v>
      </c>
    </row>
    <row r="143" spans="1:9" ht="15" customHeight="1">
      <c r="A143" s="14">
        <v>139</v>
      </c>
      <c r="B143" s="32" t="s">
        <v>301</v>
      </c>
      <c r="C143" s="32" t="s">
        <v>13</v>
      </c>
      <c r="D143" s="33" t="s">
        <v>64</v>
      </c>
      <c r="E143" s="44" t="s">
        <v>300</v>
      </c>
      <c r="F143" s="49">
        <v>0.03549768518518519</v>
      </c>
      <c r="G143" s="14" t="str">
        <f t="shared" si="4"/>
        <v>4.58/km</v>
      </c>
      <c r="H143" s="16">
        <f t="shared" si="5"/>
        <v>0.014444444444444444</v>
      </c>
      <c r="I143" s="16">
        <f>F143-INDEX($F$5:$F$189,MATCH(D143,$D$5:$D$189,0))</f>
        <v>0.010474537037037043</v>
      </c>
    </row>
    <row r="144" spans="1:9" ht="15" customHeight="1">
      <c r="A144" s="14">
        <v>140</v>
      </c>
      <c r="B144" s="32" t="s">
        <v>302</v>
      </c>
      <c r="C144" s="32" t="s">
        <v>303</v>
      </c>
      <c r="D144" s="33" t="s">
        <v>204</v>
      </c>
      <c r="E144" s="44" t="s">
        <v>293</v>
      </c>
      <c r="F144" s="49">
        <v>0.035787037037037034</v>
      </c>
      <c r="G144" s="14" t="str">
        <f t="shared" si="4"/>
        <v>5.00/km</v>
      </c>
      <c r="H144" s="16">
        <f t="shared" si="5"/>
        <v>0.01473379629629629</v>
      </c>
      <c r="I144" s="16">
        <f>F144-INDEX($F$5:$F$189,MATCH(D144,$D$5:$D$189,0))</f>
        <v>0.004143518518518512</v>
      </c>
    </row>
    <row r="145" spans="1:9" ht="15" customHeight="1">
      <c r="A145" s="14">
        <v>141</v>
      </c>
      <c r="B145" s="32" t="s">
        <v>304</v>
      </c>
      <c r="C145" s="32" t="s">
        <v>85</v>
      </c>
      <c r="D145" s="33" t="s">
        <v>37</v>
      </c>
      <c r="E145" s="44" t="s">
        <v>306</v>
      </c>
      <c r="F145" s="49">
        <v>0.03613425925925926</v>
      </c>
      <c r="G145" s="14" t="str">
        <f t="shared" si="4"/>
        <v>5.03/km</v>
      </c>
      <c r="H145" s="16">
        <f t="shared" si="5"/>
        <v>0.015081018518518518</v>
      </c>
      <c r="I145" s="16">
        <f>F145-INDEX($F$5:$F$189,MATCH(D145,$D$5:$D$189,0))</f>
        <v>0.015081018518518518</v>
      </c>
    </row>
    <row r="146" spans="1:9" ht="15" customHeight="1">
      <c r="A146" s="14">
        <v>142</v>
      </c>
      <c r="B146" s="32" t="s">
        <v>305</v>
      </c>
      <c r="C146" s="32" t="s">
        <v>15</v>
      </c>
      <c r="D146" s="33" t="s">
        <v>37</v>
      </c>
      <c r="E146" s="44" t="s">
        <v>306</v>
      </c>
      <c r="F146" s="49">
        <v>0.036238425925925924</v>
      </c>
      <c r="G146" s="14" t="str">
        <f t="shared" si="4"/>
        <v>5.04/km</v>
      </c>
      <c r="H146" s="16">
        <f t="shared" si="5"/>
        <v>0.01518518518518518</v>
      </c>
      <c r="I146" s="16">
        <f>F146-INDEX($F$5:$F$189,MATCH(D146,$D$5:$D$189,0))</f>
        <v>0.01518518518518518</v>
      </c>
    </row>
    <row r="147" spans="1:9" ht="15" customHeight="1">
      <c r="A147" s="14">
        <v>143</v>
      </c>
      <c r="B147" s="32" t="s">
        <v>307</v>
      </c>
      <c r="C147" s="32" t="s">
        <v>308</v>
      </c>
      <c r="D147" s="33" t="s">
        <v>204</v>
      </c>
      <c r="E147" s="44" t="s">
        <v>115</v>
      </c>
      <c r="F147" s="49">
        <v>0.03629629629629629</v>
      </c>
      <c r="G147" s="14" t="str">
        <f t="shared" si="4"/>
        <v>5.04/km</v>
      </c>
      <c r="H147" s="16">
        <f t="shared" si="5"/>
        <v>0.015243055555555548</v>
      </c>
      <c r="I147" s="16">
        <f>F147-INDEX($F$5:$F$189,MATCH(D147,$D$5:$D$189,0))</f>
        <v>0.00465277777777777</v>
      </c>
    </row>
    <row r="148" spans="1:9" ht="15" customHeight="1">
      <c r="A148" s="14">
        <v>144</v>
      </c>
      <c r="B148" s="32" t="s">
        <v>309</v>
      </c>
      <c r="C148" s="32" t="s">
        <v>310</v>
      </c>
      <c r="D148" s="33" t="s">
        <v>106</v>
      </c>
      <c r="E148" s="44" t="s">
        <v>78</v>
      </c>
      <c r="F148" s="49">
        <v>0.03634259259259259</v>
      </c>
      <c r="G148" s="14" t="str">
        <f t="shared" si="4"/>
        <v>5.05/km</v>
      </c>
      <c r="H148" s="16">
        <f t="shared" si="5"/>
        <v>0.015289351851851849</v>
      </c>
      <c r="I148" s="16">
        <f>F148-INDEX($F$5:$F$189,MATCH(D148,$D$5:$D$189,0))</f>
        <v>0.00765046296296296</v>
      </c>
    </row>
    <row r="149" spans="1:9" ht="15" customHeight="1">
      <c r="A149" s="14">
        <v>145</v>
      </c>
      <c r="B149" s="32" t="s">
        <v>311</v>
      </c>
      <c r="C149" s="32" t="s">
        <v>87</v>
      </c>
      <c r="D149" s="33" t="s">
        <v>113</v>
      </c>
      <c r="E149" s="44" t="s">
        <v>220</v>
      </c>
      <c r="F149" s="49">
        <v>0.03648148148148148</v>
      </c>
      <c r="G149" s="14" t="str">
        <f t="shared" si="4"/>
        <v>5.06/km</v>
      </c>
      <c r="H149" s="16">
        <f t="shared" si="5"/>
        <v>0.015428240740740739</v>
      </c>
      <c r="I149" s="16">
        <f>F149-INDEX($F$5:$F$189,MATCH(D149,$D$5:$D$189,0))</f>
        <v>0.007615740740740739</v>
      </c>
    </row>
    <row r="150" spans="1:9" ht="15" customHeight="1">
      <c r="A150" s="14">
        <v>146</v>
      </c>
      <c r="B150" s="32" t="s">
        <v>312</v>
      </c>
      <c r="C150" s="32" t="s">
        <v>313</v>
      </c>
      <c r="D150" s="33" t="s">
        <v>64</v>
      </c>
      <c r="E150" s="44" t="s">
        <v>115</v>
      </c>
      <c r="F150" s="49">
        <v>0.03650462962962963</v>
      </c>
      <c r="G150" s="14" t="str">
        <f t="shared" si="4"/>
        <v>5.06/km</v>
      </c>
      <c r="H150" s="16">
        <f t="shared" si="5"/>
        <v>0.015451388888888886</v>
      </c>
      <c r="I150" s="16">
        <f>F150-INDEX($F$5:$F$189,MATCH(D150,$D$5:$D$189,0))</f>
        <v>0.011481481481481485</v>
      </c>
    </row>
    <row r="151" spans="1:9" ht="15" customHeight="1">
      <c r="A151" s="14">
        <v>147</v>
      </c>
      <c r="B151" s="32" t="s">
        <v>314</v>
      </c>
      <c r="C151" s="32" t="s">
        <v>315</v>
      </c>
      <c r="D151" s="33" t="s">
        <v>215</v>
      </c>
      <c r="E151" s="44" t="s">
        <v>102</v>
      </c>
      <c r="F151" s="49">
        <v>0.03662037037037037</v>
      </c>
      <c r="G151" s="14" t="str">
        <f t="shared" si="4"/>
        <v>5.07/km</v>
      </c>
      <c r="H151" s="16">
        <f t="shared" si="5"/>
        <v>0.015567129629629629</v>
      </c>
      <c r="I151" s="16">
        <f>F151-INDEX($F$5:$F$189,MATCH(D151,$D$5:$D$189,0))</f>
        <v>0.005532407407407413</v>
      </c>
    </row>
    <row r="152" spans="1:9" ht="15" customHeight="1">
      <c r="A152" s="14">
        <v>148</v>
      </c>
      <c r="B152" s="32" t="s">
        <v>316</v>
      </c>
      <c r="C152" s="32" t="s">
        <v>198</v>
      </c>
      <c r="D152" s="33" t="s">
        <v>204</v>
      </c>
      <c r="E152" s="44" t="s">
        <v>78</v>
      </c>
      <c r="F152" s="49">
        <v>0.03680555555555556</v>
      </c>
      <c r="G152" s="14" t="str">
        <f t="shared" si="4"/>
        <v>5.09/km</v>
      </c>
      <c r="H152" s="16">
        <f t="shared" si="5"/>
        <v>0.015752314814814813</v>
      </c>
      <c r="I152" s="16">
        <f>F152-INDEX($F$5:$F$189,MATCH(D152,$D$5:$D$189,0))</f>
        <v>0.005162037037037034</v>
      </c>
    </row>
    <row r="153" spans="1:9" ht="15" customHeight="1">
      <c r="A153" s="14">
        <v>149</v>
      </c>
      <c r="B153" s="32" t="s">
        <v>317</v>
      </c>
      <c r="C153" s="32" t="s">
        <v>318</v>
      </c>
      <c r="D153" s="33" t="s">
        <v>76</v>
      </c>
      <c r="E153" s="44" t="s">
        <v>319</v>
      </c>
      <c r="F153" s="49">
        <v>0.036828703703703704</v>
      </c>
      <c r="G153" s="14" t="str">
        <f t="shared" si="4"/>
        <v>5.09/km</v>
      </c>
      <c r="H153" s="16">
        <f t="shared" si="5"/>
        <v>0.01577546296296296</v>
      </c>
      <c r="I153" s="16">
        <f>F153-INDEX($F$5:$F$189,MATCH(D153,$D$5:$D$189,0))</f>
        <v>0.010358796296296293</v>
      </c>
    </row>
    <row r="154" spans="1:9" ht="15" customHeight="1">
      <c r="A154" s="14">
        <v>150</v>
      </c>
      <c r="B154" s="32" t="s">
        <v>320</v>
      </c>
      <c r="C154" s="32" t="s">
        <v>321</v>
      </c>
      <c r="D154" s="33" t="s">
        <v>53</v>
      </c>
      <c r="E154" s="44" t="s">
        <v>138</v>
      </c>
      <c r="F154" s="49">
        <v>0.03686342592592593</v>
      </c>
      <c r="G154" s="14" t="str">
        <f t="shared" si="4"/>
        <v>5.09/km</v>
      </c>
      <c r="H154" s="16">
        <f t="shared" si="5"/>
        <v>0.015810185185185188</v>
      </c>
      <c r="I154" s="16">
        <f>F154-INDEX($F$5:$F$189,MATCH(D154,$D$5:$D$189,0))</f>
        <v>0.013842592592592597</v>
      </c>
    </row>
    <row r="155" spans="1:9" ht="15" customHeight="1">
      <c r="A155" s="14">
        <v>151</v>
      </c>
      <c r="B155" s="32" t="s">
        <v>322</v>
      </c>
      <c r="C155" s="32" t="s">
        <v>23</v>
      </c>
      <c r="D155" s="33" t="s">
        <v>204</v>
      </c>
      <c r="E155" s="44" t="s">
        <v>115</v>
      </c>
      <c r="F155" s="49">
        <v>0.036967592592592594</v>
      </c>
      <c r="G155" s="14" t="str">
        <f t="shared" si="4"/>
        <v>5.10/km</v>
      </c>
      <c r="H155" s="16">
        <f t="shared" si="5"/>
        <v>0.01591435185185185</v>
      </c>
      <c r="I155" s="16">
        <f>F155-INDEX($F$5:$F$189,MATCH(D155,$D$5:$D$189,0))</f>
        <v>0.005324074074074071</v>
      </c>
    </row>
    <row r="156" spans="1:9" ht="15" customHeight="1">
      <c r="A156" s="14">
        <v>152</v>
      </c>
      <c r="B156" s="32" t="s">
        <v>323</v>
      </c>
      <c r="C156" s="32" t="s">
        <v>324</v>
      </c>
      <c r="D156" s="33" t="s">
        <v>219</v>
      </c>
      <c r="E156" s="44" t="s">
        <v>220</v>
      </c>
      <c r="F156" s="49">
        <v>0.03701388888888889</v>
      </c>
      <c r="G156" s="14" t="str">
        <f t="shared" si="4"/>
        <v>5.10/km</v>
      </c>
      <c r="H156" s="16">
        <f t="shared" si="5"/>
        <v>0.015960648148148144</v>
      </c>
      <c r="I156" s="16">
        <f>F156-INDEX($F$5:$F$189,MATCH(D156,$D$5:$D$189,0))</f>
        <v>0.005046296296296299</v>
      </c>
    </row>
    <row r="157" spans="1:9" ht="15" customHeight="1">
      <c r="A157" s="14">
        <v>153</v>
      </c>
      <c r="B157" s="32" t="s">
        <v>325</v>
      </c>
      <c r="C157" s="32" t="s">
        <v>326</v>
      </c>
      <c r="D157" s="33" t="s">
        <v>204</v>
      </c>
      <c r="E157" s="44" t="s">
        <v>83</v>
      </c>
      <c r="F157" s="49">
        <v>0.03703703703703704</v>
      </c>
      <c r="G157" s="14" t="str">
        <f t="shared" si="4"/>
        <v>5.11/km</v>
      </c>
      <c r="H157" s="16">
        <f t="shared" si="5"/>
        <v>0.015983796296296298</v>
      </c>
      <c r="I157" s="16">
        <f>F157-INDEX($F$5:$F$189,MATCH(D157,$D$5:$D$189,0))</f>
        <v>0.00539351851851852</v>
      </c>
    </row>
    <row r="158" spans="1:9" ht="15" customHeight="1">
      <c r="A158" s="14">
        <v>154</v>
      </c>
      <c r="B158" s="32" t="s">
        <v>327</v>
      </c>
      <c r="C158" s="32" t="s">
        <v>321</v>
      </c>
      <c r="D158" s="33" t="s">
        <v>53</v>
      </c>
      <c r="E158" s="44" t="s">
        <v>83</v>
      </c>
      <c r="F158" s="49">
        <v>0.0371875</v>
      </c>
      <c r="G158" s="14" t="str">
        <f t="shared" si="4"/>
        <v>5.12/km</v>
      </c>
      <c r="H158" s="16">
        <f t="shared" si="5"/>
        <v>0.016134259259259254</v>
      </c>
      <c r="I158" s="16">
        <f>F158-INDEX($F$5:$F$189,MATCH(D158,$D$5:$D$189,0))</f>
        <v>0.014166666666666664</v>
      </c>
    </row>
    <row r="159" spans="1:9" ht="15" customHeight="1">
      <c r="A159" s="26">
        <v>155</v>
      </c>
      <c r="B159" s="36" t="s">
        <v>328</v>
      </c>
      <c r="C159" s="36" t="s">
        <v>329</v>
      </c>
      <c r="D159" s="37" t="s">
        <v>60</v>
      </c>
      <c r="E159" s="47" t="s">
        <v>371</v>
      </c>
      <c r="F159" s="50">
        <v>0.03725694444444445</v>
      </c>
      <c r="G159" s="26" t="str">
        <f t="shared" si="4"/>
        <v>5.13/km</v>
      </c>
      <c r="H159" s="28">
        <f t="shared" si="5"/>
        <v>0.016203703703703703</v>
      </c>
      <c r="I159" s="28">
        <f>F159-INDEX($F$5:$F$189,MATCH(D159,$D$5:$D$189,0))</f>
        <v>0.012673611111111115</v>
      </c>
    </row>
    <row r="160" spans="1:9" ht="15" customHeight="1">
      <c r="A160" s="14">
        <v>156</v>
      </c>
      <c r="B160" s="32" t="s">
        <v>330</v>
      </c>
      <c r="C160" s="32" t="s">
        <v>331</v>
      </c>
      <c r="D160" s="33" t="s">
        <v>215</v>
      </c>
      <c r="E160" s="44" t="s">
        <v>115</v>
      </c>
      <c r="F160" s="49">
        <v>0.03737268518518519</v>
      </c>
      <c r="G160" s="14" t="str">
        <f t="shared" si="4"/>
        <v>5.13/km</v>
      </c>
      <c r="H160" s="16">
        <f t="shared" si="5"/>
        <v>0.016319444444444445</v>
      </c>
      <c r="I160" s="16">
        <f>F160-INDEX($F$5:$F$189,MATCH(D160,$D$5:$D$189,0))</f>
        <v>0.00628472222222223</v>
      </c>
    </row>
    <row r="161" spans="1:9" ht="15" customHeight="1">
      <c r="A161" s="14">
        <v>157</v>
      </c>
      <c r="B161" s="32" t="s">
        <v>332</v>
      </c>
      <c r="C161" s="32" t="s">
        <v>85</v>
      </c>
      <c r="D161" s="33" t="s">
        <v>113</v>
      </c>
      <c r="E161" s="44" t="s">
        <v>275</v>
      </c>
      <c r="F161" s="49">
        <v>0.0378587962962963</v>
      </c>
      <c r="G161" s="14" t="str">
        <f t="shared" si="4"/>
        <v>5.18/km</v>
      </c>
      <c r="H161" s="16">
        <f t="shared" si="5"/>
        <v>0.016805555555555556</v>
      </c>
      <c r="I161" s="16">
        <f>F161-INDEX($F$5:$F$189,MATCH(D161,$D$5:$D$189,0))</f>
        <v>0.008993055555555556</v>
      </c>
    </row>
    <row r="162" spans="1:9" ht="15" customHeight="1">
      <c r="A162" s="14">
        <v>158</v>
      </c>
      <c r="B162" s="32" t="s">
        <v>333</v>
      </c>
      <c r="C162" s="32" t="s">
        <v>23</v>
      </c>
      <c r="D162" s="33" t="s">
        <v>76</v>
      </c>
      <c r="E162" s="44" t="s">
        <v>156</v>
      </c>
      <c r="F162" s="49">
        <v>0.03795138888888889</v>
      </c>
      <c r="G162" s="14" t="str">
        <f t="shared" si="4"/>
        <v>5.18/km</v>
      </c>
      <c r="H162" s="16">
        <f t="shared" si="5"/>
        <v>0.016898148148148145</v>
      </c>
      <c r="I162" s="16">
        <f>F162-INDEX($F$5:$F$189,MATCH(D162,$D$5:$D$189,0))</f>
        <v>0.011481481481481478</v>
      </c>
    </row>
    <row r="163" spans="1:9" ht="15" customHeight="1">
      <c r="A163" s="14">
        <v>159</v>
      </c>
      <c r="B163" s="32" t="s">
        <v>334</v>
      </c>
      <c r="C163" s="32" t="s">
        <v>240</v>
      </c>
      <c r="D163" s="33" t="s">
        <v>106</v>
      </c>
      <c r="E163" s="44" t="s">
        <v>83</v>
      </c>
      <c r="F163" s="49">
        <v>0.03813657407407407</v>
      </c>
      <c r="G163" s="14" t="str">
        <f t="shared" si="4"/>
        <v>5.20/km</v>
      </c>
      <c r="H163" s="16">
        <f t="shared" si="5"/>
        <v>0.01708333333333333</v>
      </c>
      <c r="I163" s="16">
        <f>F163-INDEX($F$5:$F$189,MATCH(D163,$D$5:$D$189,0))</f>
        <v>0.00944444444444444</v>
      </c>
    </row>
    <row r="164" spans="1:9" ht="15" customHeight="1">
      <c r="A164" s="14">
        <v>160</v>
      </c>
      <c r="B164" s="32" t="s">
        <v>335</v>
      </c>
      <c r="C164" s="32" t="s">
        <v>167</v>
      </c>
      <c r="D164" s="33" t="s">
        <v>49</v>
      </c>
      <c r="E164" s="44" t="s">
        <v>177</v>
      </c>
      <c r="F164" s="49">
        <v>0.03817129629629629</v>
      </c>
      <c r="G164" s="14" t="str">
        <f t="shared" si="4"/>
        <v>5.20/km</v>
      </c>
      <c r="H164" s="16">
        <f t="shared" si="5"/>
        <v>0.01711805555555555</v>
      </c>
      <c r="I164" s="16">
        <f>F164-INDEX($F$5:$F$189,MATCH(D164,$D$5:$D$189,0))</f>
        <v>0.015717592592592585</v>
      </c>
    </row>
    <row r="165" spans="1:9" ht="15" customHeight="1">
      <c r="A165" s="14">
        <v>161</v>
      </c>
      <c r="B165" s="32" t="s">
        <v>336</v>
      </c>
      <c r="C165" s="32" t="s">
        <v>337</v>
      </c>
      <c r="D165" s="33" t="s">
        <v>106</v>
      </c>
      <c r="E165" s="44" t="s">
        <v>338</v>
      </c>
      <c r="F165" s="49">
        <v>0.038182870370370374</v>
      </c>
      <c r="G165" s="14" t="str">
        <f t="shared" si="4"/>
        <v>5.20/km</v>
      </c>
      <c r="H165" s="16">
        <f t="shared" si="5"/>
        <v>0.01712962962962963</v>
      </c>
      <c r="I165" s="16">
        <f>F165-INDEX($F$5:$F$189,MATCH(D165,$D$5:$D$189,0))</f>
        <v>0.00949074074074074</v>
      </c>
    </row>
    <row r="166" spans="1:9" ht="15" customHeight="1">
      <c r="A166" s="14">
        <v>162</v>
      </c>
      <c r="B166" s="32" t="s">
        <v>0</v>
      </c>
      <c r="C166" s="32" t="s">
        <v>82</v>
      </c>
      <c r="D166" s="33" t="s">
        <v>60</v>
      </c>
      <c r="E166" s="44" t="s">
        <v>338</v>
      </c>
      <c r="F166" s="49">
        <v>0.038182870370370374</v>
      </c>
      <c r="G166" s="14" t="str">
        <f t="shared" si="4"/>
        <v>5.20/km</v>
      </c>
      <c r="H166" s="16">
        <f t="shared" si="5"/>
        <v>0.01712962962962963</v>
      </c>
      <c r="I166" s="16">
        <f>F166-INDEX($F$5:$F$189,MATCH(D166,$D$5:$D$189,0))</f>
        <v>0.013599537037037042</v>
      </c>
    </row>
    <row r="167" spans="1:9" ht="15" customHeight="1">
      <c r="A167" s="14">
        <v>163</v>
      </c>
      <c r="B167" s="32" t="s">
        <v>339</v>
      </c>
      <c r="C167" s="32" t="s">
        <v>340</v>
      </c>
      <c r="D167" s="33" t="s">
        <v>49</v>
      </c>
      <c r="E167" s="44" t="s">
        <v>338</v>
      </c>
      <c r="F167" s="49">
        <v>0.03820601851851852</v>
      </c>
      <c r="G167" s="14" t="str">
        <f t="shared" si="4"/>
        <v>5.20/km</v>
      </c>
      <c r="H167" s="16">
        <f t="shared" si="5"/>
        <v>0.017152777777777777</v>
      </c>
      <c r="I167" s="16">
        <f>F167-INDEX($F$5:$F$189,MATCH(D167,$D$5:$D$189,0))</f>
        <v>0.015752314814814813</v>
      </c>
    </row>
    <row r="168" spans="1:9" ht="15" customHeight="1">
      <c r="A168" s="26">
        <v>164</v>
      </c>
      <c r="B168" s="36" t="s">
        <v>341</v>
      </c>
      <c r="C168" s="36" t="s">
        <v>19</v>
      </c>
      <c r="D168" s="37" t="s">
        <v>37</v>
      </c>
      <c r="E168" s="47" t="s">
        <v>371</v>
      </c>
      <c r="F168" s="50">
        <v>0.03827546296296296</v>
      </c>
      <c r="G168" s="26" t="str">
        <f t="shared" si="4"/>
        <v>5.21/km</v>
      </c>
      <c r="H168" s="28">
        <f t="shared" si="5"/>
        <v>0.01722222222222222</v>
      </c>
      <c r="I168" s="28">
        <f>F168-INDEX($F$5:$F$189,MATCH(D168,$D$5:$D$189,0))</f>
        <v>0.01722222222222222</v>
      </c>
    </row>
    <row r="169" spans="1:9" ht="15" customHeight="1">
      <c r="A169" s="14">
        <v>165</v>
      </c>
      <c r="B169" s="32" t="s">
        <v>342</v>
      </c>
      <c r="C169" s="32" t="s">
        <v>16</v>
      </c>
      <c r="D169" s="33" t="s">
        <v>37</v>
      </c>
      <c r="E169" s="44" t="s">
        <v>306</v>
      </c>
      <c r="F169" s="49">
        <v>0.03827546296296296</v>
      </c>
      <c r="G169" s="14" t="str">
        <f t="shared" si="4"/>
        <v>5.21/km</v>
      </c>
      <c r="H169" s="16">
        <f t="shared" si="5"/>
        <v>0.01722222222222222</v>
      </c>
      <c r="I169" s="16">
        <f>F169-INDEX($F$5:$F$189,MATCH(D169,$D$5:$D$189,0))</f>
        <v>0.01722222222222222</v>
      </c>
    </row>
    <row r="170" spans="1:9" ht="15" customHeight="1">
      <c r="A170" s="14">
        <v>166</v>
      </c>
      <c r="B170" s="32" t="s">
        <v>32</v>
      </c>
      <c r="C170" s="32" t="s">
        <v>17</v>
      </c>
      <c r="D170" s="33" t="s">
        <v>64</v>
      </c>
      <c r="E170" s="44" t="s">
        <v>102</v>
      </c>
      <c r="F170" s="49">
        <v>0.03851851851851852</v>
      </c>
      <c r="G170" s="14" t="str">
        <f t="shared" si="4"/>
        <v>5.23/km</v>
      </c>
      <c r="H170" s="16">
        <f t="shared" si="5"/>
        <v>0.017465277777777777</v>
      </c>
      <c r="I170" s="16">
        <f>F170-INDEX($F$5:$F$189,MATCH(D170,$D$5:$D$189,0))</f>
        <v>0.013495370370370376</v>
      </c>
    </row>
    <row r="171" spans="1:9" ht="15" customHeight="1">
      <c r="A171" s="14">
        <v>167</v>
      </c>
      <c r="B171" s="32" t="s">
        <v>343</v>
      </c>
      <c r="C171" s="32" t="s">
        <v>85</v>
      </c>
      <c r="D171" s="33" t="s">
        <v>60</v>
      </c>
      <c r="E171" s="44" t="s">
        <v>306</v>
      </c>
      <c r="F171" s="49">
        <v>0.039143518518518515</v>
      </c>
      <c r="G171" s="14" t="str">
        <f t="shared" si="4"/>
        <v>5.28/km</v>
      </c>
      <c r="H171" s="16">
        <f t="shared" si="5"/>
        <v>0.01809027777777777</v>
      </c>
      <c r="I171" s="16">
        <f>F171-INDEX($F$5:$F$189,MATCH(D171,$D$5:$D$189,0))</f>
        <v>0.014560185185185183</v>
      </c>
    </row>
    <row r="172" spans="1:9" ht="15" customHeight="1">
      <c r="A172" s="14">
        <v>168</v>
      </c>
      <c r="B172" s="32" t="s">
        <v>344</v>
      </c>
      <c r="C172" s="32" t="s">
        <v>345</v>
      </c>
      <c r="D172" s="33" t="s">
        <v>76</v>
      </c>
      <c r="E172" s="44" t="s">
        <v>300</v>
      </c>
      <c r="F172" s="49">
        <v>0.03951388888888889</v>
      </c>
      <c r="G172" s="14" t="str">
        <f t="shared" si="4"/>
        <v>5.31/km</v>
      </c>
      <c r="H172" s="16">
        <f t="shared" si="5"/>
        <v>0.018460648148148146</v>
      </c>
      <c r="I172" s="16">
        <f>F172-INDEX($F$5:$F$189,MATCH(D172,$D$5:$D$189,0))</f>
        <v>0.01304398148148148</v>
      </c>
    </row>
    <row r="173" spans="1:9" ht="15" customHeight="1">
      <c r="A173" s="26">
        <v>169</v>
      </c>
      <c r="B173" s="36" t="s">
        <v>346</v>
      </c>
      <c r="C173" s="36" t="s">
        <v>347</v>
      </c>
      <c r="D173" s="37" t="s">
        <v>76</v>
      </c>
      <c r="E173" s="47" t="s">
        <v>371</v>
      </c>
      <c r="F173" s="50">
        <v>0.039768518518518516</v>
      </c>
      <c r="G173" s="26" t="str">
        <f t="shared" si="4"/>
        <v>5.34/km</v>
      </c>
      <c r="H173" s="28">
        <f t="shared" si="5"/>
        <v>0.01871527777777777</v>
      </c>
      <c r="I173" s="28">
        <f>F173-INDEX($F$5:$F$189,MATCH(D173,$D$5:$D$189,0))</f>
        <v>0.013298611111111105</v>
      </c>
    </row>
    <row r="174" spans="1:9" ht="15" customHeight="1">
      <c r="A174" s="14">
        <v>170</v>
      </c>
      <c r="B174" s="15" t="s">
        <v>348</v>
      </c>
      <c r="C174" s="15" t="s">
        <v>74</v>
      </c>
      <c r="D174" s="14" t="s">
        <v>60</v>
      </c>
      <c r="E174" s="45" t="s">
        <v>115</v>
      </c>
      <c r="F174" s="49">
        <v>0.040138888888888884</v>
      </c>
      <c r="G174" s="14" t="str">
        <f t="shared" si="4"/>
        <v>5.37/km</v>
      </c>
      <c r="H174" s="16">
        <f t="shared" si="5"/>
        <v>0.01908564814814814</v>
      </c>
      <c r="I174" s="16">
        <f>F174-INDEX($F$5:$F$189,MATCH(D174,$D$5:$D$189,0))</f>
        <v>0.015555555555555552</v>
      </c>
    </row>
    <row r="175" spans="1:9" ht="15" customHeight="1">
      <c r="A175" s="14">
        <v>171</v>
      </c>
      <c r="B175" s="32" t="s">
        <v>349</v>
      </c>
      <c r="C175" s="32" t="s">
        <v>201</v>
      </c>
      <c r="D175" s="33" t="s">
        <v>60</v>
      </c>
      <c r="E175" s="44" t="s">
        <v>225</v>
      </c>
      <c r="F175" s="49">
        <v>0.040150462962962964</v>
      </c>
      <c r="G175" s="14" t="str">
        <f t="shared" si="4"/>
        <v>5.37/km</v>
      </c>
      <c r="H175" s="16">
        <f t="shared" si="5"/>
        <v>0.01909722222222222</v>
      </c>
      <c r="I175" s="16">
        <f>F175-INDEX($F$5:$F$189,MATCH(D175,$D$5:$D$189,0))</f>
        <v>0.015567129629629632</v>
      </c>
    </row>
    <row r="176" spans="1:9" ht="15" customHeight="1">
      <c r="A176" s="14">
        <v>172</v>
      </c>
      <c r="B176" s="32" t="s">
        <v>34</v>
      </c>
      <c r="C176" s="32" t="s">
        <v>248</v>
      </c>
      <c r="D176" s="33" t="s">
        <v>49</v>
      </c>
      <c r="E176" s="44" t="s">
        <v>83</v>
      </c>
      <c r="F176" s="49">
        <v>0.040219907407407406</v>
      </c>
      <c r="G176" s="14" t="str">
        <f t="shared" si="4"/>
        <v>5.37/km</v>
      </c>
      <c r="H176" s="16">
        <f t="shared" si="5"/>
        <v>0.01916666666666666</v>
      </c>
      <c r="I176" s="16">
        <f>F176-INDEX($F$5:$F$189,MATCH(D176,$D$5:$D$189,0))</f>
        <v>0.017766203703703697</v>
      </c>
    </row>
    <row r="177" spans="1:9" ht="15" customHeight="1">
      <c r="A177" s="14">
        <v>173</v>
      </c>
      <c r="B177" s="32" t="s">
        <v>350</v>
      </c>
      <c r="C177" s="32" t="s">
        <v>351</v>
      </c>
      <c r="D177" s="33" t="s">
        <v>106</v>
      </c>
      <c r="E177" s="44" t="s">
        <v>220</v>
      </c>
      <c r="F177" s="49">
        <v>0.0402662037037037</v>
      </c>
      <c r="G177" s="14" t="str">
        <f t="shared" si="4"/>
        <v>5.38/km</v>
      </c>
      <c r="H177" s="16">
        <f t="shared" si="5"/>
        <v>0.019212962962962956</v>
      </c>
      <c r="I177" s="16">
        <f>F177-INDEX($F$5:$F$189,MATCH(D177,$D$5:$D$189,0))</f>
        <v>0.011574074074074066</v>
      </c>
    </row>
    <row r="178" spans="1:9" ht="15" customHeight="1">
      <c r="A178" s="14">
        <v>174</v>
      </c>
      <c r="B178" s="32" t="s">
        <v>352</v>
      </c>
      <c r="C178" s="32" t="s">
        <v>121</v>
      </c>
      <c r="D178" s="33" t="s">
        <v>204</v>
      </c>
      <c r="E178" s="44" t="s">
        <v>78</v>
      </c>
      <c r="F178" s="49">
        <v>0.04074074074074074</v>
      </c>
      <c r="G178" s="14" t="str">
        <f t="shared" si="4"/>
        <v>5.42/km</v>
      </c>
      <c r="H178" s="16">
        <f t="shared" si="5"/>
        <v>0.019687499999999993</v>
      </c>
      <c r="I178" s="16">
        <f>F178-INDEX($F$5:$F$189,MATCH(D178,$D$5:$D$189,0))</f>
        <v>0.009097222222222215</v>
      </c>
    </row>
    <row r="179" spans="1:9" ht="15" customHeight="1">
      <c r="A179" s="14">
        <v>175</v>
      </c>
      <c r="B179" s="32" t="s">
        <v>353</v>
      </c>
      <c r="C179" s="32" t="s">
        <v>17</v>
      </c>
      <c r="D179" s="33" t="s">
        <v>60</v>
      </c>
      <c r="E179" s="44" t="s">
        <v>354</v>
      </c>
      <c r="F179" s="49">
        <v>0.04128472222222222</v>
      </c>
      <c r="G179" s="14" t="str">
        <f t="shared" si="4"/>
        <v>5.46/km</v>
      </c>
      <c r="H179" s="16">
        <f t="shared" si="5"/>
        <v>0.02023148148148148</v>
      </c>
      <c r="I179" s="16">
        <f>F179-INDEX($F$5:$F$189,MATCH(D179,$D$5:$D$189,0))</f>
        <v>0.01670138888888889</v>
      </c>
    </row>
    <row r="180" spans="1:9" ht="15" customHeight="1">
      <c r="A180" s="14">
        <v>176</v>
      </c>
      <c r="B180" s="32" t="s">
        <v>260</v>
      </c>
      <c r="C180" s="32" t="s">
        <v>185</v>
      </c>
      <c r="D180" s="33" t="s">
        <v>204</v>
      </c>
      <c r="E180" s="44" t="s">
        <v>261</v>
      </c>
      <c r="F180" s="49">
        <v>0.0421875</v>
      </c>
      <c r="G180" s="14" t="str">
        <f t="shared" si="4"/>
        <v>5.54/km</v>
      </c>
      <c r="H180" s="16">
        <f t="shared" si="5"/>
        <v>0.02113425925925926</v>
      </c>
      <c r="I180" s="16">
        <f>F180-INDEX($F$5:$F$189,MATCH(D180,$D$5:$D$189,0))</f>
        <v>0.01054398148148148</v>
      </c>
    </row>
    <row r="181" spans="1:9" ht="15" customHeight="1">
      <c r="A181" s="14">
        <v>177</v>
      </c>
      <c r="B181" s="32" t="s">
        <v>355</v>
      </c>
      <c r="C181" s="32" t="s">
        <v>356</v>
      </c>
      <c r="D181" s="33" t="s">
        <v>113</v>
      </c>
      <c r="E181" s="44" t="s">
        <v>210</v>
      </c>
      <c r="F181" s="49">
        <v>0.045254629629629624</v>
      </c>
      <c r="G181" s="14" t="str">
        <f t="shared" si="4"/>
        <v>6.20/km</v>
      </c>
      <c r="H181" s="16">
        <f t="shared" si="5"/>
        <v>0.02420138888888888</v>
      </c>
      <c r="I181" s="16">
        <f>F181-INDEX($F$5:$F$189,MATCH(D181,$D$5:$D$189,0))</f>
        <v>0.01638888888888888</v>
      </c>
    </row>
    <row r="182" spans="1:9" ht="15" customHeight="1">
      <c r="A182" s="14">
        <v>178</v>
      </c>
      <c r="B182" s="32" t="s">
        <v>357</v>
      </c>
      <c r="C182" s="32" t="s">
        <v>358</v>
      </c>
      <c r="D182" s="33" t="s">
        <v>106</v>
      </c>
      <c r="E182" s="44" t="s">
        <v>359</v>
      </c>
      <c r="F182" s="49">
        <v>0.04546296296296296</v>
      </c>
      <c r="G182" s="14" t="str">
        <f t="shared" si="4"/>
        <v>6.21/km</v>
      </c>
      <c r="H182" s="16">
        <f t="shared" si="5"/>
        <v>0.024409722222222218</v>
      </c>
      <c r="I182" s="16">
        <f>F182-INDEX($F$5:$F$189,MATCH(D182,$D$5:$D$189,0))</f>
        <v>0.01677083333333333</v>
      </c>
    </row>
    <row r="183" spans="1:9" ht="15" customHeight="1">
      <c r="A183" s="26">
        <v>179</v>
      </c>
      <c r="B183" s="36" t="s">
        <v>1</v>
      </c>
      <c r="C183" s="36" t="s">
        <v>22</v>
      </c>
      <c r="D183" s="37" t="s">
        <v>215</v>
      </c>
      <c r="E183" s="47" t="s">
        <v>371</v>
      </c>
      <c r="F183" s="50">
        <v>0.04565972222222223</v>
      </c>
      <c r="G183" s="26" t="str">
        <f t="shared" si="4"/>
        <v>6.23/km</v>
      </c>
      <c r="H183" s="28">
        <f t="shared" si="5"/>
        <v>0.024606481481481483</v>
      </c>
      <c r="I183" s="28">
        <f>F183-INDEX($F$5:$F$189,MATCH(D183,$D$5:$D$189,0))</f>
        <v>0.014571759259259267</v>
      </c>
    </row>
    <row r="184" spans="1:9" ht="15" customHeight="1">
      <c r="A184" s="14">
        <v>180</v>
      </c>
      <c r="B184" s="32" t="s">
        <v>360</v>
      </c>
      <c r="C184" s="32" t="s">
        <v>361</v>
      </c>
      <c r="D184" s="33" t="s">
        <v>106</v>
      </c>
      <c r="E184" s="44" t="s">
        <v>362</v>
      </c>
      <c r="F184" s="49">
        <v>0.04645833333333333</v>
      </c>
      <c r="G184" s="14" t="str">
        <f t="shared" si="4"/>
        <v>6.30/km</v>
      </c>
      <c r="H184" s="16">
        <f t="shared" si="5"/>
        <v>0.025405092592592587</v>
      </c>
      <c r="I184" s="16">
        <f>F184-INDEX($F$5:$F$189,MATCH(D184,$D$5:$D$189,0))</f>
        <v>0.017766203703703697</v>
      </c>
    </row>
    <row r="185" spans="1:9" ht="15" customHeight="1">
      <c r="A185" s="14">
        <v>181</v>
      </c>
      <c r="B185" s="32" t="s">
        <v>30</v>
      </c>
      <c r="C185" s="32" t="s">
        <v>15</v>
      </c>
      <c r="D185" s="33" t="s">
        <v>60</v>
      </c>
      <c r="E185" s="44" t="s">
        <v>362</v>
      </c>
      <c r="F185" s="49">
        <v>0.04646990740740741</v>
      </c>
      <c r="G185" s="14" t="str">
        <f t="shared" si="4"/>
        <v>6.30/km</v>
      </c>
      <c r="H185" s="16">
        <f t="shared" si="5"/>
        <v>0.025416666666666667</v>
      </c>
      <c r="I185" s="16">
        <f>F185-INDEX($F$5:$F$189,MATCH(D185,$D$5:$D$189,0))</f>
        <v>0.02188657407407408</v>
      </c>
    </row>
    <row r="186" spans="1:9" ht="15" customHeight="1">
      <c r="A186" s="14">
        <v>182</v>
      </c>
      <c r="B186" s="32" t="s">
        <v>363</v>
      </c>
      <c r="C186" s="32" t="s">
        <v>364</v>
      </c>
      <c r="D186" s="33" t="s">
        <v>106</v>
      </c>
      <c r="E186" s="44" t="s">
        <v>210</v>
      </c>
      <c r="F186" s="49">
        <v>0.04818287037037037</v>
      </c>
      <c r="G186" s="14" t="str">
        <f t="shared" si="4"/>
        <v>6.44/km</v>
      </c>
      <c r="H186" s="16">
        <f t="shared" si="5"/>
        <v>0.027129629629629625</v>
      </c>
      <c r="I186" s="16">
        <f>F186-INDEX($F$5:$F$189,MATCH(D186,$D$5:$D$189,0))</f>
        <v>0.019490740740740736</v>
      </c>
    </row>
    <row r="187" spans="1:9" ht="15" customHeight="1">
      <c r="A187" s="14">
        <v>183</v>
      </c>
      <c r="B187" s="32" t="s">
        <v>365</v>
      </c>
      <c r="C187" s="32" t="s">
        <v>366</v>
      </c>
      <c r="D187" s="33" t="s">
        <v>106</v>
      </c>
      <c r="E187" s="44" t="s">
        <v>230</v>
      </c>
      <c r="F187" s="49">
        <v>0.04818287037037037</v>
      </c>
      <c r="G187" s="14" t="str">
        <f t="shared" si="4"/>
        <v>6.44/km</v>
      </c>
      <c r="H187" s="16">
        <f t="shared" si="5"/>
        <v>0.027129629629629625</v>
      </c>
      <c r="I187" s="16">
        <f>F187-INDEX($F$5:$F$189,MATCH(D187,$D$5:$D$189,0))</f>
        <v>0.019490740740740736</v>
      </c>
    </row>
    <row r="188" spans="1:9" ht="15" customHeight="1">
      <c r="A188" s="14">
        <v>184</v>
      </c>
      <c r="B188" s="32" t="s">
        <v>367</v>
      </c>
      <c r="C188" s="32" t="s">
        <v>114</v>
      </c>
      <c r="D188" s="33" t="s">
        <v>215</v>
      </c>
      <c r="E188" s="44" t="s">
        <v>156</v>
      </c>
      <c r="F188" s="49">
        <v>0.05958333333333333</v>
      </c>
      <c r="G188" s="14" t="str">
        <f t="shared" si="4"/>
        <v>8.20/km</v>
      </c>
      <c r="H188" s="16">
        <f t="shared" si="5"/>
        <v>0.03853009259259259</v>
      </c>
      <c r="I188" s="16">
        <f>F188-INDEX($F$5:$F$189,MATCH(D188,$D$5:$D$189,0))</f>
        <v>0.02849537037037037</v>
      </c>
    </row>
    <row r="189" spans="1:9" ht="15" customHeight="1">
      <c r="A189" s="18">
        <v>185</v>
      </c>
      <c r="B189" s="34" t="s">
        <v>368</v>
      </c>
      <c r="C189" s="34" t="s">
        <v>369</v>
      </c>
      <c r="D189" s="35" t="s">
        <v>204</v>
      </c>
      <c r="E189" s="46" t="s">
        <v>370</v>
      </c>
      <c r="F189" s="51">
        <v>0.06305555555555555</v>
      </c>
      <c r="G189" s="18" t="str">
        <f t="shared" si="4"/>
        <v>8.49/km</v>
      </c>
      <c r="H189" s="20">
        <f t="shared" si="5"/>
        <v>0.0420023148148148</v>
      </c>
      <c r="I189" s="20">
        <f>F189-INDEX($F$5:$F$189,MATCH(D189,$D$5:$D$189,0))</f>
        <v>0.03141203703703702</v>
      </c>
    </row>
  </sheetData>
  <autoFilter ref="A4:I18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pane ySplit="3" topLeftCell="BM4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1" t="str">
        <f>Individuale!A1</f>
        <v>Maratonina dei Castagni</v>
      </c>
      <c r="B1" s="41"/>
      <c r="C1" s="41"/>
    </row>
    <row r="2" spans="1:3" ht="42" customHeight="1">
      <c r="A2" s="42" t="str">
        <f>Individuale!A3&amp;" km. "&amp;Individuale!I3</f>
        <v>Vallerano (VT) Italia - Sabato 01/06/2013 km. 10,3</v>
      </c>
      <c r="B2" s="42"/>
      <c r="C2" s="42"/>
    </row>
    <row r="3" spans="1:3" ht="24.75" customHeight="1">
      <c r="A3" s="21" t="s">
        <v>4</v>
      </c>
      <c r="B3" s="22" t="s">
        <v>8</v>
      </c>
      <c r="C3" s="22" t="s">
        <v>2</v>
      </c>
    </row>
    <row r="4" spans="1:3" ht="15" customHeight="1">
      <c r="A4" s="10">
        <v>1</v>
      </c>
      <c r="B4" s="11" t="s">
        <v>67</v>
      </c>
      <c r="C4" s="23">
        <v>22</v>
      </c>
    </row>
    <row r="5" spans="1:3" ht="15" customHeight="1">
      <c r="A5" s="14">
        <v>2</v>
      </c>
      <c r="B5" s="15" t="s">
        <v>115</v>
      </c>
      <c r="C5" s="24">
        <v>17</v>
      </c>
    </row>
    <row r="6" spans="1:3" ht="15" customHeight="1">
      <c r="A6" s="14">
        <v>3</v>
      </c>
      <c r="B6" s="15" t="s">
        <v>78</v>
      </c>
      <c r="C6" s="24">
        <v>9</v>
      </c>
    </row>
    <row r="7" spans="1:3" ht="15" customHeight="1">
      <c r="A7" s="14">
        <v>4</v>
      </c>
      <c r="B7" s="15" t="s">
        <v>83</v>
      </c>
      <c r="C7" s="24">
        <v>8</v>
      </c>
    </row>
    <row r="8" spans="1:3" ht="15" customHeight="1">
      <c r="A8" s="14">
        <v>5</v>
      </c>
      <c r="B8" s="15" t="s">
        <v>220</v>
      </c>
      <c r="C8" s="24">
        <v>7</v>
      </c>
    </row>
    <row r="9" spans="1:3" ht="15" customHeight="1">
      <c r="A9" s="14">
        <v>6</v>
      </c>
      <c r="B9" s="15" t="s">
        <v>306</v>
      </c>
      <c r="C9" s="24">
        <v>7</v>
      </c>
    </row>
    <row r="10" spans="1:3" ht="15" customHeight="1">
      <c r="A10" s="14">
        <v>7</v>
      </c>
      <c r="B10" s="15" t="s">
        <v>210</v>
      </c>
      <c r="C10" s="24">
        <v>7</v>
      </c>
    </row>
    <row r="11" spans="1:3" ht="15" customHeight="1">
      <c r="A11" s="26">
        <v>8</v>
      </c>
      <c r="B11" s="27" t="s">
        <v>371</v>
      </c>
      <c r="C11" s="29">
        <v>6</v>
      </c>
    </row>
    <row r="12" spans="1:3" ht="15" customHeight="1">
      <c r="A12" s="14">
        <v>9</v>
      </c>
      <c r="B12" s="15" t="s">
        <v>102</v>
      </c>
      <c r="C12" s="24">
        <v>5</v>
      </c>
    </row>
    <row r="13" spans="1:3" ht="15" customHeight="1">
      <c r="A13" s="14">
        <v>10</v>
      </c>
      <c r="B13" s="15" t="s">
        <v>230</v>
      </c>
      <c r="C13" s="24">
        <v>5</v>
      </c>
    </row>
    <row r="14" spans="1:3" ht="15" customHeight="1">
      <c r="A14" s="14">
        <v>11</v>
      </c>
      <c r="B14" s="15" t="s">
        <v>61</v>
      </c>
      <c r="C14" s="24">
        <v>4</v>
      </c>
    </row>
    <row r="15" spans="1:3" ht="15" customHeight="1">
      <c r="A15" s="14">
        <v>12</v>
      </c>
      <c r="B15" s="15" t="s">
        <v>156</v>
      </c>
      <c r="C15" s="24">
        <v>4</v>
      </c>
    </row>
    <row r="16" spans="1:3" ht="15" customHeight="1">
      <c r="A16" s="14">
        <v>13</v>
      </c>
      <c r="B16" s="15" t="s">
        <v>158</v>
      </c>
      <c r="C16" s="24">
        <v>4</v>
      </c>
    </row>
    <row r="17" spans="1:3" ht="15" customHeight="1">
      <c r="A17" s="14">
        <v>14</v>
      </c>
      <c r="B17" s="15" t="s">
        <v>100</v>
      </c>
      <c r="C17" s="24">
        <v>4</v>
      </c>
    </row>
    <row r="18" spans="1:3" ht="15" customHeight="1">
      <c r="A18" s="14">
        <v>15</v>
      </c>
      <c r="B18" s="15" t="s">
        <v>300</v>
      </c>
      <c r="C18" s="24">
        <v>4</v>
      </c>
    </row>
    <row r="19" spans="1:3" ht="15" customHeight="1">
      <c r="A19" s="14">
        <v>16</v>
      </c>
      <c r="B19" s="15" t="s">
        <v>376</v>
      </c>
      <c r="C19" s="24">
        <v>3</v>
      </c>
    </row>
    <row r="20" spans="1:3" ht="15" customHeight="1">
      <c r="A20" s="14">
        <v>17</v>
      </c>
      <c r="B20" s="15" t="s">
        <v>338</v>
      </c>
      <c r="C20" s="24">
        <v>3</v>
      </c>
    </row>
    <row r="21" spans="1:3" ht="15" customHeight="1">
      <c r="A21" s="14">
        <v>18</v>
      </c>
      <c r="B21" s="15" t="s">
        <v>225</v>
      </c>
      <c r="C21" s="24">
        <v>3</v>
      </c>
    </row>
    <row r="22" spans="1:3" ht="15" customHeight="1">
      <c r="A22" s="14">
        <v>19</v>
      </c>
      <c r="B22" s="15" t="s">
        <v>88</v>
      </c>
      <c r="C22" s="24">
        <v>3</v>
      </c>
    </row>
    <row r="23" spans="1:3" ht="15" customHeight="1">
      <c r="A23" s="14">
        <v>20</v>
      </c>
      <c r="B23" s="15" t="s">
        <v>165</v>
      </c>
      <c r="C23" s="24">
        <v>3</v>
      </c>
    </row>
    <row r="24" spans="1:3" ht="15" customHeight="1">
      <c r="A24" s="14">
        <v>21</v>
      </c>
      <c r="B24" s="15" t="s">
        <v>125</v>
      </c>
      <c r="C24" s="24">
        <v>2</v>
      </c>
    </row>
    <row r="25" spans="1:3" ht="15" customHeight="1">
      <c r="A25" s="14">
        <v>22</v>
      </c>
      <c r="B25" s="15" t="s">
        <v>261</v>
      </c>
      <c r="C25" s="24">
        <v>2</v>
      </c>
    </row>
    <row r="26" spans="1:3" ht="15" customHeight="1">
      <c r="A26" s="14">
        <v>23</v>
      </c>
      <c r="B26" s="15" t="s">
        <v>135</v>
      </c>
      <c r="C26" s="24">
        <v>2</v>
      </c>
    </row>
    <row r="27" spans="1:3" ht="15" customHeight="1">
      <c r="A27" s="14">
        <v>24</v>
      </c>
      <c r="B27" s="15" t="s">
        <v>374</v>
      </c>
      <c r="C27" s="24">
        <v>2</v>
      </c>
    </row>
    <row r="28" spans="1:3" ht="15" customHeight="1">
      <c r="A28" s="14">
        <v>25</v>
      </c>
      <c r="B28" s="15" t="s">
        <v>293</v>
      </c>
      <c r="C28" s="24">
        <v>2</v>
      </c>
    </row>
    <row r="29" spans="1:3" ht="15" customHeight="1">
      <c r="A29" s="14">
        <v>26</v>
      </c>
      <c r="B29" s="15" t="s">
        <v>275</v>
      </c>
      <c r="C29" s="24">
        <v>2</v>
      </c>
    </row>
    <row r="30" spans="1:3" ht="15" customHeight="1">
      <c r="A30" s="14">
        <v>27</v>
      </c>
      <c r="B30" s="15" t="s">
        <v>174</v>
      </c>
      <c r="C30" s="24">
        <v>2</v>
      </c>
    </row>
    <row r="31" spans="1:3" ht="15" customHeight="1">
      <c r="A31" s="14">
        <v>28</v>
      </c>
      <c r="B31" s="15" t="s">
        <v>177</v>
      </c>
      <c r="C31" s="24">
        <v>2</v>
      </c>
    </row>
    <row r="32" spans="1:3" ht="15" customHeight="1">
      <c r="A32" s="14">
        <v>29</v>
      </c>
      <c r="B32" s="15" t="s">
        <v>119</v>
      </c>
      <c r="C32" s="24">
        <v>2</v>
      </c>
    </row>
    <row r="33" spans="1:3" ht="15" customHeight="1">
      <c r="A33" s="14">
        <v>30</v>
      </c>
      <c r="B33" s="15" t="s">
        <v>45</v>
      </c>
      <c r="C33" s="24">
        <v>2</v>
      </c>
    </row>
    <row r="34" spans="1:3" ht="15" customHeight="1">
      <c r="A34" s="14">
        <v>31</v>
      </c>
      <c r="B34" s="15" t="s">
        <v>238</v>
      </c>
      <c r="C34" s="24">
        <v>2</v>
      </c>
    </row>
    <row r="35" spans="1:3" ht="15" customHeight="1">
      <c r="A35" s="14">
        <v>32</v>
      </c>
      <c r="B35" s="15" t="s">
        <v>141</v>
      </c>
      <c r="C35" s="24">
        <v>2</v>
      </c>
    </row>
    <row r="36" spans="1:3" ht="15" customHeight="1">
      <c r="A36" s="14">
        <v>33</v>
      </c>
      <c r="B36" s="15" t="s">
        <v>362</v>
      </c>
      <c r="C36" s="24">
        <v>2</v>
      </c>
    </row>
    <row r="37" spans="1:3" ht="15" customHeight="1">
      <c r="A37" s="14">
        <v>34</v>
      </c>
      <c r="B37" s="15" t="s">
        <v>216</v>
      </c>
      <c r="C37" s="24">
        <v>2</v>
      </c>
    </row>
    <row r="38" spans="1:3" ht="15" customHeight="1">
      <c r="A38" s="14">
        <v>35</v>
      </c>
      <c r="B38" s="15" t="s">
        <v>138</v>
      </c>
      <c r="C38" s="24">
        <v>2</v>
      </c>
    </row>
    <row r="39" spans="1:3" ht="15" customHeight="1">
      <c r="A39" s="14">
        <v>36</v>
      </c>
      <c r="B39" s="15" t="s">
        <v>107</v>
      </c>
      <c r="C39" s="24">
        <v>2</v>
      </c>
    </row>
    <row r="40" spans="1:3" ht="15" customHeight="1">
      <c r="A40" s="14">
        <v>37</v>
      </c>
      <c r="B40" s="15" t="s">
        <v>373</v>
      </c>
      <c r="C40" s="24">
        <v>1</v>
      </c>
    </row>
    <row r="41" spans="1:3" ht="15" customHeight="1">
      <c r="A41" s="14">
        <v>38</v>
      </c>
      <c r="B41" s="15" t="s">
        <v>72</v>
      </c>
      <c r="C41" s="24">
        <v>1</v>
      </c>
    </row>
    <row r="42" spans="1:3" ht="15" customHeight="1">
      <c r="A42" s="14">
        <v>39</v>
      </c>
      <c r="B42" s="15" t="s">
        <v>122</v>
      </c>
      <c r="C42" s="24">
        <v>1</v>
      </c>
    </row>
    <row r="43" spans="1:3" ht="15" customHeight="1">
      <c r="A43" s="14">
        <v>40</v>
      </c>
      <c r="B43" s="15" t="s">
        <v>354</v>
      </c>
      <c r="C43" s="24">
        <v>1</v>
      </c>
    </row>
    <row r="44" spans="1:3" ht="15" customHeight="1">
      <c r="A44" s="14">
        <v>41</v>
      </c>
      <c r="B44" s="15" t="s">
        <v>282</v>
      </c>
      <c r="C44" s="24">
        <v>1</v>
      </c>
    </row>
    <row r="45" spans="1:3" ht="15" customHeight="1">
      <c r="A45" s="14">
        <v>42</v>
      </c>
      <c r="B45" s="15" t="s">
        <v>227</v>
      </c>
      <c r="C45" s="24">
        <v>1</v>
      </c>
    </row>
    <row r="46" spans="1:3" ht="15" customHeight="1">
      <c r="A46" s="14">
        <v>43</v>
      </c>
      <c r="B46" s="15" t="s">
        <v>249</v>
      </c>
      <c r="C46" s="24">
        <v>1</v>
      </c>
    </row>
    <row r="47" spans="1:3" ht="15" customHeight="1">
      <c r="A47" s="14">
        <v>44</v>
      </c>
      <c r="B47" s="15" t="s">
        <v>359</v>
      </c>
      <c r="C47" s="24">
        <v>1</v>
      </c>
    </row>
    <row r="48" spans="1:3" ht="15" customHeight="1">
      <c r="A48" s="14">
        <v>45</v>
      </c>
      <c r="B48" s="15" t="s">
        <v>58</v>
      </c>
      <c r="C48" s="24">
        <v>1</v>
      </c>
    </row>
    <row r="49" spans="1:3" ht="15" customHeight="1">
      <c r="A49" s="14">
        <v>46</v>
      </c>
      <c r="B49" s="15" t="s">
        <v>54</v>
      </c>
      <c r="C49" s="24">
        <v>1</v>
      </c>
    </row>
    <row r="50" spans="1:3" ht="15" customHeight="1">
      <c r="A50" s="14">
        <v>47</v>
      </c>
      <c r="B50" s="15" t="s">
        <v>151</v>
      </c>
      <c r="C50" s="24">
        <v>1</v>
      </c>
    </row>
    <row r="51" spans="1:3" ht="15" customHeight="1">
      <c r="A51" s="14">
        <v>48</v>
      </c>
      <c r="B51" s="15" t="s">
        <v>208</v>
      </c>
      <c r="C51" s="24">
        <v>1</v>
      </c>
    </row>
    <row r="52" spans="1:3" ht="15" customHeight="1">
      <c r="A52" s="14">
        <v>49</v>
      </c>
      <c r="B52" s="15" t="s">
        <v>50</v>
      </c>
      <c r="C52" s="24">
        <v>1</v>
      </c>
    </row>
    <row r="53" spans="1:3" ht="15" customHeight="1">
      <c r="A53" s="14">
        <v>50</v>
      </c>
      <c r="B53" s="15" t="s">
        <v>55</v>
      </c>
      <c r="C53" s="24">
        <v>1</v>
      </c>
    </row>
    <row r="54" spans="1:3" ht="15" customHeight="1">
      <c r="A54" s="14">
        <v>51</v>
      </c>
      <c r="B54" s="15" t="s">
        <v>370</v>
      </c>
      <c r="C54" s="24">
        <v>1</v>
      </c>
    </row>
    <row r="55" spans="1:3" ht="15" customHeight="1">
      <c r="A55" s="14">
        <v>52</v>
      </c>
      <c r="B55" s="15" t="s">
        <v>117</v>
      </c>
      <c r="C55" s="24">
        <v>1</v>
      </c>
    </row>
    <row r="56" spans="1:3" ht="15" customHeight="1">
      <c r="A56" s="14">
        <v>53</v>
      </c>
      <c r="B56" s="15" t="s">
        <v>319</v>
      </c>
      <c r="C56" s="24">
        <v>1</v>
      </c>
    </row>
    <row r="57" spans="1:3" ht="15" customHeight="1">
      <c r="A57" s="14">
        <v>54</v>
      </c>
      <c r="B57" s="15" t="s">
        <v>193</v>
      </c>
      <c r="C57" s="24">
        <v>1</v>
      </c>
    </row>
    <row r="58" spans="1:3" ht="15" customHeight="1">
      <c r="A58" s="14">
        <v>55</v>
      </c>
      <c r="B58" s="15" t="s">
        <v>375</v>
      </c>
      <c r="C58" s="24">
        <v>1</v>
      </c>
    </row>
    <row r="59" spans="1:3" ht="15" customHeight="1">
      <c r="A59" s="14">
        <v>56</v>
      </c>
      <c r="B59" s="15" t="s">
        <v>179</v>
      </c>
      <c r="C59" s="24">
        <v>1</v>
      </c>
    </row>
    <row r="60" spans="1:3" ht="15" customHeight="1">
      <c r="A60" s="14">
        <v>57</v>
      </c>
      <c r="B60" s="15" t="s">
        <v>295</v>
      </c>
      <c r="C60" s="24">
        <v>1</v>
      </c>
    </row>
    <row r="61" spans="1:3" ht="15" customHeight="1">
      <c r="A61" s="14">
        <v>58</v>
      </c>
      <c r="B61" s="15" t="s">
        <v>205</v>
      </c>
      <c r="C61" s="24">
        <v>1</v>
      </c>
    </row>
    <row r="62" spans="1:3" ht="15" customHeight="1">
      <c r="A62" s="14">
        <v>59</v>
      </c>
      <c r="B62" s="15" t="s">
        <v>132</v>
      </c>
      <c r="C62" s="24">
        <v>1</v>
      </c>
    </row>
    <row r="63" spans="1:3" ht="15" customHeight="1">
      <c r="A63" s="14">
        <v>60</v>
      </c>
      <c r="B63" s="15" t="s">
        <v>372</v>
      </c>
      <c r="C63" s="24">
        <v>1</v>
      </c>
    </row>
    <row r="64" spans="1:3" ht="15" customHeight="1">
      <c r="A64" s="18">
        <v>61</v>
      </c>
      <c r="B64" s="19" t="s">
        <v>236</v>
      </c>
      <c r="C64" s="25">
        <v>1</v>
      </c>
    </row>
    <row r="65" ht="12.75">
      <c r="C65" s="2">
        <f>SUM(C4:C64)</f>
        <v>185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2013-06-03T12:56:35Z</dcterms:modified>
  <cp:category/>
  <cp:version/>
  <cp:contentType/>
  <cp:contentStatus/>
</cp:coreProperties>
</file>