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Individuale" sheetId="1" r:id="rId1"/>
    <sheet name="Squadra" sheetId="2" r:id="rId2"/>
  </sheets>
  <definedNames>
    <definedName name="_xlnm._FilterDatabase" localSheetId="0" hidden="1">'Individuale'!$A$4:$I$161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<sst xmlns="http://schemas.openxmlformats.org/spreadsheetml/2006/main" count="840" uniqueCount="498">
  <si>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</si>
  <si>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</si>
  <si>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</si>
  <si>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</si>
  <si>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</si>
  <si>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</si>
  <si>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</si>
  <si>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</si>
  <si>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</si>
  <si>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</si>
  <si>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</si>
  <si>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</si>
  <si>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PAOLO</t>
  </si>
  <si>
    <t>FRANCESCO</t>
  </si>
  <si>
    <t>MAURO</t>
  </si>
  <si>
    <t>ANDREA</t>
  </si>
  <si>
    <t>STEFANO</t>
  </si>
  <si>
    <t>CARLO</t>
  </si>
  <si>
    <t>MASSIMO</t>
  </si>
  <si>
    <t>CLAUDIO</t>
  </si>
  <si>
    <t>MICHELE</t>
  </si>
  <si>
    <t>ALESSANDRO</t>
  </si>
  <si>
    <t>UISP ROMA</t>
  </si>
  <si>
    <t>FABRIZIO</t>
  </si>
  <si>
    <t>FRANCO</t>
  </si>
  <si>
    <t>GIUSEPPE</t>
  </si>
  <si>
    <t>PIETROSANTI</t>
  </si>
  <si>
    <t>ALESSIO</t>
  </si>
  <si>
    <t>RITA</t>
  </si>
  <si>
    <t>MARCO</t>
  </si>
  <si>
    <t>FABIO</t>
  </si>
  <si>
    <t>MARIO</t>
  </si>
  <si>
    <t>BRUNO</t>
  </si>
  <si>
    <t>LORENZO</t>
  </si>
  <si>
    <t>ROBERTO</t>
  </si>
  <si>
    <t>LUCA</t>
  </si>
  <si>
    <t>GIOVANNI</t>
  </si>
  <si>
    <t>MAURIZIO</t>
  </si>
  <si>
    <t>ASCENZI</t>
  </si>
  <si>
    <t>FLAVIO</t>
  </si>
  <si>
    <t>SIMONE</t>
  </si>
  <si>
    <t>LUIGI</t>
  </si>
  <si>
    <t>VITTORIO</t>
  </si>
  <si>
    <t>VITELLI</t>
  </si>
  <si>
    <t>STEFANIA</t>
  </si>
  <si>
    <t>FEDERICO</t>
  </si>
  <si>
    <t>DAVIDE</t>
  </si>
  <si>
    <t>DANIELE</t>
  </si>
  <si>
    <t>GIANNI</t>
  </si>
  <si>
    <t>DOMENICO</t>
  </si>
  <si>
    <t>CRISTIANO</t>
  </si>
  <si>
    <t>SERENA</t>
  </si>
  <si>
    <t>GIANFRANCO</t>
  </si>
  <si>
    <t>BIANCHI</t>
  </si>
  <si>
    <t>VINCI</t>
  </si>
  <si>
    <t>RAPONI</t>
  </si>
  <si>
    <t>ENRICO</t>
  </si>
  <si>
    <t>ENZO</t>
  </si>
  <si>
    <t>TIZIANA</t>
  </si>
  <si>
    <t>MASSA</t>
  </si>
  <si>
    <t>ROBERTA</t>
  </si>
  <si>
    <t>LIVIO</t>
  </si>
  <si>
    <t>SALVATORE</t>
  </si>
  <si>
    <t>GIANCARLO</t>
  </si>
  <si>
    <t>DEBORA</t>
  </si>
  <si>
    <t>CRISTINA</t>
  </si>
  <si>
    <t>LOREDANA</t>
  </si>
  <si>
    <t>Calcaterra Sport</t>
  </si>
  <si>
    <t>Sabina Marathon Club</t>
  </si>
  <si>
    <t>Anguillara Sabaudia Running</t>
  </si>
  <si>
    <t>Amatori Villa Pamphili</t>
  </si>
  <si>
    <t>GS Fiamme Azzurre</t>
  </si>
  <si>
    <t>Tiburtina running roma</t>
  </si>
  <si>
    <t>Triathlon Ladispoli</t>
  </si>
  <si>
    <t>Cat Sport Roma</t>
  </si>
  <si>
    <t>Atletica Monte Mario</t>
  </si>
  <si>
    <t>Millepiedi ladispoli</t>
  </si>
  <si>
    <t>runcard</t>
  </si>
  <si>
    <t>Oasi lipu</t>
  </si>
  <si>
    <t>Juvenia 2000</t>
  </si>
  <si>
    <t>Lazio atletica leggera</t>
  </si>
  <si>
    <t>Timorosiastenersi</t>
  </si>
  <si>
    <t>ASD Atletica Vita</t>
  </si>
  <si>
    <t>Athletic Sea Runners</t>
  </si>
  <si>
    <t>Pod. Alsium Ladispoli</t>
  </si>
  <si>
    <t>Atletica Pegaso</t>
  </si>
  <si>
    <t>ASD Enea</t>
  </si>
  <si>
    <t>Sport against violence</t>
  </si>
  <si>
    <t>GS Bancari Romani</t>
  </si>
  <si>
    <t>fulmini &amp; Saette</t>
  </si>
  <si>
    <t>Nuova Atletica Isernia</t>
  </si>
  <si>
    <t>UISP Civitavecchia</t>
  </si>
  <si>
    <t>forhans team</t>
  </si>
  <si>
    <t>CSI Caserta</t>
  </si>
  <si>
    <t>Runners for Emergency</t>
  </si>
  <si>
    <t>Olimpia Eur Roma</t>
  </si>
  <si>
    <t>Pod. Casalotti</t>
  </si>
  <si>
    <t>Uisp Roma</t>
  </si>
  <si>
    <t>maratona di roma</t>
  </si>
  <si>
    <t>kali kalasag</t>
  </si>
  <si>
    <t>GS Lital</t>
  </si>
  <si>
    <t>ASD Mediterranea</t>
  </si>
  <si>
    <t>Forever run roma</t>
  </si>
  <si>
    <t>Happy Runner Roma</t>
  </si>
  <si>
    <t>ASD Albatros Roma</t>
  </si>
  <si>
    <t>A.S.D. Podistica Solidarietà</t>
  </si>
  <si>
    <t>DI FOLCO</t>
  </si>
  <si>
    <t>M_A20</t>
  </si>
  <si>
    <t>POL. CIOCIARA ANTONIO FAVA</t>
  </si>
  <si>
    <t>0:38:39</t>
  </si>
  <si>
    <t>DEL BONO</t>
  </si>
  <si>
    <t>M_D35</t>
  </si>
  <si>
    <t>A.S.D. PODISTICA TERRACINA</t>
  </si>
  <si>
    <t>0:41:20</t>
  </si>
  <si>
    <t>MERCURI</t>
  </si>
  <si>
    <t>M_F45</t>
  </si>
  <si>
    <t>RUNNING CLUB LATINA</t>
  </si>
  <si>
    <t>0:41:25</t>
  </si>
  <si>
    <t>ROMAGGIOLI</t>
  </si>
  <si>
    <t>PIERMATTEO</t>
  </si>
  <si>
    <t>M_C30</t>
  </si>
  <si>
    <t>ASD TOP RUNNERS CASTELLI ROMANI</t>
  </si>
  <si>
    <t>0:41:42</t>
  </si>
  <si>
    <t>TODINI</t>
  </si>
  <si>
    <t>A.S.D. FREE RUNNERS</t>
  </si>
  <si>
    <t>0:42:05</t>
  </si>
  <si>
    <t>MACALE</t>
  </si>
  <si>
    <t>UMBERTO</t>
  </si>
  <si>
    <t>M_E40</t>
  </si>
  <si>
    <t>0:42:46</t>
  </si>
  <si>
    <t>LUCCHETTI</t>
  </si>
  <si>
    <t>MARCELLO</t>
  </si>
  <si>
    <t>M_G50</t>
  </si>
  <si>
    <t>ASD RUNNERS TEAM COLLEFERRO</t>
  </si>
  <si>
    <t>0:43:42</t>
  </si>
  <si>
    <t>PENTANGELO</t>
  </si>
  <si>
    <t>M_L65</t>
  </si>
  <si>
    <t>PODISTICA CIAMPINO</t>
  </si>
  <si>
    <t>0:43:46</t>
  </si>
  <si>
    <t>ROMANO</t>
  </si>
  <si>
    <t>A.S.D. NUOVA POD. LATINA</t>
  </si>
  <si>
    <t>0:43:57</t>
  </si>
  <si>
    <t>PANNO</t>
  </si>
  <si>
    <t>TONINO</t>
  </si>
  <si>
    <t>M_H55</t>
  </si>
  <si>
    <t>0:44:06</t>
  </si>
  <si>
    <t>FLAMINI</t>
  </si>
  <si>
    <t>A.S.D. CENTRO FITNESS MONTELLO</t>
  </si>
  <si>
    <t>0:44:20</t>
  </si>
  <si>
    <t>D'ALBENZO</t>
  </si>
  <si>
    <t>RICCARDO</t>
  </si>
  <si>
    <t>0:44:51</t>
  </si>
  <si>
    <t>ROSSETTI</t>
  </si>
  <si>
    <t>0:45:06</t>
  </si>
  <si>
    <t>LANCIA</t>
  </si>
  <si>
    <t>DANIEL</t>
  </si>
  <si>
    <t>UISP   LATINA</t>
  </si>
  <si>
    <t>0:45:10</t>
  </si>
  <si>
    <t>ASD SPARTAN SPORT ACADEMY</t>
  </si>
  <si>
    <t>0:45:12</t>
  </si>
  <si>
    <t>BOVOLENTA</t>
  </si>
  <si>
    <t>RENZO</t>
  </si>
  <si>
    <t>A.S.D. PODISTICA PONTINIA</t>
  </si>
  <si>
    <t>0:45:22</t>
  </si>
  <si>
    <t>PELLIS</t>
  </si>
  <si>
    <t>W_D35</t>
  </si>
  <si>
    <t>0:45:30</t>
  </si>
  <si>
    <t>VENTRE</t>
  </si>
  <si>
    <t>0:45:36</t>
  </si>
  <si>
    <t>GAZZILLO</t>
  </si>
  <si>
    <t>0:45:39</t>
  </si>
  <si>
    <t>DI CORI</t>
  </si>
  <si>
    <t>ASD RUNNING CLUB ATL. LARIANO</t>
  </si>
  <si>
    <t>0:46:01</t>
  </si>
  <si>
    <t>GRAZIOSO</t>
  </si>
  <si>
    <t>0:46:15</t>
  </si>
  <si>
    <t>TIRELLI</t>
  </si>
  <si>
    <t>0:46:21</t>
  </si>
  <si>
    <t>SIMONTE</t>
  </si>
  <si>
    <t>A.S.D. ATLETICA AMATORI VELLETRI</t>
  </si>
  <si>
    <t>0:46:28</t>
  </si>
  <si>
    <t>COPPOLA</t>
  </si>
  <si>
    <t>EUGENIO</t>
  </si>
  <si>
    <t>0:46:35</t>
  </si>
  <si>
    <t>NASSO</t>
  </si>
  <si>
    <t>0:46:43</t>
  </si>
  <si>
    <t>LEANDRI</t>
  </si>
  <si>
    <t>CLAUDIA</t>
  </si>
  <si>
    <t>W_C30</t>
  </si>
  <si>
    <t>0:46:48</t>
  </si>
  <si>
    <t>CRUDO</t>
  </si>
  <si>
    <t>ANTONELLO</t>
  </si>
  <si>
    <t>ATLETICA INPS</t>
  </si>
  <si>
    <t>0:47:01</t>
  </si>
  <si>
    <t>SILVESTRI</t>
  </si>
  <si>
    <t>LAZIO RUNNERS TEAM A.S.D.</t>
  </si>
  <si>
    <t>0:47:08</t>
  </si>
  <si>
    <t>BONANNI</t>
  </si>
  <si>
    <t>0:47:17</t>
  </si>
  <si>
    <t>VITTI</t>
  </si>
  <si>
    <t>0:47:31</t>
  </si>
  <si>
    <t>TANDA</t>
  </si>
  <si>
    <t>A.S.D. FILIPPIDE RUNNERS TEAM</t>
  </si>
  <si>
    <t>0:47:42</t>
  </si>
  <si>
    <t>MINICUCCI</t>
  </si>
  <si>
    <t>0:48:14</t>
  </si>
  <si>
    <t>LUCIANI</t>
  </si>
  <si>
    <t>LORIS</t>
  </si>
  <si>
    <t>0:48:27</t>
  </si>
  <si>
    <t>PASCUCCI</t>
  </si>
  <si>
    <t>D+TRAIL</t>
  </si>
  <si>
    <t>0:48:29</t>
  </si>
  <si>
    <t>DI PIETRO</t>
  </si>
  <si>
    <t>0:48:31</t>
  </si>
  <si>
    <t>D'ACHILLE</t>
  </si>
  <si>
    <t>0:48:43</t>
  </si>
  <si>
    <t>BORRACCINO</t>
  </si>
  <si>
    <t>A.S.D. ATLETICA MONTICELLANA</t>
  </si>
  <si>
    <t>0:48:47</t>
  </si>
  <si>
    <t>DI FILIPPO</t>
  </si>
  <si>
    <t>ATL. TUSCULUM</t>
  </si>
  <si>
    <t>0:48:49</t>
  </si>
  <si>
    <t>DI MURRO</t>
  </si>
  <si>
    <t>0:48:53</t>
  </si>
  <si>
    <t>TESTA</t>
  </si>
  <si>
    <t>0:49:28</t>
  </si>
  <si>
    <t>PIERMARTERI</t>
  </si>
  <si>
    <t>BINI</t>
  </si>
  <si>
    <t>W_E40</t>
  </si>
  <si>
    <t>AMICI PARCO CASTELLI ROMANI</t>
  </si>
  <si>
    <t>0:49:50</t>
  </si>
  <si>
    <t>LUPI</t>
  </si>
  <si>
    <t>GIOVANNI SCAVO VELLETRI</t>
  </si>
  <si>
    <t>0:50:05</t>
  </si>
  <si>
    <t>GIORDANI</t>
  </si>
  <si>
    <t>0:51:00</t>
  </si>
  <si>
    <t>JEDRUSIK</t>
  </si>
  <si>
    <t>MAGDALENA AGATA</t>
  </si>
  <si>
    <t>0:51:03</t>
  </si>
  <si>
    <t>D'ONORIO</t>
  </si>
  <si>
    <t>M_I60</t>
  </si>
  <si>
    <t>CALCATERRA SPORT ASD</t>
  </si>
  <si>
    <t>0:51:06</t>
  </si>
  <si>
    <t>PACIFICI</t>
  </si>
  <si>
    <t>0:51:09</t>
  </si>
  <si>
    <t>AMANTI</t>
  </si>
  <si>
    <t>0:51:10</t>
  </si>
  <si>
    <t>BASTIANELLI</t>
  </si>
  <si>
    <t>TIZIANO</t>
  </si>
  <si>
    <t>0:51:18</t>
  </si>
  <si>
    <t>CIALONE</t>
  </si>
  <si>
    <t>G.S.D. LITAL</t>
  </si>
  <si>
    <t>0:51:20</t>
  </si>
  <si>
    <t>INNOCENTI</t>
  </si>
  <si>
    <t>GIORGIO</t>
  </si>
  <si>
    <t>0:51:25</t>
  </si>
  <si>
    <t>SILLA</t>
  </si>
  <si>
    <t>0:51:43</t>
  </si>
  <si>
    <t>ZIMEI</t>
  </si>
  <si>
    <t>0:51:49</t>
  </si>
  <si>
    <t>MANCIOCCHI</t>
  </si>
  <si>
    <t>ALBERTO</t>
  </si>
  <si>
    <t>0:51:50</t>
  </si>
  <si>
    <t>MURGIA</t>
  </si>
  <si>
    <t>SILVANO MARIO</t>
  </si>
  <si>
    <t>0:51:55</t>
  </si>
  <si>
    <t>0:52:01</t>
  </si>
  <si>
    <t>SCHIAVARELLI</t>
  </si>
  <si>
    <t>0:52:16</t>
  </si>
  <si>
    <t>RAMPINI</t>
  </si>
  <si>
    <t>ARCANGELO</t>
  </si>
  <si>
    <t>ASD PALESTRINA RUNNING</t>
  </si>
  <si>
    <t>0:52:21</t>
  </si>
  <si>
    <t>VALERI</t>
  </si>
  <si>
    <t>0:52:30</t>
  </si>
  <si>
    <t>CIANFARANI</t>
  </si>
  <si>
    <t>W_G50</t>
  </si>
  <si>
    <t>0:52:35</t>
  </si>
  <si>
    <t>NARDANTONIO</t>
  </si>
  <si>
    <t>0:52:36</t>
  </si>
  <si>
    <t>CELLUCCI</t>
  </si>
  <si>
    <t>VENERINO</t>
  </si>
  <si>
    <t>0:52:51</t>
  </si>
  <si>
    <t>CAVOLA</t>
  </si>
  <si>
    <t>SIMONA</t>
  </si>
  <si>
    <t>0:52:58</t>
  </si>
  <si>
    <t>BAGAGLINI</t>
  </si>
  <si>
    <t>VALENTINA</t>
  </si>
  <si>
    <t>0:53:04</t>
  </si>
  <si>
    <t>SCHEMBRI</t>
  </si>
  <si>
    <t>0:53:09</t>
  </si>
  <si>
    <t>VISENTIN</t>
  </si>
  <si>
    <t>0:53:16</t>
  </si>
  <si>
    <t>D'ALESSANDRO</t>
  </si>
  <si>
    <t>ROSARIO</t>
  </si>
  <si>
    <t>0:53:21</t>
  </si>
  <si>
    <t>VIRTUS VILLA ADA</t>
  </si>
  <si>
    <t>0:53:23</t>
  </si>
  <si>
    <t>GRIGORIU</t>
  </si>
  <si>
    <t>CRISTIAN</t>
  </si>
  <si>
    <t>FIDAL RUNCARD</t>
  </si>
  <si>
    <t>0:53:32</t>
  </si>
  <si>
    <t>FERRARI</t>
  </si>
  <si>
    <t>0:53:51</t>
  </si>
  <si>
    <t>ANGELONI</t>
  </si>
  <si>
    <t>0:54:09</t>
  </si>
  <si>
    <t>CAPORRO</t>
  </si>
  <si>
    <t>ORLANDO</t>
  </si>
  <si>
    <t>0:54:10</t>
  </si>
  <si>
    <t>COLANERI</t>
  </si>
  <si>
    <t>W_F45</t>
  </si>
  <si>
    <t>0:54:11</t>
  </si>
  <si>
    <t>MAGISTRI</t>
  </si>
  <si>
    <t>DILETTA</t>
  </si>
  <si>
    <t>0:54:13</t>
  </si>
  <si>
    <t>MARCHEGIANI</t>
  </si>
  <si>
    <t>0:54:14</t>
  </si>
  <si>
    <t>GIAMMATTEO</t>
  </si>
  <si>
    <t>0:54:26</t>
  </si>
  <si>
    <t>SORGI</t>
  </si>
  <si>
    <t>0:54:31</t>
  </si>
  <si>
    <t>GIACCO</t>
  </si>
  <si>
    <t>0:55:07</t>
  </si>
  <si>
    <t>0:55:19</t>
  </si>
  <si>
    <t>QUATTROCCHI</t>
  </si>
  <si>
    <t>ORIANA</t>
  </si>
  <si>
    <t>TALONE</t>
  </si>
  <si>
    <t>MOIRA</t>
  </si>
  <si>
    <t>ANNA</t>
  </si>
  <si>
    <t>0:55:28</t>
  </si>
  <si>
    <t>MONTALDI</t>
  </si>
  <si>
    <t>0:55:44</t>
  </si>
  <si>
    <t>PIERLUISI</t>
  </si>
  <si>
    <t>FULVIA</t>
  </si>
  <si>
    <t>0:56:05</t>
  </si>
  <si>
    <t>0:56:06</t>
  </si>
  <si>
    <t>BORRO</t>
  </si>
  <si>
    <t>0:56:21</t>
  </si>
  <si>
    <t>0:56:27</t>
  </si>
  <si>
    <t>TADDEI</t>
  </si>
  <si>
    <t>ROLANDO</t>
  </si>
  <si>
    <t>0:56:38</t>
  </si>
  <si>
    <t>D'ONOFRIO</t>
  </si>
  <si>
    <t>FAUSTO</t>
  </si>
  <si>
    <t>0:56:39</t>
  </si>
  <si>
    <t>D'AMATO</t>
  </si>
  <si>
    <t>0:56:47</t>
  </si>
  <si>
    <t>VERI</t>
  </si>
  <si>
    <t>0:56:54</t>
  </si>
  <si>
    <t>0:57:00</t>
  </si>
  <si>
    <t>PICCOLI</t>
  </si>
  <si>
    <t>0:57:36</t>
  </si>
  <si>
    <t>RIGONI</t>
  </si>
  <si>
    <t>GERMANO</t>
  </si>
  <si>
    <t>A.S.D. ATLETICA HERMADA</t>
  </si>
  <si>
    <t>0:57:49</t>
  </si>
  <si>
    <t>MAROSTICA</t>
  </si>
  <si>
    <t>ALBINO</t>
  </si>
  <si>
    <t>0:57:59</t>
  </si>
  <si>
    <t>DI TULLIO</t>
  </si>
  <si>
    <t>CARLA</t>
  </si>
  <si>
    <t>CUGINI</t>
  </si>
  <si>
    <t>ANTONELLA</t>
  </si>
  <si>
    <t>W_H55</t>
  </si>
  <si>
    <t>0:58:10</t>
  </si>
  <si>
    <t>AMERICO</t>
  </si>
  <si>
    <t>0:58:29</t>
  </si>
  <si>
    <t>MAZZONE</t>
  </si>
  <si>
    <t>0:58:37</t>
  </si>
  <si>
    <t>TERENZI</t>
  </si>
  <si>
    <t>0:59:27</t>
  </si>
  <si>
    <t>DUMA</t>
  </si>
  <si>
    <t>MARIA</t>
  </si>
  <si>
    <t>CALCAGNA</t>
  </si>
  <si>
    <t>0:59:47</t>
  </si>
  <si>
    <t>ZAMPI</t>
  </si>
  <si>
    <t>ARMANDO</t>
  </si>
  <si>
    <t>1:00:06</t>
  </si>
  <si>
    <t>VELLI</t>
  </si>
  <si>
    <t>ALDO</t>
  </si>
  <si>
    <t>1:00:16</t>
  </si>
  <si>
    <t>GIAN MARCO</t>
  </si>
  <si>
    <t>1:00:30</t>
  </si>
  <si>
    <t>LONIGRO</t>
  </si>
  <si>
    <t>1:00:39</t>
  </si>
  <si>
    <t>1:00:44</t>
  </si>
  <si>
    <t>SORDILLI</t>
  </si>
  <si>
    <t>SAMUELE</t>
  </si>
  <si>
    <t>1:00:45</t>
  </si>
  <si>
    <t>IPPOLITI</t>
  </si>
  <si>
    <t>1:00:46</t>
  </si>
  <si>
    <t>CASCAPERA</t>
  </si>
  <si>
    <t>1:00:53</t>
  </si>
  <si>
    <t>ZOLFO</t>
  </si>
  <si>
    <t>1:01:00</t>
  </si>
  <si>
    <t>CIARLA</t>
  </si>
  <si>
    <t>ELIGIO</t>
  </si>
  <si>
    <t>1:01:12</t>
  </si>
  <si>
    <t>MATTIOLI</t>
  </si>
  <si>
    <t>1:01:24</t>
  </si>
  <si>
    <t>SCOPELLITI</t>
  </si>
  <si>
    <t>1:01:34</t>
  </si>
  <si>
    <t>MARIANI</t>
  </si>
  <si>
    <t>1:01:57</t>
  </si>
  <si>
    <t>RADICIOLI</t>
  </si>
  <si>
    <t>1:02:18</t>
  </si>
  <si>
    <t>AIELLO</t>
  </si>
  <si>
    <t>MARIA ANTONIETTA</t>
  </si>
  <si>
    <t>1:02:23</t>
  </si>
  <si>
    <t>CASAGRANDE</t>
  </si>
  <si>
    <t>VITO</t>
  </si>
  <si>
    <t>1:02:26</t>
  </si>
  <si>
    <t>LAVAGNINI</t>
  </si>
  <si>
    <t>PATRIZIO</t>
  </si>
  <si>
    <t>GIORDANO</t>
  </si>
  <si>
    <t>AMELIA</t>
  </si>
  <si>
    <t>1:02:35</t>
  </si>
  <si>
    <t>PIERONI</t>
  </si>
  <si>
    <t>M_M70</t>
  </si>
  <si>
    <t>1:02:45</t>
  </si>
  <si>
    <t>ALBERTA</t>
  </si>
  <si>
    <t>W_I60</t>
  </si>
  <si>
    <t>1:02:55</t>
  </si>
  <si>
    <t>CASALE</t>
  </si>
  <si>
    <t>M_N75</t>
  </si>
  <si>
    <t>1:03:04</t>
  </si>
  <si>
    <t>NARDINI</t>
  </si>
  <si>
    <t>1:03:17</t>
  </si>
  <si>
    <t>BACCARI</t>
  </si>
  <si>
    <t>1:03:43</t>
  </si>
  <si>
    <t>CESARINO</t>
  </si>
  <si>
    <t>1:03:47</t>
  </si>
  <si>
    <t>CALVANI</t>
  </si>
  <si>
    <t>1:04:16</t>
  </si>
  <si>
    <t>MOAURO</t>
  </si>
  <si>
    <t>EMANUELA</t>
  </si>
  <si>
    <t>1:04:17</t>
  </si>
  <si>
    <t>SORRENTINO</t>
  </si>
  <si>
    <t>FRANCESCA</t>
  </si>
  <si>
    <t>1:04:18</t>
  </si>
  <si>
    <t>SOPRANO</t>
  </si>
  <si>
    <t>W_A20</t>
  </si>
  <si>
    <t>1:04:59</t>
  </si>
  <si>
    <t>ERMACORA</t>
  </si>
  <si>
    <t>1:05:11</t>
  </si>
  <si>
    <t>GIANSANTE</t>
  </si>
  <si>
    <t>1:05:19</t>
  </si>
  <si>
    <t>VACCARELLA</t>
  </si>
  <si>
    <t>MEDITERRANEA OSTIA</t>
  </si>
  <si>
    <t>1:06:12</t>
  </si>
  <si>
    <t>AUGUSTO</t>
  </si>
  <si>
    <t>1:06:48</t>
  </si>
  <si>
    <t>ROCCARINA</t>
  </si>
  <si>
    <t>1:07:05</t>
  </si>
  <si>
    <t>TOMASINO</t>
  </si>
  <si>
    <t>MARATHON CLUB ROMA</t>
  </si>
  <si>
    <t>1:07:18</t>
  </si>
  <si>
    <t>CIMMINO</t>
  </si>
  <si>
    <t>A.S.D. FONDI RUNNERS 2010</t>
  </si>
  <si>
    <t>1:08:37</t>
  </si>
  <si>
    <t>FERRITTO</t>
  </si>
  <si>
    <t>1:09:08</t>
  </si>
  <si>
    <t>PELLICONI</t>
  </si>
  <si>
    <t>1:09:14</t>
  </si>
  <si>
    <t>MANISCO</t>
  </si>
  <si>
    <t>1:09:26</t>
  </si>
  <si>
    <t>MARINELLI</t>
  </si>
  <si>
    <t>PIERO</t>
  </si>
  <si>
    <t>1:10:42</t>
  </si>
  <si>
    <t>CALICIOTTI</t>
  </si>
  <si>
    <t>1:11:41</t>
  </si>
  <si>
    <t>MOLINARI</t>
  </si>
  <si>
    <t>SERGIO</t>
  </si>
  <si>
    <t>1:12:02</t>
  </si>
  <si>
    <t>DE MARZI</t>
  </si>
  <si>
    <t>BEATRICE</t>
  </si>
  <si>
    <t>1:12:07</t>
  </si>
  <si>
    <t>MASTRELLA</t>
  </si>
  <si>
    <t>MICHELA</t>
  </si>
  <si>
    <t>1:13:41</t>
  </si>
  <si>
    <t>SCIOTTI</t>
  </si>
  <si>
    <t>1:14:05</t>
  </si>
  <si>
    <t>CINQUEGRANA</t>
  </si>
  <si>
    <t>1:14:54</t>
  </si>
  <si>
    <t>MONTI</t>
  </si>
  <si>
    <t>1:15:02</t>
  </si>
  <si>
    <t>LAMBERTI</t>
  </si>
  <si>
    <t>CINZIA</t>
  </si>
  <si>
    <t>1:15:33</t>
  </si>
  <si>
    <t>CAPUOZZO</t>
  </si>
  <si>
    <t>1:22:38</t>
  </si>
  <si>
    <t>1:23:26</t>
  </si>
  <si>
    <t>GABRIELI</t>
  </si>
  <si>
    <t>A.S.D. ATLETICA EE' A CIRCEO</t>
  </si>
  <si>
    <t>1:32:31</t>
  </si>
  <si>
    <t>Corrimaggio Larianese</t>
  </si>
  <si>
    <t>Lariano (RM) Italia - Domenica 04/06/2017</t>
  </si>
  <si>
    <t>12ª edizione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</si>
</sst>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181" fontId="31" fillId="0" borderId="21" xfId="0" applyNumberFormat="1" applyFont="1" applyFill="1" applyBorder="1" applyAlignment="1">
      <alignment horizontal="center" vertical="center"/>
    </xf>
    <xf numFmtId="181" fontId="31" fillId="0" borderId="22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181" fontId="31" fillId="0" borderId="25" xfId="0" applyNumberFormat="1" applyFont="1" applyFill="1" applyBorder="1" applyAlignment="1">
      <alignment horizontal="center"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2" xfId="0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vertical="center"/>
    </xf>
    <xf numFmtId="0" fontId="52" fillId="56" borderId="33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9.7109375" style="2" customWidth="1"/>
    <col min="5" max="5" width="35.7109375" style="12" customWidth="1"/>
    <col min="6" max="6" width="10.7109375" style="24" customWidth="1"/>
    <col min="7" max="9" width="10.7109375" style="1" customWidth="1"/>
  </cols>
  <sheetData>
    <row r="1" spans="1:9" ht="45" customHeight="1">
      <c r="A1" s="33" t="s">
        <v>495</v>
      </c>
      <c r="B1" s="34"/>
      <c r="C1" s="34"/>
      <c r="D1" s="34"/>
      <c r="E1" s="34"/>
      <c r="F1" s="34"/>
      <c r="G1" s="34"/>
      <c r="H1" s="34"/>
      <c r="I1" s="35"/>
    </row>
    <row r="2" spans="1:9" ht="24" customHeight="1">
      <c r="A2" s="36" t="s">
        <v>497</v>
      </c>
      <c r="B2" s="37"/>
      <c r="C2" s="37"/>
      <c r="D2" s="37"/>
      <c r="E2" s="37"/>
      <c r="F2" s="37"/>
      <c r="G2" s="37"/>
      <c r="H2" s="37"/>
      <c r="I2" s="38"/>
    </row>
    <row r="3" spans="1:9" ht="24" customHeight="1">
      <c r="A3" s="39" t="s">
        <v>496</v>
      </c>
      <c r="B3" s="40"/>
      <c r="C3" s="40"/>
      <c r="D3" s="40"/>
      <c r="E3" s="40"/>
      <c r="F3" s="40"/>
      <c r="G3" s="40"/>
      <c r="H3" s="3" t="s">
        <v>0</v>
      </c>
      <c r="I3" s="4">
        <v>11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3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21" t="s">
        <v>106</v>
      </c>
      <c r="C5" s="21" t="s">
        <v>46</v>
      </c>
      <c r="D5" s="18" t="s">
        <v>107</v>
      </c>
      <c r="E5" s="21" t="s">
        <v>108</v>
      </c>
      <c r="F5" s="25" t="s">
        <v>109</v>
      </c>
      <c r="G5" s="18" t="str">
        <f>TEXT(INT((HOUR(F5)*3600+MINUTE(F5)*60+SECOND(F5))/$I$3/60),"0")&amp;"."&amp;TEXT(MOD((HOUR(F5)*3600+MINUTE(F5)*60+SECOND(F5))/$I$3,60),"00")&amp;"/km"</f>
        <v>3.31/km</v>
      </c>
      <c r="H5" s="19">
        <f>F5-$F$5</f>
        <v>0</v>
      </c>
      <c r="I5" s="19">
        <f>F5-INDEX($F$5:$F$138,MATCH(D5,$D$5:$D$138,0))</f>
        <v>0</v>
      </c>
    </row>
    <row r="6" spans="1:9" s="10" customFormat="1" ht="15" customHeight="1">
      <c r="A6" s="13">
        <v>2</v>
      </c>
      <c r="B6" s="22" t="s">
        <v>110</v>
      </c>
      <c r="C6" s="22" t="s">
        <v>34</v>
      </c>
      <c r="D6" s="13" t="s">
        <v>111</v>
      </c>
      <c r="E6" s="22" t="s">
        <v>112</v>
      </c>
      <c r="F6" s="26" t="s">
        <v>113</v>
      </c>
      <c r="G6" s="13" t="str">
        <f aca="true" t="shared" si="0" ref="G6:G21">TEXT(INT((HOUR(F6)*3600+MINUTE(F6)*60+SECOND(F6))/$I$3/60),"0")&amp;"."&amp;TEXT(MOD((HOUR(F6)*3600+MINUTE(F6)*60+SECOND(F6))/$I$3,60),"00")&amp;"/km"</f>
        <v>3.45/km</v>
      </c>
      <c r="H6" s="20">
        <f aca="true" t="shared" si="1" ref="H6:H21">F6-$F$5</f>
        <v>0.0018634259259259246</v>
      </c>
      <c r="I6" s="20">
        <f>F6-INDEX($F$5:$F$138,MATCH(D6,$D$5:$D$138,0))</f>
        <v>0</v>
      </c>
    </row>
    <row r="7" spans="1:9" s="10" customFormat="1" ht="15" customHeight="1">
      <c r="A7" s="13">
        <v>3</v>
      </c>
      <c r="B7" s="22" t="s">
        <v>114</v>
      </c>
      <c r="C7" s="22" t="s">
        <v>15</v>
      </c>
      <c r="D7" s="13" t="s">
        <v>115</v>
      </c>
      <c r="E7" s="22" t="s">
        <v>116</v>
      </c>
      <c r="F7" s="26" t="s">
        <v>117</v>
      </c>
      <c r="G7" s="13" t="str">
        <f t="shared" si="0"/>
        <v>3.46/km</v>
      </c>
      <c r="H7" s="20">
        <f t="shared" si="1"/>
        <v>0.001921296296296296</v>
      </c>
      <c r="I7" s="20">
        <f>F7-INDEX($F$5:$F$138,MATCH(D7,$D$5:$D$138,0))</f>
        <v>0</v>
      </c>
    </row>
    <row r="8" spans="1:9" s="10" customFormat="1" ht="15" customHeight="1">
      <c r="A8" s="13">
        <v>4</v>
      </c>
      <c r="B8" s="22" t="s">
        <v>118</v>
      </c>
      <c r="C8" s="22" t="s">
        <v>119</v>
      </c>
      <c r="D8" s="13" t="s">
        <v>120</v>
      </c>
      <c r="E8" s="22" t="s">
        <v>121</v>
      </c>
      <c r="F8" s="26" t="s">
        <v>122</v>
      </c>
      <c r="G8" s="13" t="str">
        <f t="shared" si="0"/>
        <v>3.47/km</v>
      </c>
      <c r="H8" s="20">
        <f t="shared" si="1"/>
        <v>0.002118055555555557</v>
      </c>
      <c r="I8" s="20">
        <f>F8-INDEX($F$5:$F$138,MATCH(D8,$D$5:$D$138,0))</f>
        <v>0</v>
      </c>
    </row>
    <row r="9" spans="1:9" s="10" customFormat="1" ht="15" customHeight="1">
      <c r="A9" s="13">
        <v>5</v>
      </c>
      <c r="B9" s="22" t="s">
        <v>123</v>
      </c>
      <c r="C9" s="22" t="s">
        <v>15</v>
      </c>
      <c r="D9" s="13" t="s">
        <v>111</v>
      </c>
      <c r="E9" s="22" t="s">
        <v>124</v>
      </c>
      <c r="F9" s="26" t="s">
        <v>125</v>
      </c>
      <c r="G9" s="13" t="str">
        <f t="shared" si="0"/>
        <v>3.50/km</v>
      </c>
      <c r="H9" s="20">
        <f t="shared" si="1"/>
        <v>0.0023842592592592596</v>
      </c>
      <c r="I9" s="20">
        <f>F9-INDEX($F$5:$F$138,MATCH(D9,$D$5:$D$138,0))</f>
        <v>0.000520833333333335</v>
      </c>
    </row>
    <row r="10" spans="1:9" s="10" customFormat="1" ht="15" customHeight="1">
      <c r="A10" s="13">
        <v>6</v>
      </c>
      <c r="B10" s="22" t="s">
        <v>126</v>
      </c>
      <c r="C10" s="22" t="s">
        <v>127</v>
      </c>
      <c r="D10" s="13" t="s">
        <v>128</v>
      </c>
      <c r="E10" s="22" t="s">
        <v>124</v>
      </c>
      <c r="F10" s="26" t="s">
        <v>129</v>
      </c>
      <c r="G10" s="13" t="str">
        <f t="shared" si="0"/>
        <v>3.53/km</v>
      </c>
      <c r="H10" s="20">
        <f t="shared" si="1"/>
        <v>0.0028587962962962933</v>
      </c>
      <c r="I10" s="20">
        <f>F10-INDEX($F$5:$F$138,MATCH(D10,$D$5:$D$138,0))</f>
        <v>0</v>
      </c>
    </row>
    <row r="11" spans="1:9" s="10" customFormat="1" ht="15" customHeight="1">
      <c r="A11" s="13">
        <v>7</v>
      </c>
      <c r="B11" s="22" t="s">
        <v>130</v>
      </c>
      <c r="C11" s="22" t="s">
        <v>131</v>
      </c>
      <c r="D11" s="13" t="s">
        <v>132</v>
      </c>
      <c r="E11" s="22" t="s">
        <v>133</v>
      </c>
      <c r="F11" s="26" t="s">
        <v>134</v>
      </c>
      <c r="G11" s="13" t="str">
        <f t="shared" si="0"/>
        <v>3.58/km</v>
      </c>
      <c r="H11" s="20">
        <f t="shared" si="1"/>
        <v>0.0035069444444444445</v>
      </c>
      <c r="I11" s="20">
        <f>F11-INDEX($F$5:$F$138,MATCH(D11,$D$5:$D$138,0))</f>
        <v>0</v>
      </c>
    </row>
    <row r="12" spans="1:9" s="10" customFormat="1" ht="15" customHeight="1">
      <c r="A12" s="13">
        <v>8</v>
      </c>
      <c r="B12" s="22" t="s">
        <v>135</v>
      </c>
      <c r="C12" s="22" t="s">
        <v>31</v>
      </c>
      <c r="D12" s="13" t="s">
        <v>136</v>
      </c>
      <c r="E12" s="22" t="s">
        <v>137</v>
      </c>
      <c r="F12" s="26" t="s">
        <v>138</v>
      </c>
      <c r="G12" s="13" t="str">
        <f t="shared" si="0"/>
        <v>3.59/km</v>
      </c>
      <c r="H12" s="20">
        <f t="shared" si="1"/>
        <v>0.0035532407407407388</v>
      </c>
      <c r="I12" s="20">
        <f>F12-INDEX($F$5:$F$138,MATCH(D12,$D$5:$D$138,0))</f>
        <v>0</v>
      </c>
    </row>
    <row r="13" spans="1:9" s="10" customFormat="1" ht="15" customHeight="1">
      <c r="A13" s="13">
        <v>9</v>
      </c>
      <c r="B13" s="22" t="s">
        <v>139</v>
      </c>
      <c r="C13" s="22" t="s">
        <v>15</v>
      </c>
      <c r="D13" s="13" t="s">
        <v>120</v>
      </c>
      <c r="E13" s="22" t="s">
        <v>140</v>
      </c>
      <c r="F13" s="26" t="s">
        <v>141</v>
      </c>
      <c r="G13" s="13" t="str">
        <f t="shared" si="0"/>
        <v>3.60/km</v>
      </c>
      <c r="H13" s="20">
        <f t="shared" si="1"/>
        <v>0.003680555555555555</v>
      </c>
      <c r="I13" s="20">
        <f>F13-INDEX($F$5:$F$138,MATCH(D13,$D$5:$D$138,0))</f>
        <v>0.001562499999999998</v>
      </c>
    </row>
    <row r="14" spans="1:9" s="10" customFormat="1" ht="15" customHeight="1">
      <c r="A14" s="13">
        <v>10</v>
      </c>
      <c r="B14" s="22" t="s">
        <v>142</v>
      </c>
      <c r="C14" s="22" t="s">
        <v>143</v>
      </c>
      <c r="D14" s="13" t="s">
        <v>144</v>
      </c>
      <c r="E14" s="22" t="s">
        <v>112</v>
      </c>
      <c r="F14" s="26" t="s">
        <v>145</v>
      </c>
      <c r="G14" s="13" t="str">
        <f t="shared" si="0"/>
        <v>4.01/km</v>
      </c>
      <c r="H14" s="20">
        <f t="shared" si="1"/>
        <v>0.0037847222222222206</v>
      </c>
      <c r="I14" s="20">
        <f>F14-INDEX($F$5:$F$138,MATCH(D14,$D$5:$D$138,0))</f>
        <v>0</v>
      </c>
    </row>
    <row r="15" spans="1:9" s="10" customFormat="1" ht="15" customHeight="1">
      <c r="A15" s="13">
        <v>11</v>
      </c>
      <c r="B15" s="22" t="s">
        <v>146</v>
      </c>
      <c r="C15" s="22" t="s">
        <v>21</v>
      </c>
      <c r="D15" s="13" t="s">
        <v>115</v>
      </c>
      <c r="E15" s="22" t="s">
        <v>147</v>
      </c>
      <c r="F15" s="26" t="s">
        <v>148</v>
      </c>
      <c r="G15" s="13" t="str">
        <f t="shared" si="0"/>
        <v>4.02/km</v>
      </c>
      <c r="H15" s="20">
        <f t="shared" si="1"/>
        <v>0.003946759259259261</v>
      </c>
      <c r="I15" s="20">
        <f>F15-INDEX($F$5:$F$138,MATCH(D15,$D$5:$D$138,0))</f>
        <v>0.002025462962962965</v>
      </c>
    </row>
    <row r="16" spans="1:9" s="10" customFormat="1" ht="15" customHeight="1">
      <c r="A16" s="13">
        <v>12</v>
      </c>
      <c r="B16" s="22" t="s">
        <v>149</v>
      </c>
      <c r="C16" s="22" t="s">
        <v>150</v>
      </c>
      <c r="D16" s="13" t="s">
        <v>111</v>
      </c>
      <c r="E16" s="22" t="s">
        <v>124</v>
      </c>
      <c r="F16" s="26" t="s">
        <v>151</v>
      </c>
      <c r="G16" s="13" t="str">
        <f t="shared" si="0"/>
        <v>4.05/km</v>
      </c>
      <c r="H16" s="20">
        <f t="shared" si="1"/>
        <v>0.0043055555555555555</v>
      </c>
      <c r="I16" s="20">
        <f>F16-INDEX($F$5:$F$138,MATCH(D16,$D$5:$D$138,0))</f>
        <v>0.002442129629629631</v>
      </c>
    </row>
    <row r="17" spans="1:9" s="10" customFormat="1" ht="15" customHeight="1">
      <c r="A17" s="13">
        <v>13</v>
      </c>
      <c r="B17" s="22" t="s">
        <v>152</v>
      </c>
      <c r="C17" s="22" t="s">
        <v>27</v>
      </c>
      <c r="D17" s="13" t="s">
        <v>111</v>
      </c>
      <c r="E17" s="22" t="s">
        <v>121</v>
      </c>
      <c r="F17" s="26" t="s">
        <v>153</v>
      </c>
      <c r="G17" s="13" t="str">
        <f t="shared" si="0"/>
        <v>4.06/km</v>
      </c>
      <c r="H17" s="20">
        <f t="shared" si="1"/>
        <v>0.0044791666666666695</v>
      </c>
      <c r="I17" s="20">
        <f>F17-INDEX($F$5:$F$138,MATCH(D17,$D$5:$D$138,0))</f>
        <v>0.002615740740740745</v>
      </c>
    </row>
    <row r="18" spans="1:9" s="10" customFormat="1" ht="15" customHeight="1">
      <c r="A18" s="13">
        <v>14</v>
      </c>
      <c r="B18" s="22" t="s">
        <v>154</v>
      </c>
      <c r="C18" s="22" t="s">
        <v>155</v>
      </c>
      <c r="D18" s="13" t="s">
        <v>115</v>
      </c>
      <c r="E18" s="22" t="s">
        <v>156</v>
      </c>
      <c r="F18" s="26" t="s">
        <v>157</v>
      </c>
      <c r="G18" s="13" t="str">
        <f t="shared" si="0"/>
        <v>4.06/km</v>
      </c>
      <c r="H18" s="20">
        <f t="shared" si="1"/>
        <v>0.004525462962962964</v>
      </c>
      <c r="I18" s="20">
        <f>F18-INDEX($F$5:$F$138,MATCH(D18,$D$5:$D$138,0))</f>
        <v>0.002604166666666668</v>
      </c>
    </row>
    <row r="19" spans="1:9" s="10" customFormat="1" ht="15" customHeight="1">
      <c r="A19" s="13">
        <v>15</v>
      </c>
      <c r="B19" s="22" t="s">
        <v>54</v>
      </c>
      <c r="C19" s="22" t="s">
        <v>18</v>
      </c>
      <c r="D19" s="13" t="s">
        <v>132</v>
      </c>
      <c r="E19" s="22" t="s">
        <v>158</v>
      </c>
      <c r="F19" s="26" t="s">
        <v>159</v>
      </c>
      <c r="G19" s="13" t="str">
        <f t="shared" si="0"/>
        <v>4.07/km</v>
      </c>
      <c r="H19" s="20">
        <f t="shared" si="1"/>
        <v>0.004548611111111111</v>
      </c>
      <c r="I19" s="20">
        <f>F19-INDEX($F$5:$F$138,MATCH(D19,$D$5:$D$138,0))</f>
        <v>0.0010416666666666664</v>
      </c>
    </row>
    <row r="20" spans="1:9" s="10" customFormat="1" ht="15" customHeight="1">
      <c r="A20" s="13">
        <v>16</v>
      </c>
      <c r="B20" s="22" t="s">
        <v>160</v>
      </c>
      <c r="C20" s="22" t="s">
        <v>161</v>
      </c>
      <c r="D20" s="13" t="s">
        <v>144</v>
      </c>
      <c r="E20" s="22" t="s">
        <v>162</v>
      </c>
      <c r="F20" s="26" t="s">
        <v>163</v>
      </c>
      <c r="G20" s="13" t="str">
        <f t="shared" si="0"/>
        <v>4.07/km</v>
      </c>
      <c r="H20" s="20">
        <f t="shared" si="1"/>
        <v>0.004664351851851847</v>
      </c>
      <c r="I20" s="20">
        <f>F20-INDEX($F$5:$F$138,MATCH(D20,$D$5:$D$138,0))</f>
        <v>0.000879629629629626</v>
      </c>
    </row>
    <row r="21" spans="1:9" ht="15" customHeight="1">
      <c r="A21" s="13">
        <v>17</v>
      </c>
      <c r="B21" s="22" t="s">
        <v>164</v>
      </c>
      <c r="C21" s="22" t="s">
        <v>44</v>
      </c>
      <c r="D21" s="13" t="s">
        <v>165</v>
      </c>
      <c r="E21" s="22" t="s">
        <v>124</v>
      </c>
      <c r="F21" s="26" t="s">
        <v>166</v>
      </c>
      <c r="G21" s="13" t="str">
        <f t="shared" si="0"/>
        <v>4.08/km</v>
      </c>
      <c r="H21" s="20">
        <f t="shared" si="1"/>
        <v>0.004756944444444442</v>
      </c>
      <c r="I21" s="20">
        <f>F21-INDEX($F$5:$F$138,MATCH(D21,$D$5:$D$138,0))</f>
        <v>0</v>
      </c>
    </row>
    <row r="22" spans="1:9" ht="15" customHeight="1">
      <c r="A22" s="13">
        <v>18</v>
      </c>
      <c r="B22" s="22" t="s">
        <v>167</v>
      </c>
      <c r="C22" s="22" t="s">
        <v>41</v>
      </c>
      <c r="D22" s="13" t="s">
        <v>111</v>
      </c>
      <c r="E22" s="22" t="s">
        <v>116</v>
      </c>
      <c r="F22" s="26" t="s">
        <v>168</v>
      </c>
      <c r="G22" s="13" t="str">
        <f aca="true" t="shared" si="2" ref="G22:G28">TEXT(INT((HOUR(F22)*3600+MINUTE(F22)*60+SECOND(F22))/$I$3/60),"0")&amp;"."&amp;TEXT(MOD((HOUR(F22)*3600+MINUTE(F22)*60+SECOND(F22))/$I$3,60),"00")&amp;"/km"</f>
        <v>4.09/km</v>
      </c>
      <c r="H22" s="20">
        <f aca="true" t="shared" si="3" ref="H22:H28">F22-$F$5</f>
        <v>0.0048263888888888905</v>
      </c>
      <c r="I22" s="20">
        <f>F22-INDEX($F$5:$F$138,MATCH(D22,$D$5:$D$138,0))</f>
        <v>0.002962962962962966</v>
      </c>
    </row>
    <row r="23" spans="1:9" ht="15" customHeight="1">
      <c r="A23" s="13">
        <v>19</v>
      </c>
      <c r="B23" s="22" t="s">
        <v>169</v>
      </c>
      <c r="C23" s="22" t="s">
        <v>15</v>
      </c>
      <c r="D23" s="13" t="s">
        <v>115</v>
      </c>
      <c r="E23" s="22" t="s">
        <v>140</v>
      </c>
      <c r="F23" s="26" t="s">
        <v>170</v>
      </c>
      <c r="G23" s="13" t="str">
        <f t="shared" si="2"/>
        <v>4.09/km</v>
      </c>
      <c r="H23" s="20">
        <f t="shared" si="3"/>
        <v>0.004861111111111111</v>
      </c>
      <c r="I23" s="20">
        <f>F23-INDEX($F$5:$F$138,MATCH(D23,$D$5:$D$138,0))</f>
        <v>0.0029398148148148152</v>
      </c>
    </row>
    <row r="24" spans="1:9" ht="15" customHeight="1">
      <c r="A24" s="13">
        <v>20</v>
      </c>
      <c r="B24" s="22" t="s">
        <v>171</v>
      </c>
      <c r="C24" s="22" t="s">
        <v>49</v>
      </c>
      <c r="D24" s="13" t="s">
        <v>115</v>
      </c>
      <c r="E24" s="22" t="s">
        <v>172</v>
      </c>
      <c r="F24" s="26" t="s">
        <v>173</v>
      </c>
      <c r="G24" s="13" t="str">
        <f t="shared" si="2"/>
        <v>4.11/km</v>
      </c>
      <c r="H24" s="20">
        <f t="shared" si="3"/>
        <v>0.005115740740740737</v>
      </c>
      <c r="I24" s="20">
        <f>F24-INDEX($F$5:$F$138,MATCH(D24,$D$5:$D$138,0))</f>
        <v>0.0031944444444444407</v>
      </c>
    </row>
    <row r="25" spans="1:9" ht="15" customHeight="1">
      <c r="A25" s="13">
        <v>21</v>
      </c>
      <c r="B25" s="22" t="s">
        <v>174</v>
      </c>
      <c r="C25" s="22" t="s">
        <v>21</v>
      </c>
      <c r="D25" s="13" t="s">
        <v>107</v>
      </c>
      <c r="E25" s="22" t="s">
        <v>116</v>
      </c>
      <c r="F25" s="26" t="s">
        <v>175</v>
      </c>
      <c r="G25" s="13" t="str">
        <f t="shared" si="2"/>
        <v>4.12/km</v>
      </c>
      <c r="H25" s="20">
        <f t="shared" si="3"/>
        <v>0.0052777777777777805</v>
      </c>
      <c r="I25" s="20">
        <f>F25-INDEX($F$5:$F$138,MATCH(D25,$D$5:$D$138,0))</f>
        <v>0.0052777777777777805</v>
      </c>
    </row>
    <row r="26" spans="1:9" ht="15" customHeight="1">
      <c r="A26" s="13">
        <v>22</v>
      </c>
      <c r="B26" s="22" t="s">
        <v>176</v>
      </c>
      <c r="C26" s="22" t="s">
        <v>24</v>
      </c>
      <c r="D26" s="13" t="s">
        <v>132</v>
      </c>
      <c r="E26" s="22" t="s">
        <v>140</v>
      </c>
      <c r="F26" s="26" t="s">
        <v>177</v>
      </c>
      <c r="G26" s="13" t="str">
        <f t="shared" si="2"/>
        <v>4.13/km</v>
      </c>
      <c r="H26" s="20">
        <f t="shared" si="3"/>
        <v>0.005347222222222222</v>
      </c>
      <c r="I26" s="20">
        <f>F26-INDEX($F$5:$F$138,MATCH(D26,$D$5:$D$138,0))</f>
        <v>0.0018402777777777775</v>
      </c>
    </row>
    <row r="27" spans="1:9" ht="15" customHeight="1">
      <c r="A27" s="13">
        <v>23</v>
      </c>
      <c r="B27" s="22" t="s">
        <v>178</v>
      </c>
      <c r="C27" s="22" t="s">
        <v>30</v>
      </c>
      <c r="D27" s="13" t="s">
        <v>115</v>
      </c>
      <c r="E27" s="22" t="s">
        <v>179</v>
      </c>
      <c r="F27" s="26" t="s">
        <v>180</v>
      </c>
      <c r="G27" s="13" t="str">
        <f t="shared" si="2"/>
        <v>4.13/km</v>
      </c>
      <c r="H27" s="20">
        <f t="shared" si="3"/>
        <v>0.005428240740740744</v>
      </c>
      <c r="I27" s="20">
        <f>F27-INDEX($F$5:$F$138,MATCH(D27,$D$5:$D$138,0))</f>
        <v>0.003506944444444448</v>
      </c>
    </row>
    <row r="28" spans="1:9" ht="15" customHeight="1">
      <c r="A28" s="13">
        <v>24</v>
      </c>
      <c r="B28" s="22" t="s">
        <v>181</v>
      </c>
      <c r="C28" s="22" t="s">
        <v>182</v>
      </c>
      <c r="D28" s="13" t="s">
        <v>132</v>
      </c>
      <c r="E28" s="22" t="s">
        <v>179</v>
      </c>
      <c r="F28" s="26" t="s">
        <v>183</v>
      </c>
      <c r="G28" s="13" t="str">
        <f t="shared" si="2"/>
        <v>4.14/km</v>
      </c>
      <c r="H28" s="20">
        <f t="shared" si="3"/>
        <v>0.005509259259259259</v>
      </c>
      <c r="I28" s="20">
        <f>F28-INDEX($F$5:$F$138,MATCH(D28,$D$5:$D$138,0))</f>
        <v>0.0020023148148148144</v>
      </c>
    </row>
    <row r="29" spans="1:9" ht="15.75">
      <c r="A29" s="13">
        <v>25</v>
      </c>
      <c r="B29" s="22" t="s">
        <v>184</v>
      </c>
      <c r="C29" s="22" t="s">
        <v>40</v>
      </c>
      <c r="D29" s="13" t="s">
        <v>111</v>
      </c>
      <c r="E29" s="22" t="s">
        <v>116</v>
      </c>
      <c r="F29" s="26" t="s">
        <v>185</v>
      </c>
      <c r="G29" s="13" t="str">
        <f aca="true" t="shared" si="4" ref="G29:G38">TEXT(INT((HOUR(F29)*3600+MINUTE(F29)*60+SECOND(F29))/$I$3/60),"0")&amp;"."&amp;TEXT(MOD((HOUR(F29)*3600+MINUTE(F29)*60+SECOND(F29))/$I$3,60),"00")&amp;"/km"</f>
        <v>4.15/km</v>
      </c>
      <c r="H29" s="20">
        <f aca="true" t="shared" si="5" ref="H29:H39">F29-$F$5</f>
        <v>0.005601851851851854</v>
      </c>
      <c r="I29" s="20">
        <f>F29-INDEX($F$5:$F$138,MATCH(D29,$D$5:$D$138,0))</f>
        <v>0.0037384259259259298</v>
      </c>
    </row>
    <row r="30" spans="1:9" ht="15.75">
      <c r="A30" s="13">
        <v>26</v>
      </c>
      <c r="B30" s="22" t="s">
        <v>186</v>
      </c>
      <c r="C30" s="22" t="s">
        <v>187</v>
      </c>
      <c r="D30" s="13" t="s">
        <v>188</v>
      </c>
      <c r="E30" s="22" t="s">
        <v>179</v>
      </c>
      <c r="F30" s="26" t="s">
        <v>189</v>
      </c>
      <c r="G30" s="13" t="str">
        <f t="shared" si="4"/>
        <v>4.15/km</v>
      </c>
      <c r="H30" s="20">
        <f t="shared" si="5"/>
        <v>0.005659722222222215</v>
      </c>
      <c r="I30" s="20">
        <f>F30-INDEX($F$5:$F$138,MATCH(D30,$D$5:$D$138,0))</f>
        <v>0</v>
      </c>
    </row>
    <row r="31" spans="1:9" ht="15.75">
      <c r="A31" s="13">
        <v>27</v>
      </c>
      <c r="B31" s="22" t="s">
        <v>190</v>
      </c>
      <c r="C31" s="22" t="s">
        <v>191</v>
      </c>
      <c r="D31" s="13" t="s">
        <v>115</v>
      </c>
      <c r="E31" s="22" t="s">
        <v>192</v>
      </c>
      <c r="F31" s="26" t="s">
        <v>193</v>
      </c>
      <c r="G31" s="13" t="str">
        <f t="shared" si="4"/>
        <v>4.16/km</v>
      </c>
      <c r="H31" s="20">
        <f t="shared" si="5"/>
        <v>0.005810185185185186</v>
      </c>
      <c r="I31" s="20">
        <f>F31-INDEX($F$5:$F$138,MATCH(D31,$D$5:$D$138,0))</f>
        <v>0.0038888888888888896</v>
      </c>
    </row>
    <row r="32" spans="1:9" ht="15.75">
      <c r="A32" s="13">
        <v>28</v>
      </c>
      <c r="B32" s="22" t="s">
        <v>194</v>
      </c>
      <c r="C32" s="22" t="s">
        <v>15</v>
      </c>
      <c r="D32" s="13" t="s">
        <v>128</v>
      </c>
      <c r="E32" s="22" t="s">
        <v>195</v>
      </c>
      <c r="F32" s="26" t="s">
        <v>196</v>
      </c>
      <c r="G32" s="13" t="str">
        <f t="shared" si="4"/>
        <v>4.17/km</v>
      </c>
      <c r="H32" s="20">
        <f t="shared" si="5"/>
        <v>0.005891203703703701</v>
      </c>
      <c r="I32" s="20">
        <f>F32-INDEX($F$5:$F$138,MATCH(D32,$D$5:$D$138,0))</f>
        <v>0.0030324074074074073</v>
      </c>
    </row>
    <row r="33" spans="1:9" ht="15.75">
      <c r="A33" s="13">
        <v>29</v>
      </c>
      <c r="B33" s="22" t="s">
        <v>197</v>
      </c>
      <c r="C33" s="22" t="s">
        <v>39</v>
      </c>
      <c r="D33" s="13" t="s">
        <v>120</v>
      </c>
      <c r="E33" s="22" t="s">
        <v>124</v>
      </c>
      <c r="F33" s="26" t="s">
        <v>198</v>
      </c>
      <c r="G33" s="13" t="str">
        <f t="shared" si="4"/>
        <v>4.18/km</v>
      </c>
      <c r="H33" s="20">
        <f t="shared" si="5"/>
        <v>0.00599537037037037</v>
      </c>
      <c r="I33" s="20">
        <f>F33-INDEX($F$5:$F$138,MATCH(D33,$D$5:$D$138,0))</f>
        <v>0.0038773148148148126</v>
      </c>
    </row>
    <row r="34" spans="1:9" ht="15.75">
      <c r="A34" s="13">
        <v>30</v>
      </c>
      <c r="B34" s="22" t="s">
        <v>199</v>
      </c>
      <c r="C34" s="22" t="s">
        <v>37</v>
      </c>
      <c r="D34" s="13" t="s">
        <v>144</v>
      </c>
      <c r="E34" s="22" t="s">
        <v>156</v>
      </c>
      <c r="F34" s="26" t="s">
        <v>200</v>
      </c>
      <c r="G34" s="13" t="str">
        <f t="shared" si="4"/>
        <v>4.19/km</v>
      </c>
      <c r="H34" s="20">
        <f t="shared" si="5"/>
        <v>0.006157407407407407</v>
      </c>
      <c r="I34" s="20">
        <f>F34-INDEX($F$5:$F$138,MATCH(D34,$D$5:$D$138,0))</f>
        <v>0.002372685185185186</v>
      </c>
    </row>
    <row r="35" spans="1:9" ht="15.75">
      <c r="A35" s="13">
        <v>31</v>
      </c>
      <c r="B35" s="22" t="s">
        <v>201</v>
      </c>
      <c r="C35" s="22" t="s">
        <v>23</v>
      </c>
      <c r="D35" s="13" t="s">
        <v>111</v>
      </c>
      <c r="E35" s="22" t="s">
        <v>202</v>
      </c>
      <c r="F35" s="26" t="s">
        <v>203</v>
      </c>
      <c r="G35" s="13" t="str">
        <f t="shared" si="4"/>
        <v>4.20/km</v>
      </c>
      <c r="H35" s="20">
        <f t="shared" si="5"/>
        <v>0.006284722222222223</v>
      </c>
      <c r="I35" s="20">
        <f>F35-INDEX($F$5:$F$138,MATCH(D35,$D$5:$D$138,0))</f>
        <v>0.004421296296296298</v>
      </c>
    </row>
    <row r="36" spans="1:9" ht="15.75">
      <c r="A36" s="13">
        <v>32</v>
      </c>
      <c r="B36" s="22" t="s">
        <v>204</v>
      </c>
      <c r="C36" s="22" t="s">
        <v>150</v>
      </c>
      <c r="D36" s="13" t="s">
        <v>115</v>
      </c>
      <c r="E36" s="22" t="s">
        <v>140</v>
      </c>
      <c r="F36" s="26" t="s">
        <v>205</v>
      </c>
      <c r="G36" s="13" t="str">
        <f t="shared" si="4"/>
        <v>4.23/km</v>
      </c>
      <c r="H36" s="20">
        <f t="shared" si="5"/>
        <v>0.006655092592592591</v>
      </c>
      <c r="I36" s="20">
        <f>F36-INDEX($F$5:$F$138,MATCH(D36,$D$5:$D$138,0))</f>
        <v>0.004733796296296295</v>
      </c>
    </row>
    <row r="37" spans="1:9" ht="15.75">
      <c r="A37" s="13">
        <v>33</v>
      </c>
      <c r="B37" s="22" t="s">
        <v>206</v>
      </c>
      <c r="C37" s="22" t="s">
        <v>207</v>
      </c>
      <c r="D37" s="13" t="s">
        <v>115</v>
      </c>
      <c r="E37" s="22" t="s">
        <v>121</v>
      </c>
      <c r="F37" s="26" t="s">
        <v>208</v>
      </c>
      <c r="G37" s="13" t="str">
        <f t="shared" si="4"/>
        <v>4.24/km</v>
      </c>
      <c r="H37" s="20">
        <f t="shared" si="5"/>
        <v>0.006805555555555554</v>
      </c>
      <c r="I37" s="20">
        <f>F37-INDEX($F$5:$F$138,MATCH(D37,$D$5:$D$138,0))</f>
        <v>0.004884259259259258</v>
      </c>
    </row>
    <row r="38" spans="1:9" ht="15.75">
      <c r="A38" s="13">
        <v>34</v>
      </c>
      <c r="B38" s="22" t="s">
        <v>209</v>
      </c>
      <c r="C38" s="22" t="s">
        <v>47</v>
      </c>
      <c r="D38" s="13" t="s">
        <v>111</v>
      </c>
      <c r="E38" s="22" t="s">
        <v>210</v>
      </c>
      <c r="F38" s="26" t="s">
        <v>211</v>
      </c>
      <c r="G38" s="13" t="str">
        <f t="shared" si="4"/>
        <v>4.24/km</v>
      </c>
      <c r="H38" s="20">
        <f t="shared" si="5"/>
        <v>0.006828703703703701</v>
      </c>
      <c r="I38" s="20">
        <f>F38-INDEX($F$5:$F$138,MATCH(D38,$D$5:$D$138,0))</f>
        <v>0.004965277777777777</v>
      </c>
    </row>
    <row r="39" spans="1:9" ht="15.75">
      <c r="A39" s="13">
        <v>35</v>
      </c>
      <c r="B39" s="22" t="s">
        <v>212</v>
      </c>
      <c r="C39" s="22" t="s">
        <v>131</v>
      </c>
      <c r="D39" s="13" t="s">
        <v>128</v>
      </c>
      <c r="E39" s="22" t="s">
        <v>124</v>
      </c>
      <c r="F39" s="26" t="s">
        <v>213</v>
      </c>
      <c r="G39" s="13" t="str">
        <f>TEXT(INT((HOUR(F39)*3600+MINUTE(F39)*60+SECOND(F39))/$I$3/60),"0")&amp;"."&amp;TEXT(MOD((HOUR(F39)*3600+MINUTE(F39)*60+SECOND(F39))/$I$3,60),"00")&amp;"/km"</f>
        <v>4.25/km</v>
      </c>
      <c r="H39" s="20">
        <f>F39-$F$5</f>
        <v>0.0068518518518518486</v>
      </c>
      <c r="I39" s="20">
        <f>F39-INDEX($F$5:$F$138,MATCH(D39,$D$5:$D$138,0))</f>
        <v>0.003993055555555555</v>
      </c>
    </row>
    <row r="40" spans="1:9" ht="15.75">
      <c r="A40" s="13">
        <v>36</v>
      </c>
      <c r="B40" s="22" t="s">
        <v>214</v>
      </c>
      <c r="C40" s="22" t="s">
        <v>23</v>
      </c>
      <c r="D40" s="13" t="s">
        <v>128</v>
      </c>
      <c r="E40" s="22" t="s">
        <v>121</v>
      </c>
      <c r="F40" s="26" t="s">
        <v>215</v>
      </c>
      <c r="G40" s="13" t="str">
        <f>TEXT(INT((HOUR(F40)*3600+MINUTE(F40)*60+SECOND(F40))/$I$3/60),"0")&amp;"."&amp;TEXT(MOD((HOUR(F40)*3600+MINUTE(F40)*60+SECOND(F40))/$I$3,60),"00")&amp;"/km"</f>
        <v>4.26/km</v>
      </c>
      <c r="H40" s="20">
        <f>F40-$F$5</f>
        <v>0.006990740740740738</v>
      </c>
      <c r="I40" s="20">
        <f>F40-INDEX($F$5:$F$138,MATCH(D40,$D$5:$D$138,0))</f>
        <v>0.004131944444444445</v>
      </c>
    </row>
    <row r="41" spans="1:9" ht="15.75">
      <c r="A41" s="13">
        <v>37</v>
      </c>
      <c r="B41" s="22" t="s">
        <v>216</v>
      </c>
      <c r="C41" s="22" t="s">
        <v>18</v>
      </c>
      <c r="D41" s="13" t="s">
        <v>107</v>
      </c>
      <c r="E41" s="22" t="s">
        <v>217</v>
      </c>
      <c r="F41" s="26" t="s">
        <v>218</v>
      </c>
      <c r="G41" s="13" t="str">
        <f aca="true" t="shared" si="6" ref="G41:G104">TEXT(INT((HOUR(F41)*3600+MINUTE(F41)*60+SECOND(F41))/$I$3/60),"0")&amp;"."&amp;TEXT(MOD((HOUR(F41)*3600+MINUTE(F41)*60+SECOND(F41))/$I$3,60),"00")&amp;"/km"</f>
        <v>4.26/km</v>
      </c>
      <c r="H41" s="20">
        <f aca="true" t="shared" si="7" ref="H41:H104">F41-$F$5</f>
        <v>0.007037037037037033</v>
      </c>
      <c r="I41" s="20">
        <f>F41-INDEX($F$5:$F$138,MATCH(D41,$D$5:$D$138,0))</f>
        <v>0.007037037037037033</v>
      </c>
    </row>
    <row r="42" spans="1:9" ht="15.75">
      <c r="A42" s="13">
        <v>38</v>
      </c>
      <c r="B42" s="22" t="s">
        <v>219</v>
      </c>
      <c r="C42" s="22" t="s">
        <v>50</v>
      </c>
      <c r="D42" s="13" t="s">
        <v>132</v>
      </c>
      <c r="E42" s="22" t="s">
        <v>220</v>
      </c>
      <c r="F42" s="26" t="s">
        <v>221</v>
      </c>
      <c r="G42" s="13" t="str">
        <f t="shared" si="6"/>
        <v>4.26/km</v>
      </c>
      <c r="H42" s="20">
        <f t="shared" si="7"/>
        <v>0.007060185185185187</v>
      </c>
      <c r="I42" s="20">
        <f>F42-INDEX($F$5:$F$138,MATCH(D42,$D$5:$D$138,0))</f>
        <v>0.0035532407407407422</v>
      </c>
    </row>
    <row r="43" spans="1:9" ht="15.75">
      <c r="A43" s="13">
        <v>39</v>
      </c>
      <c r="B43" s="22" t="s">
        <v>222</v>
      </c>
      <c r="C43" s="22" t="s">
        <v>29</v>
      </c>
      <c r="D43" s="13" t="s">
        <v>111</v>
      </c>
      <c r="E43" s="22" t="s">
        <v>179</v>
      </c>
      <c r="F43" s="26" t="s">
        <v>223</v>
      </c>
      <c r="G43" s="13" t="str">
        <f t="shared" si="6"/>
        <v>4.27/km</v>
      </c>
      <c r="H43" s="20">
        <f t="shared" si="7"/>
        <v>0.007106481481481481</v>
      </c>
      <c r="I43" s="20">
        <f>F43-INDEX($F$5:$F$138,MATCH(D43,$D$5:$D$138,0))</f>
        <v>0.005243055555555556</v>
      </c>
    </row>
    <row r="44" spans="1:9" ht="15.75">
      <c r="A44" s="13">
        <v>40</v>
      </c>
      <c r="B44" s="22" t="s">
        <v>224</v>
      </c>
      <c r="C44" s="22" t="s">
        <v>11</v>
      </c>
      <c r="D44" s="13" t="s">
        <v>115</v>
      </c>
      <c r="E44" s="22" t="s">
        <v>124</v>
      </c>
      <c r="F44" s="26" t="s">
        <v>225</v>
      </c>
      <c r="G44" s="13" t="str">
        <f t="shared" si="6"/>
        <v>4.30/km</v>
      </c>
      <c r="H44" s="20">
        <f t="shared" si="7"/>
        <v>0.00751157407407407</v>
      </c>
      <c r="I44" s="20">
        <f>F44-INDEX($F$5:$F$138,MATCH(D44,$D$5:$D$138,0))</f>
        <v>0.005590277777777774</v>
      </c>
    </row>
    <row r="45" spans="1:9" ht="15.75">
      <c r="A45" s="13">
        <v>41</v>
      </c>
      <c r="B45" s="22" t="s">
        <v>226</v>
      </c>
      <c r="C45" s="22" t="s">
        <v>24</v>
      </c>
      <c r="D45" s="13" t="s">
        <v>144</v>
      </c>
      <c r="E45" s="22" t="s">
        <v>124</v>
      </c>
      <c r="F45" s="26" t="s">
        <v>225</v>
      </c>
      <c r="G45" s="13" t="str">
        <f t="shared" si="6"/>
        <v>4.30/km</v>
      </c>
      <c r="H45" s="20">
        <f t="shared" si="7"/>
        <v>0.00751157407407407</v>
      </c>
      <c r="I45" s="20">
        <f>F45-INDEX($F$5:$F$138,MATCH(D45,$D$5:$D$138,0))</f>
        <v>0.0037268518518518493</v>
      </c>
    </row>
    <row r="46" spans="1:9" ht="15.75">
      <c r="A46" s="13">
        <v>42</v>
      </c>
      <c r="B46" s="22" t="s">
        <v>227</v>
      </c>
      <c r="C46" s="22" t="s">
        <v>58</v>
      </c>
      <c r="D46" s="13" t="s">
        <v>228</v>
      </c>
      <c r="E46" s="22" t="s">
        <v>229</v>
      </c>
      <c r="F46" s="26" t="s">
        <v>230</v>
      </c>
      <c r="G46" s="13" t="str">
        <f t="shared" si="6"/>
        <v>4.32/km</v>
      </c>
      <c r="H46" s="20">
        <f t="shared" si="7"/>
        <v>0.007766203703703702</v>
      </c>
      <c r="I46" s="20">
        <f>F46-INDEX($F$5:$F$138,MATCH(D46,$D$5:$D$138,0))</f>
        <v>0</v>
      </c>
    </row>
    <row r="47" spans="1:9" ht="15.75">
      <c r="A47" s="13">
        <v>43</v>
      </c>
      <c r="B47" s="22" t="s">
        <v>231</v>
      </c>
      <c r="C47" s="22" t="s">
        <v>13</v>
      </c>
      <c r="D47" s="13" t="s">
        <v>111</v>
      </c>
      <c r="E47" s="22" t="s">
        <v>232</v>
      </c>
      <c r="F47" s="26" t="s">
        <v>233</v>
      </c>
      <c r="G47" s="13" t="str">
        <f t="shared" si="6"/>
        <v>4.33/km</v>
      </c>
      <c r="H47" s="20">
        <f t="shared" si="7"/>
        <v>0.007939814814814813</v>
      </c>
      <c r="I47" s="20">
        <f>F47-INDEX($F$5:$F$138,MATCH(D47,$D$5:$D$138,0))</f>
        <v>0.006076388888888888</v>
      </c>
    </row>
    <row r="48" spans="1:9" ht="15.75">
      <c r="A48" s="13">
        <v>44</v>
      </c>
      <c r="B48" s="22" t="s">
        <v>234</v>
      </c>
      <c r="C48" s="22" t="s">
        <v>52</v>
      </c>
      <c r="D48" s="13" t="s">
        <v>144</v>
      </c>
      <c r="E48" s="22" t="s">
        <v>179</v>
      </c>
      <c r="F48" s="26" t="s">
        <v>235</v>
      </c>
      <c r="G48" s="13" t="str">
        <f t="shared" si="6"/>
        <v>4.38/km</v>
      </c>
      <c r="H48" s="20">
        <f t="shared" si="7"/>
        <v>0.008576388888888887</v>
      </c>
      <c r="I48" s="20">
        <f>F48-INDEX($F$5:$F$138,MATCH(D48,$D$5:$D$138,0))</f>
        <v>0.004791666666666666</v>
      </c>
    </row>
    <row r="49" spans="1:9" ht="15.75">
      <c r="A49" s="13">
        <v>45</v>
      </c>
      <c r="B49" s="22" t="s">
        <v>236</v>
      </c>
      <c r="C49" s="22" t="s">
        <v>237</v>
      </c>
      <c r="D49" s="13" t="s">
        <v>165</v>
      </c>
      <c r="E49" s="22" t="s">
        <v>22</v>
      </c>
      <c r="F49" s="26" t="s">
        <v>238</v>
      </c>
      <c r="G49" s="13" t="str">
        <f t="shared" si="6"/>
        <v>4.38/km</v>
      </c>
      <c r="H49" s="20">
        <f t="shared" si="7"/>
        <v>0.008611111111111108</v>
      </c>
      <c r="I49" s="20">
        <f>F49-INDEX($F$5:$F$138,MATCH(D49,$D$5:$D$138,0))</f>
        <v>0.0038541666666666655</v>
      </c>
    </row>
    <row r="50" spans="1:9" ht="15.75">
      <c r="A50" s="13">
        <v>46</v>
      </c>
      <c r="B50" s="22" t="s">
        <v>239</v>
      </c>
      <c r="C50" s="22" t="s">
        <v>42</v>
      </c>
      <c r="D50" s="13" t="s">
        <v>240</v>
      </c>
      <c r="E50" s="22" t="s">
        <v>241</v>
      </c>
      <c r="F50" s="26" t="s">
        <v>242</v>
      </c>
      <c r="G50" s="13" t="str">
        <f t="shared" si="6"/>
        <v>4.39/km</v>
      </c>
      <c r="H50" s="20">
        <f t="shared" si="7"/>
        <v>0.008645833333333335</v>
      </c>
      <c r="I50" s="20">
        <f>F50-INDEX($F$5:$F$138,MATCH(D50,$D$5:$D$138,0))</f>
        <v>0</v>
      </c>
    </row>
    <row r="51" spans="1:9" ht="15.75">
      <c r="A51" s="13">
        <v>47</v>
      </c>
      <c r="B51" s="22" t="s">
        <v>243</v>
      </c>
      <c r="C51" s="22" t="s">
        <v>19</v>
      </c>
      <c r="D51" s="13" t="s">
        <v>115</v>
      </c>
      <c r="E51" s="22" t="s">
        <v>158</v>
      </c>
      <c r="F51" s="26" t="s">
        <v>244</v>
      </c>
      <c r="G51" s="13" t="str">
        <f t="shared" si="6"/>
        <v>4.39/km</v>
      </c>
      <c r="H51" s="20">
        <f t="shared" si="7"/>
        <v>0.008680555555555549</v>
      </c>
      <c r="I51" s="20">
        <f>F51-INDEX($F$5:$F$138,MATCH(D51,$D$5:$D$138,0))</f>
        <v>0.006759259259259253</v>
      </c>
    </row>
    <row r="52" spans="1:9" ht="15.75">
      <c r="A52" s="13">
        <v>48</v>
      </c>
      <c r="B52" s="22" t="s">
        <v>245</v>
      </c>
      <c r="C52" s="22" t="s">
        <v>13</v>
      </c>
      <c r="D52" s="13" t="s">
        <v>132</v>
      </c>
      <c r="E52" s="22" t="s">
        <v>220</v>
      </c>
      <c r="F52" s="26" t="s">
        <v>246</v>
      </c>
      <c r="G52" s="13" t="str">
        <f t="shared" si="6"/>
        <v>4.39/km</v>
      </c>
      <c r="H52" s="20">
        <f t="shared" si="7"/>
        <v>0.00869212962962963</v>
      </c>
      <c r="I52" s="20">
        <f>F52-INDEX($F$5:$F$138,MATCH(D52,$D$5:$D$138,0))</f>
        <v>0.005185185185185185</v>
      </c>
    </row>
    <row r="53" spans="1:9" ht="15.75">
      <c r="A53" s="13">
        <v>49</v>
      </c>
      <c r="B53" s="22" t="s">
        <v>247</v>
      </c>
      <c r="C53" s="22" t="s">
        <v>248</v>
      </c>
      <c r="D53" s="13" t="s">
        <v>115</v>
      </c>
      <c r="E53" s="22" t="s">
        <v>121</v>
      </c>
      <c r="F53" s="26" t="s">
        <v>249</v>
      </c>
      <c r="G53" s="13" t="str">
        <f t="shared" si="6"/>
        <v>4.40/km</v>
      </c>
      <c r="H53" s="20">
        <f t="shared" si="7"/>
        <v>0.008784722222222218</v>
      </c>
      <c r="I53" s="20">
        <f>F53-INDEX($F$5:$F$138,MATCH(D53,$D$5:$D$138,0))</f>
        <v>0.006863425925925922</v>
      </c>
    </row>
    <row r="54" spans="1:9" ht="15.75">
      <c r="A54" s="13">
        <v>50</v>
      </c>
      <c r="B54" s="22" t="s">
        <v>250</v>
      </c>
      <c r="C54" s="22" t="s">
        <v>32</v>
      </c>
      <c r="D54" s="13" t="s">
        <v>240</v>
      </c>
      <c r="E54" s="22" t="s">
        <v>251</v>
      </c>
      <c r="F54" s="26" t="s">
        <v>252</v>
      </c>
      <c r="G54" s="13" t="str">
        <f t="shared" si="6"/>
        <v>4.40/km</v>
      </c>
      <c r="H54" s="20">
        <f t="shared" si="7"/>
        <v>0.008807870370370372</v>
      </c>
      <c r="I54" s="20">
        <f>F54-INDEX($F$5:$F$138,MATCH(D54,$D$5:$D$138,0))</f>
        <v>0.00016203703703703692</v>
      </c>
    </row>
    <row r="55" spans="1:9" ht="15.75">
      <c r="A55" s="13">
        <v>51</v>
      </c>
      <c r="B55" s="22" t="s">
        <v>253</v>
      </c>
      <c r="C55" s="22" t="s">
        <v>254</v>
      </c>
      <c r="D55" s="13" t="s">
        <v>111</v>
      </c>
      <c r="E55" s="22" t="s">
        <v>124</v>
      </c>
      <c r="F55" s="26" t="s">
        <v>255</v>
      </c>
      <c r="G55" s="13" t="str">
        <f t="shared" si="6"/>
        <v>4.40/km</v>
      </c>
      <c r="H55" s="20">
        <f t="shared" si="7"/>
        <v>0.00886574074074074</v>
      </c>
      <c r="I55" s="20">
        <f>F55-INDEX($F$5:$F$138,MATCH(D55,$D$5:$D$138,0))</f>
        <v>0.007002314814814815</v>
      </c>
    </row>
    <row r="56" spans="1:9" ht="15.75">
      <c r="A56" s="13">
        <v>52</v>
      </c>
      <c r="B56" s="22" t="s">
        <v>256</v>
      </c>
      <c r="C56" s="22" t="s">
        <v>29</v>
      </c>
      <c r="D56" s="13" t="s">
        <v>115</v>
      </c>
      <c r="E56" s="22" t="s">
        <v>124</v>
      </c>
      <c r="F56" s="26" t="s">
        <v>257</v>
      </c>
      <c r="G56" s="13" t="str">
        <f t="shared" si="6"/>
        <v>4.42/km</v>
      </c>
      <c r="H56" s="20">
        <f t="shared" si="7"/>
        <v>0.009074074074074078</v>
      </c>
      <c r="I56" s="20">
        <f>F56-INDEX($F$5:$F$138,MATCH(D56,$D$5:$D$138,0))</f>
        <v>0.007152777777777782</v>
      </c>
    </row>
    <row r="57" spans="1:9" ht="15.75">
      <c r="A57" s="13">
        <v>53</v>
      </c>
      <c r="B57" s="22" t="s">
        <v>258</v>
      </c>
      <c r="C57" s="22" t="s">
        <v>23</v>
      </c>
      <c r="D57" s="13" t="s">
        <v>132</v>
      </c>
      <c r="E57" s="22" t="s">
        <v>241</v>
      </c>
      <c r="F57" s="26" t="s">
        <v>259</v>
      </c>
      <c r="G57" s="13" t="str">
        <f t="shared" si="6"/>
        <v>4.43/km</v>
      </c>
      <c r="H57" s="20">
        <f t="shared" si="7"/>
        <v>0.00914351851851852</v>
      </c>
      <c r="I57" s="20">
        <f>F57-INDEX($F$5:$F$138,MATCH(D57,$D$5:$D$138,0))</f>
        <v>0.005636574074074075</v>
      </c>
    </row>
    <row r="58" spans="1:9" ht="15.75">
      <c r="A58" s="13">
        <v>54</v>
      </c>
      <c r="B58" s="22" t="s">
        <v>260</v>
      </c>
      <c r="C58" s="22" t="s">
        <v>261</v>
      </c>
      <c r="D58" s="13" t="s">
        <v>144</v>
      </c>
      <c r="E58" s="22" t="s">
        <v>232</v>
      </c>
      <c r="F58" s="26" t="s">
        <v>262</v>
      </c>
      <c r="G58" s="13" t="str">
        <f t="shared" si="6"/>
        <v>4.43/km</v>
      </c>
      <c r="H58" s="20">
        <f t="shared" si="7"/>
        <v>0.009155092592592593</v>
      </c>
      <c r="I58" s="20">
        <f>F58-INDEX($F$5:$F$138,MATCH(D58,$D$5:$D$138,0))</f>
        <v>0.005370370370370373</v>
      </c>
    </row>
    <row r="59" spans="1:9" ht="15.75">
      <c r="A59" s="13">
        <v>55</v>
      </c>
      <c r="B59" s="22" t="s">
        <v>263</v>
      </c>
      <c r="C59" s="22" t="s">
        <v>264</v>
      </c>
      <c r="D59" s="13" t="s">
        <v>136</v>
      </c>
      <c r="E59" s="22" t="s">
        <v>229</v>
      </c>
      <c r="F59" s="26" t="s">
        <v>265</v>
      </c>
      <c r="G59" s="13" t="str">
        <f t="shared" si="6"/>
        <v>4.43/km</v>
      </c>
      <c r="H59" s="20">
        <f t="shared" si="7"/>
        <v>0.009212962962962961</v>
      </c>
      <c r="I59" s="20">
        <f>F59-INDEX($F$5:$F$138,MATCH(D59,$D$5:$D$138,0))</f>
        <v>0.005659722222222222</v>
      </c>
    </row>
    <row r="60" spans="1:9" ht="15.75">
      <c r="A60" s="13">
        <v>56</v>
      </c>
      <c r="B60" s="22" t="s">
        <v>204</v>
      </c>
      <c r="C60" s="22" t="s">
        <v>34</v>
      </c>
      <c r="D60" s="13" t="s">
        <v>128</v>
      </c>
      <c r="E60" s="22" t="s">
        <v>140</v>
      </c>
      <c r="F60" s="26" t="s">
        <v>266</v>
      </c>
      <c r="G60" s="13" t="str">
        <f t="shared" si="6"/>
        <v>4.44/km</v>
      </c>
      <c r="H60" s="20">
        <f t="shared" si="7"/>
        <v>0.009282407407407402</v>
      </c>
      <c r="I60" s="20">
        <f>F60-INDEX($F$5:$F$138,MATCH(D60,$D$5:$D$138,0))</f>
        <v>0.006423611111111109</v>
      </c>
    </row>
    <row r="61" spans="1:9" ht="15.75">
      <c r="A61" s="13">
        <v>57</v>
      </c>
      <c r="B61" s="22" t="s">
        <v>267</v>
      </c>
      <c r="C61" s="22" t="s">
        <v>21</v>
      </c>
      <c r="D61" s="13" t="s">
        <v>115</v>
      </c>
      <c r="E61" s="22" t="s">
        <v>156</v>
      </c>
      <c r="F61" s="26" t="s">
        <v>268</v>
      </c>
      <c r="G61" s="13" t="str">
        <f t="shared" si="6"/>
        <v>4.45/km</v>
      </c>
      <c r="H61" s="20">
        <f t="shared" si="7"/>
        <v>0.009456018518518513</v>
      </c>
      <c r="I61" s="20">
        <f>F61-INDEX($F$5:$F$138,MATCH(D61,$D$5:$D$138,0))</f>
        <v>0.007534722222222217</v>
      </c>
    </row>
    <row r="62" spans="1:9" ht="15.75">
      <c r="A62" s="13">
        <v>58</v>
      </c>
      <c r="B62" s="22" t="s">
        <v>269</v>
      </c>
      <c r="C62" s="22" t="s">
        <v>270</v>
      </c>
      <c r="D62" s="13" t="s">
        <v>240</v>
      </c>
      <c r="E62" s="22" t="s">
        <v>271</v>
      </c>
      <c r="F62" s="26" t="s">
        <v>272</v>
      </c>
      <c r="G62" s="13" t="str">
        <f t="shared" si="6"/>
        <v>4.46/km</v>
      </c>
      <c r="H62" s="20">
        <f t="shared" si="7"/>
        <v>0.009513888888888888</v>
      </c>
      <c r="I62" s="20">
        <f>F62-INDEX($F$5:$F$138,MATCH(D62,$D$5:$D$138,0))</f>
        <v>0.0008680555555555525</v>
      </c>
    </row>
    <row r="63" spans="1:9" ht="15.75">
      <c r="A63" s="13">
        <v>59</v>
      </c>
      <c r="B63" s="22" t="s">
        <v>273</v>
      </c>
      <c r="C63" s="22" t="s">
        <v>49</v>
      </c>
      <c r="D63" s="13" t="s">
        <v>240</v>
      </c>
      <c r="E63" s="22" t="s">
        <v>124</v>
      </c>
      <c r="F63" s="26" t="s">
        <v>274</v>
      </c>
      <c r="G63" s="13" t="str">
        <f t="shared" si="6"/>
        <v>4.46/km</v>
      </c>
      <c r="H63" s="20">
        <f t="shared" si="7"/>
        <v>0.009618055555555557</v>
      </c>
      <c r="I63" s="20">
        <f>F63-INDEX($F$5:$F$138,MATCH(D63,$D$5:$D$138,0))</f>
        <v>0.0009722222222222215</v>
      </c>
    </row>
    <row r="64" spans="1:9" ht="15.75">
      <c r="A64" s="13">
        <v>60</v>
      </c>
      <c r="B64" s="22" t="s">
        <v>275</v>
      </c>
      <c r="C64" s="22" t="s">
        <v>65</v>
      </c>
      <c r="D64" s="13" t="s">
        <v>276</v>
      </c>
      <c r="E64" s="22" t="s">
        <v>179</v>
      </c>
      <c r="F64" s="26" t="s">
        <v>277</v>
      </c>
      <c r="G64" s="13" t="str">
        <f t="shared" si="6"/>
        <v>4.47/km</v>
      </c>
      <c r="H64" s="20">
        <f t="shared" si="7"/>
        <v>0.009675925925925925</v>
      </c>
      <c r="I64" s="20">
        <f>F64-INDEX($F$5:$F$138,MATCH(D64,$D$5:$D$138,0))</f>
        <v>0</v>
      </c>
    </row>
    <row r="65" spans="1:9" ht="15.75">
      <c r="A65" s="13">
        <v>61</v>
      </c>
      <c r="B65" s="22" t="s">
        <v>278</v>
      </c>
      <c r="C65" s="22" t="s">
        <v>61</v>
      </c>
      <c r="D65" s="13" t="s">
        <v>115</v>
      </c>
      <c r="E65" s="22" t="s">
        <v>124</v>
      </c>
      <c r="F65" s="26" t="s">
        <v>279</v>
      </c>
      <c r="G65" s="13" t="str">
        <f t="shared" si="6"/>
        <v>4.47/km</v>
      </c>
      <c r="H65" s="20">
        <f t="shared" si="7"/>
        <v>0.009687499999999998</v>
      </c>
      <c r="I65" s="20">
        <f>F65-INDEX($F$5:$F$138,MATCH(D65,$D$5:$D$138,0))</f>
        <v>0.007766203703703702</v>
      </c>
    </row>
    <row r="66" spans="1:9" ht="15.75">
      <c r="A66" s="13">
        <v>62</v>
      </c>
      <c r="B66" s="22" t="s">
        <v>280</v>
      </c>
      <c r="C66" s="22" t="s">
        <v>281</v>
      </c>
      <c r="D66" s="13" t="s">
        <v>144</v>
      </c>
      <c r="E66" s="22" t="s">
        <v>179</v>
      </c>
      <c r="F66" s="26" t="s">
        <v>282</v>
      </c>
      <c r="G66" s="13" t="str">
        <f t="shared" si="6"/>
        <v>4.48/km</v>
      </c>
      <c r="H66" s="20">
        <f t="shared" si="7"/>
        <v>0.009861111111111109</v>
      </c>
      <c r="I66" s="20">
        <f>F66-INDEX($F$5:$F$138,MATCH(D66,$D$5:$D$138,0))</f>
        <v>0.006076388888888888</v>
      </c>
    </row>
    <row r="67" spans="1:9" ht="15.75">
      <c r="A67" s="13">
        <v>63</v>
      </c>
      <c r="B67" s="22" t="s">
        <v>283</v>
      </c>
      <c r="C67" s="22" t="s">
        <v>284</v>
      </c>
      <c r="D67" s="13" t="s">
        <v>188</v>
      </c>
      <c r="E67" s="22" t="s">
        <v>232</v>
      </c>
      <c r="F67" s="26" t="s">
        <v>285</v>
      </c>
      <c r="G67" s="13" t="str">
        <f t="shared" si="6"/>
        <v>4.49/km</v>
      </c>
      <c r="H67" s="20">
        <f t="shared" si="7"/>
        <v>0.00994212962962963</v>
      </c>
      <c r="I67" s="20">
        <f>F67-INDEX($F$5:$F$138,MATCH(D67,$D$5:$D$138,0))</f>
        <v>0.004282407407407415</v>
      </c>
    </row>
    <row r="68" spans="1:9" ht="15.75">
      <c r="A68" s="13">
        <v>64</v>
      </c>
      <c r="B68" s="22" t="s">
        <v>286</v>
      </c>
      <c r="C68" s="22" t="s">
        <v>287</v>
      </c>
      <c r="D68" s="13" t="s">
        <v>165</v>
      </c>
      <c r="E68" s="22" t="s">
        <v>232</v>
      </c>
      <c r="F68" s="26" t="s">
        <v>288</v>
      </c>
      <c r="G68" s="13" t="str">
        <f t="shared" si="6"/>
        <v>4.49/km</v>
      </c>
      <c r="H68" s="20">
        <f t="shared" si="7"/>
        <v>0.010011574074074072</v>
      </c>
      <c r="I68" s="20">
        <f>F68-INDEX($F$5:$F$138,MATCH(D68,$D$5:$D$138,0))</f>
        <v>0.00525462962962963</v>
      </c>
    </row>
    <row r="69" spans="1:9" ht="15.75">
      <c r="A69" s="13">
        <v>65</v>
      </c>
      <c r="B69" s="22" t="s">
        <v>289</v>
      </c>
      <c r="C69" s="22" t="s">
        <v>62</v>
      </c>
      <c r="D69" s="13" t="s">
        <v>144</v>
      </c>
      <c r="E69" s="22" t="s">
        <v>229</v>
      </c>
      <c r="F69" s="26" t="s">
        <v>290</v>
      </c>
      <c r="G69" s="13" t="str">
        <f t="shared" si="6"/>
        <v>4.50/km</v>
      </c>
      <c r="H69" s="20">
        <f t="shared" si="7"/>
        <v>0.010069444444444447</v>
      </c>
      <c r="I69" s="20">
        <f>F69-INDEX($F$5:$F$138,MATCH(D69,$D$5:$D$138,0))</f>
        <v>0.006284722222222226</v>
      </c>
    </row>
    <row r="70" spans="1:9" ht="15.75">
      <c r="A70" s="13">
        <v>66</v>
      </c>
      <c r="B70" s="22" t="s">
        <v>291</v>
      </c>
      <c r="C70" s="22" t="s">
        <v>13</v>
      </c>
      <c r="D70" s="13" t="s">
        <v>144</v>
      </c>
      <c r="E70" s="22" t="s">
        <v>232</v>
      </c>
      <c r="F70" s="26" t="s">
        <v>292</v>
      </c>
      <c r="G70" s="13" t="str">
        <f t="shared" si="6"/>
        <v>4.51/km</v>
      </c>
      <c r="H70" s="20">
        <f t="shared" si="7"/>
        <v>0.010150462962962962</v>
      </c>
      <c r="I70" s="20">
        <f>F70-INDEX($F$5:$F$138,MATCH(D70,$D$5:$D$138,0))</f>
        <v>0.006365740740740741</v>
      </c>
    </row>
    <row r="71" spans="1:9" ht="15.75">
      <c r="A71" s="13">
        <v>67</v>
      </c>
      <c r="B71" s="22" t="s">
        <v>293</v>
      </c>
      <c r="C71" s="22" t="s">
        <v>294</v>
      </c>
      <c r="D71" s="13" t="s">
        <v>132</v>
      </c>
      <c r="E71" s="22" t="s">
        <v>229</v>
      </c>
      <c r="F71" s="26" t="s">
        <v>295</v>
      </c>
      <c r="G71" s="13" t="str">
        <f t="shared" si="6"/>
        <v>4.51/km</v>
      </c>
      <c r="H71" s="20">
        <f t="shared" si="7"/>
        <v>0.01020833333333333</v>
      </c>
      <c r="I71" s="20">
        <f>F71-INDEX($F$5:$F$138,MATCH(D71,$D$5:$D$138,0))</f>
        <v>0.006701388888888885</v>
      </c>
    </row>
    <row r="72" spans="1:9" ht="15.75">
      <c r="A72" s="13">
        <v>68</v>
      </c>
      <c r="B72" s="22" t="s">
        <v>55</v>
      </c>
      <c r="C72" s="22" t="s">
        <v>14</v>
      </c>
      <c r="D72" s="13" t="s">
        <v>144</v>
      </c>
      <c r="E72" s="22" t="s">
        <v>296</v>
      </c>
      <c r="F72" s="26" t="s">
        <v>297</v>
      </c>
      <c r="G72" s="13" t="str">
        <f t="shared" si="6"/>
        <v>4.51/km</v>
      </c>
      <c r="H72" s="20">
        <f t="shared" si="7"/>
        <v>0.010231481481481477</v>
      </c>
      <c r="I72" s="20">
        <f>F72-INDEX($F$5:$F$138,MATCH(D72,$D$5:$D$138,0))</f>
        <v>0.006446759259259256</v>
      </c>
    </row>
    <row r="73" spans="1:9" ht="15.75">
      <c r="A73" s="13">
        <v>69</v>
      </c>
      <c r="B73" s="22" t="s">
        <v>298</v>
      </c>
      <c r="C73" s="22" t="s">
        <v>299</v>
      </c>
      <c r="D73" s="13" t="s">
        <v>115</v>
      </c>
      <c r="E73" s="22" t="s">
        <v>300</v>
      </c>
      <c r="F73" s="26" t="s">
        <v>301</v>
      </c>
      <c r="G73" s="13" t="str">
        <f t="shared" si="6"/>
        <v>4.52/km</v>
      </c>
      <c r="H73" s="20">
        <f t="shared" si="7"/>
        <v>0.010335648148148146</v>
      </c>
      <c r="I73" s="20">
        <f>F73-INDEX($F$5:$F$138,MATCH(D73,$D$5:$D$138,0))</f>
        <v>0.00841435185185185</v>
      </c>
    </row>
    <row r="74" spans="1:9" ht="15.75">
      <c r="A74" s="13">
        <v>70</v>
      </c>
      <c r="B74" s="22" t="s">
        <v>302</v>
      </c>
      <c r="C74" s="22" t="s">
        <v>23</v>
      </c>
      <c r="D74" s="13" t="s">
        <v>115</v>
      </c>
      <c r="E74" s="22" t="s">
        <v>232</v>
      </c>
      <c r="F74" s="26" t="s">
        <v>303</v>
      </c>
      <c r="G74" s="13" t="str">
        <f t="shared" si="6"/>
        <v>4.54/km</v>
      </c>
      <c r="H74" s="20">
        <f t="shared" si="7"/>
        <v>0.010555555555555558</v>
      </c>
      <c r="I74" s="20">
        <f>F74-INDEX($F$5:$F$138,MATCH(D74,$D$5:$D$138,0))</f>
        <v>0.008634259259259262</v>
      </c>
    </row>
    <row r="75" spans="1:9" ht="15.75">
      <c r="A75" s="13">
        <v>71</v>
      </c>
      <c r="B75" s="22" t="s">
        <v>304</v>
      </c>
      <c r="C75" s="22" t="s">
        <v>131</v>
      </c>
      <c r="D75" s="13" t="s">
        <v>136</v>
      </c>
      <c r="E75" s="22" t="s">
        <v>121</v>
      </c>
      <c r="F75" s="26" t="s">
        <v>305</v>
      </c>
      <c r="G75" s="13" t="str">
        <f t="shared" si="6"/>
        <v>4.55/km</v>
      </c>
      <c r="H75" s="20">
        <f t="shared" si="7"/>
        <v>0.010763888888888889</v>
      </c>
      <c r="I75" s="20">
        <f>F75-INDEX($F$5:$F$138,MATCH(D75,$D$5:$D$138,0))</f>
        <v>0.00721064814814815</v>
      </c>
    </row>
    <row r="76" spans="1:9" ht="15.75">
      <c r="A76" s="13">
        <v>72</v>
      </c>
      <c r="B76" s="22" t="s">
        <v>306</v>
      </c>
      <c r="C76" s="22" t="s">
        <v>307</v>
      </c>
      <c r="D76" s="13" t="s">
        <v>144</v>
      </c>
      <c r="E76" s="22" t="s">
        <v>121</v>
      </c>
      <c r="F76" s="26" t="s">
        <v>308</v>
      </c>
      <c r="G76" s="13" t="str">
        <f t="shared" si="6"/>
        <v>4.55/km</v>
      </c>
      <c r="H76" s="20">
        <f t="shared" si="7"/>
        <v>0.010775462962962962</v>
      </c>
      <c r="I76" s="20">
        <f>F76-INDEX($F$5:$F$138,MATCH(D76,$D$5:$D$138,0))</f>
        <v>0.006990740740740742</v>
      </c>
    </row>
    <row r="77" spans="1:9" ht="15.75">
      <c r="A77" s="13">
        <v>73</v>
      </c>
      <c r="B77" s="22" t="s">
        <v>309</v>
      </c>
      <c r="C77" s="22" t="s">
        <v>60</v>
      </c>
      <c r="D77" s="13" t="s">
        <v>310</v>
      </c>
      <c r="E77" s="22" t="s">
        <v>124</v>
      </c>
      <c r="F77" s="26" t="s">
        <v>311</v>
      </c>
      <c r="G77" s="13" t="str">
        <f t="shared" si="6"/>
        <v>4.56/km</v>
      </c>
      <c r="H77" s="20">
        <f t="shared" si="7"/>
        <v>0.010787037037037036</v>
      </c>
      <c r="I77" s="20">
        <f>F77-INDEX($F$5:$F$138,MATCH(D77,$D$5:$D$138,0))</f>
        <v>0</v>
      </c>
    </row>
    <row r="78" spans="1:9" ht="15.75">
      <c r="A78" s="13">
        <v>74</v>
      </c>
      <c r="B78" s="22" t="s">
        <v>312</v>
      </c>
      <c r="C78" s="22" t="s">
        <v>313</v>
      </c>
      <c r="D78" s="13" t="s">
        <v>228</v>
      </c>
      <c r="E78" s="22" t="s">
        <v>121</v>
      </c>
      <c r="F78" s="26" t="s">
        <v>314</v>
      </c>
      <c r="G78" s="13" t="str">
        <f t="shared" si="6"/>
        <v>4.56/km</v>
      </c>
      <c r="H78" s="20">
        <f t="shared" si="7"/>
        <v>0.010810185185185183</v>
      </c>
      <c r="I78" s="20">
        <f>F78-INDEX($F$5:$F$138,MATCH(D78,$D$5:$D$138,0))</f>
        <v>0.003043981481481481</v>
      </c>
    </row>
    <row r="79" spans="1:9" ht="15.75">
      <c r="A79" s="13">
        <v>75</v>
      </c>
      <c r="B79" s="22" t="s">
        <v>315</v>
      </c>
      <c r="C79" s="22" t="s">
        <v>299</v>
      </c>
      <c r="D79" s="13" t="s">
        <v>128</v>
      </c>
      <c r="E79" s="22" t="s">
        <v>162</v>
      </c>
      <c r="F79" s="26" t="s">
        <v>316</v>
      </c>
      <c r="G79" s="13" t="str">
        <f t="shared" si="6"/>
        <v>4.56/km</v>
      </c>
      <c r="H79" s="20">
        <f t="shared" si="7"/>
        <v>0.010821759259259257</v>
      </c>
      <c r="I79" s="20">
        <f>F79-INDEX($F$5:$F$138,MATCH(D79,$D$5:$D$138,0))</f>
        <v>0.007962962962962963</v>
      </c>
    </row>
    <row r="80" spans="1:9" ht="15.75">
      <c r="A80" s="13">
        <v>76</v>
      </c>
      <c r="B80" s="22" t="s">
        <v>317</v>
      </c>
      <c r="C80" s="22" t="s">
        <v>17</v>
      </c>
      <c r="D80" s="13" t="s">
        <v>132</v>
      </c>
      <c r="E80" s="22" t="s">
        <v>232</v>
      </c>
      <c r="F80" s="26" t="s">
        <v>318</v>
      </c>
      <c r="G80" s="13" t="str">
        <f t="shared" si="6"/>
        <v>4.57/km</v>
      </c>
      <c r="H80" s="20">
        <f t="shared" si="7"/>
        <v>0.010960648148148146</v>
      </c>
      <c r="I80" s="20">
        <f>F80-INDEX($F$5:$F$138,MATCH(D80,$D$5:$D$138,0))</f>
        <v>0.007453703703703702</v>
      </c>
    </row>
    <row r="81" spans="1:9" ht="15.75">
      <c r="A81" s="13">
        <v>77</v>
      </c>
      <c r="B81" s="22" t="s">
        <v>319</v>
      </c>
      <c r="C81" s="22" t="s">
        <v>34</v>
      </c>
      <c r="D81" s="13" t="s">
        <v>240</v>
      </c>
      <c r="E81" s="22" t="s">
        <v>158</v>
      </c>
      <c r="F81" s="26" t="s">
        <v>320</v>
      </c>
      <c r="G81" s="13" t="str">
        <f t="shared" si="6"/>
        <v>4.57/km</v>
      </c>
      <c r="H81" s="20">
        <f t="shared" si="7"/>
        <v>0.011018518518518521</v>
      </c>
      <c r="I81" s="20">
        <f>F81-INDEX($F$5:$F$138,MATCH(D81,$D$5:$D$138,0))</f>
        <v>0.002372685185185186</v>
      </c>
    </row>
    <row r="82" spans="1:9" ht="15.75">
      <c r="A82" s="13">
        <v>78</v>
      </c>
      <c r="B82" s="22" t="s">
        <v>321</v>
      </c>
      <c r="C82" s="22" t="s">
        <v>11</v>
      </c>
      <c r="D82" s="13" t="s">
        <v>132</v>
      </c>
      <c r="E82" s="22" t="s">
        <v>229</v>
      </c>
      <c r="F82" s="26" t="s">
        <v>322</v>
      </c>
      <c r="G82" s="13" t="str">
        <f t="shared" si="6"/>
        <v>5.01/km</v>
      </c>
      <c r="H82" s="20">
        <f t="shared" si="7"/>
        <v>0.011435185185185184</v>
      </c>
      <c r="I82" s="20">
        <f>F82-INDEX($F$5:$F$138,MATCH(D82,$D$5:$D$138,0))</f>
        <v>0.00792824074074074</v>
      </c>
    </row>
    <row r="83" spans="1:9" ht="15.75">
      <c r="A83" s="13">
        <v>79</v>
      </c>
      <c r="B83" s="22" t="s">
        <v>26</v>
      </c>
      <c r="C83" s="22" t="s">
        <v>30</v>
      </c>
      <c r="D83" s="13" t="s">
        <v>128</v>
      </c>
      <c r="E83" s="22" t="s">
        <v>124</v>
      </c>
      <c r="F83" s="26" t="s">
        <v>323</v>
      </c>
      <c r="G83" s="13" t="str">
        <f t="shared" si="6"/>
        <v>5.02/km</v>
      </c>
      <c r="H83" s="20">
        <f t="shared" si="7"/>
        <v>0.011574074074074073</v>
      </c>
      <c r="I83" s="20">
        <f>F83-INDEX($F$5:$F$138,MATCH(D83,$D$5:$D$138,0))</f>
        <v>0.00871527777777778</v>
      </c>
    </row>
    <row r="84" spans="1:9" ht="15.75">
      <c r="A84" s="13">
        <v>80</v>
      </c>
      <c r="B84" s="22" t="s">
        <v>324</v>
      </c>
      <c r="C84" s="22" t="s">
        <v>325</v>
      </c>
      <c r="D84" s="13" t="s">
        <v>188</v>
      </c>
      <c r="E84" s="22" t="s">
        <v>124</v>
      </c>
      <c r="F84" s="26" t="s">
        <v>323</v>
      </c>
      <c r="G84" s="13" t="str">
        <f t="shared" si="6"/>
        <v>5.02/km</v>
      </c>
      <c r="H84" s="20">
        <f t="shared" si="7"/>
        <v>0.011574074074074073</v>
      </c>
      <c r="I84" s="20">
        <f>F84-INDEX($F$5:$F$138,MATCH(D84,$D$5:$D$138,0))</f>
        <v>0.005914351851851858</v>
      </c>
    </row>
    <row r="85" spans="1:9" ht="15.75">
      <c r="A85" s="13">
        <v>81</v>
      </c>
      <c r="B85" s="22" t="s">
        <v>26</v>
      </c>
      <c r="C85" s="22" t="s">
        <v>40</v>
      </c>
      <c r="D85" s="13" t="s">
        <v>115</v>
      </c>
      <c r="E85" s="22" t="s">
        <v>124</v>
      </c>
      <c r="F85" s="26" t="s">
        <v>323</v>
      </c>
      <c r="G85" s="13" t="str">
        <f t="shared" si="6"/>
        <v>5.02/km</v>
      </c>
      <c r="H85" s="20">
        <f t="shared" si="7"/>
        <v>0.011574074074074073</v>
      </c>
      <c r="I85" s="20">
        <f>F85-INDEX($F$5:$F$138,MATCH(D85,$D$5:$D$138,0))</f>
        <v>0.009652777777777777</v>
      </c>
    </row>
    <row r="86" spans="1:9" ht="15.75">
      <c r="A86" s="13">
        <v>82</v>
      </c>
      <c r="B86" s="22" t="s">
        <v>326</v>
      </c>
      <c r="C86" s="22" t="s">
        <v>327</v>
      </c>
      <c r="D86" s="13" t="s">
        <v>228</v>
      </c>
      <c r="E86" s="22" t="s">
        <v>124</v>
      </c>
      <c r="F86" s="26" t="s">
        <v>323</v>
      </c>
      <c r="G86" s="13" t="str">
        <f t="shared" si="6"/>
        <v>5.02/km</v>
      </c>
      <c r="H86" s="20">
        <f t="shared" si="7"/>
        <v>0.011574074074074073</v>
      </c>
      <c r="I86" s="20">
        <f>F86-INDEX($F$5:$F$138,MATCH(D86,$D$5:$D$138,0))</f>
        <v>0.003807870370370371</v>
      </c>
    </row>
    <row r="87" spans="1:9" ht="15.75">
      <c r="A87" s="13">
        <v>83</v>
      </c>
      <c r="B87" s="22" t="s">
        <v>178</v>
      </c>
      <c r="C87" s="22" t="s">
        <v>328</v>
      </c>
      <c r="D87" s="13" t="s">
        <v>276</v>
      </c>
      <c r="E87" s="22" t="s">
        <v>179</v>
      </c>
      <c r="F87" s="26" t="s">
        <v>329</v>
      </c>
      <c r="G87" s="13" t="str">
        <f t="shared" si="6"/>
        <v>5.03/km</v>
      </c>
      <c r="H87" s="20">
        <f t="shared" si="7"/>
        <v>0.011678240740740743</v>
      </c>
      <c r="I87" s="20">
        <f>F87-INDEX($F$5:$F$138,MATCH(D87,$D$5:$D$138,0))</f>
        <v>0.002002314814814818</v>
      </c>
    </row>
    <row r="88" spans="1:9" ht="15.75">
      <c r="A88" s="13">
        <v>84</v>
      </c>
      <c r="B88" s="22" t="s">
        <v>330</v>
      </c>
      <c r="C88" s="22" t="s">
        <v>36</v>
      </c>
      <c r="D88" s="13" t="s">
        <v>240</v>
      </c>
      <c r="E88" s="22" t="s">
        <v>300</v>
      </c>
      <c r="F88" s="26" t="s">
        <v>331</v>
      </c>
      <c r="G88" s="13" t="str">
        <f t="shared" si="6"/>
        <v>5.04/km</v>
      </c>
      <c r="H88" s="20">
        <f t="shared" si="7"/>
        <v>0.011863425925925927</v>
      </c>
      <c r="I88" s="20">
        <f>F88-INDEX($F$5:$F$138,MATCH(D88,$D$5:$D$138,0))</f>
        <v>0.0032175925925925913</v>
      </c>
    </row>
    <row r="89" spans="1:9" ht="15.75">
      <c r="A89" s="13">
        <v>85</v>
      </c>
      <c r="B89" s="22" t="s">
        <v>332</v>
      </c>
      <c r="C89" s="22" t="s">
        <v>333</v>
      </c>
      <c r="D89" s="13" t="s">
        <v>310</v>
      </c>
      <c r="E89" s="22" t="s">
        <v>179</v>
      </c>
      <c r="F89" s="26" t="s">
        <v>334</v>
      </c>
      <c r="G89" s="13" t="str">
        <f t="shared" si="6"/>
        <v>5.06/km</v>
      </c>
      <c r="H89" s="20">
        <f t="shared" si="7"/>
        <v>0.012106481481481478</v>
      </c>
      <c r="I89" s="20">
        <f>F89-INDEX($F$5:$F$138,MATCH(D89,$D$5:$D$138,0))</f>
        <v>0.0013194444444444425</v>
      </c>
    </row>
    <row r="90" spans="1:9" ht="15.75">
      <c r="A90" s="13">
        <v>86</v>
      </c>
      <c r="B90" s="22" t="s">
        <v>38</v>
      </c>
      <c r="C90" s="22" t="s">
        <v>18</v>
      </c>
      <c r="D90" s="13" t="s">
        <v>132</v>
      </c>
      <c r="E90" s="22" t="s">
        <v>300</v>
      </c>
      <c r="F90" s="26" t="s">
        <v>335</v>
      </c>
      <c r="G90" s="13" t="str">
        <f t="shared" si="6"/>
        <v>5.06/km</v>
      </c>
      <c r="H90" s="20">
        <f t="shared" si="7"/>
        <v>0.012118055555555559</v>
      </c>
      <c r="I90" s="20">
        <f>F90-INDEX($F$5:$F$138,MATCH(D90,$D$5:$D$138,0))</f>
        <v>0.008611111111111115</v>
      </c>
    </row>
    <row r="91" spans="1:9" ht="15.75">
      <c r="A91" s="13">
        <v>87</v>
      </c>
      <c r="B91" s="22" t="s">
        <v>336</v>
      </c>
      <c r="C91" s="22" t="s">
        <v>23</v>
      </c>
      <c r="D91" s="13" t="s">
        <v>144</v>
      </c>
      <c r="E91" s="22" t="s">
        <v>232</v>
      </c>
      <c r="F91" s="26" t="s">
        <v>337</v>
      </c>
      <c r="G91" s="13" t="str">
        <f t="shared" si="6"/>
        <v>5.07/km</v>
      </c>
      <c r="H91" s="20">
        <f t="shared" si="7"/>
        <v>0.01229166666666667</v>
      </c>
      <c r="I91" s="20">
        <f>F91-INDEX($F$5:$F$138,MATCH(D91,$D$5:$D$138,0))</f>
        <v>0.008506944444444449</v>
      </c>
    </row>
    <row r="92" spans="1:9" ht="15.75">
      <c r="A92" s="13">
        <v>88</v>
      </c>
      <c r="B92" s="22" t="s">
        <v>149</v>
      </c>
      <c r="C92" s="22" t="s">
        <v>64</v>
      </c>
      <c r="D92" s="13" t="s">
        <v>228</v>
      </c>
      <c r="E92" s="22" t="s">
        <v>121</v>
      </c>
      <c r="F92" s="26" t="s">
        <v>338</v>
      </c>
      <c r="G92" s="13" t="str">
        <f t="shared" si="6"/>
        <v>5.08/km</v>
      </c>
      <c r="H92" s="20">
        <f t="shared" si="7"/>
        <v>0.012361111111111111</v>
      </c>
      <c r="I92" s="20">
        <f>F92-INDEX($F$5:$F$138,MATCH(D92,$D$5:$D$138,0))</f>
        <v>0.004594907407407409</v>
      </c>
    </row>
    <row r="93" spans="1:9" ht="15.75">
      <c r="A93" s="13">
        <v>89</v>
      </c>
      <c r="B93" s="22" t="s">
        <v>339</v>
      </c>
      <c r="C93" s="22" t="s">
        <v>340</v>
      </c>
      <c r="D93" s="13" t="s">
        <v>240</v>
      </c>
      <c r="E93" s="22" t="s">
        <v>232</v>
      </c>
      <c r="F93" s="26" t="s">
        <v>341</v>
      </c>
      <c r="G93" s="13" t="str">
        <f t="shared" si="6"/>
        <v>5.09/km</v>
      </c>
      <c r="H93" s="20">
        <f t="shared" si="7"/>
        <v>0.012488425925925927</v>
      </c>
      <c r="I93" s="20">
        <f>F93-INDEX($F$5:$F$138,MATCH(D93,$D$5:$D$138,0))</f>
        <v>0.003842592592592592</v>
      </c>
    </row>
    <row r="94" spans="1:9" ht="15.75">
      <c r="A94" s="13">
        <v>90</v>
      </c>
      <c r="B94" s="22" t="s">
        <v>342</v>
      </c>
      <c r="C94" s="22" t="s">
        <v>343</v>
      </c>
      <c r="D94" s="13" t="s">
        <v>144</v>
      </c>
      <c r="E94" s="22" t="s">
        <v>271</v>
      </c>
      <c r="F94" s="26" t="s">
        <v>344</v>
      </c>
      <c r="G94" s="13" t="str">
        <f t="shared" si="6"/>
        <v>5.09/km</v>
      </c>
      <c r="H94" s="20">
        <f t="shared" si="7"/>
        <v>0.012499999999999994</v>
      </c>
      <c r="I94" s="20">
        <f>F94-INDEX($F$5:$F$138,MATCH(D94,$D$5:$D$138,0))</f>
        <v>0.008715277777777773</v>
      </c>
    </row>
    <row r="95" spans="1:9" ht="15.75">
      <c r="A95" s="13">
        <v>91</v>
      </c>
      <c r="B95" s="22" t="s">
        <v>345</v>
      </c>
      <c r="C95" s="22" t="s">
        <v>45</v>
      </c>
      <c r="D95" s="13" t="s">
        <v>128</v>
      </c>
      <c r="E95" s="22" t="s">
        <v>124</v>
      </c>
      <c r="F95" s="26" t="s">
        <v>346</v>
      </c>
      <c r="G95" s="13" t="str">
        <f t="shared" si="6"/>
        <v>5.10/km</v>
      </c>
      <c r="H95" s="20">
        <f t="shared" si="7"/>
        <v>0.01259259259259259</v>
      </c>
      <c r="I95" s="20">
        <f>F95-INDEX($F$5:$F$138,MATCH(D95,$D$5:$D$138,0))</f>
        <v>0.009733796296296296</v>
      </c>
    </row>
    <row r="96" spans="1:9" ht="15.75">
      <c r="A96" s="13">
        <v>92</v>
      </c>
      <c r="B96" s="22" t="s">
        <v>347</v>
      </c>
      <c r="C96" s="22" t="s">
        <v>21</v>
      </c>
      <c r="D96" s="13" t="s">
        <v>115</v>
      </c>
      <c r="E96" s="22" t="s">
        <v>124</v>
      </c>
      <c r="F96" s="26" t="s">
        <v>348</v>
      </c>
      <c r="G96" s="13" t="str">
        <f t="shared" si="6"/>
        <v>5.10/km</v>
      </c>
      <c r="H96" s="20">
        <f t="shared" si="7"/>
        <v>0.012673611111111111</v>
      </c>
      <c r="I96" s="20">
        <f>F96-INDEX($F$5:$F$138,MATCH(D96,$D$5:$D$138,0))</f>
        <v>0.010752314814814815</v>
      </c>
    </row>
    <row r="97" spans="1:9" ht="15.75">
      <c r="A97" s="13">
        <v>93</v>
      </c>
      <c r="B97" s="22" t="s">
        <v>43</v>
      </c>
      <c r="C97" s="22" t="s">
        <v>31</v>
      </c>
      <c r="D97" s="13" t="s">
        <v>240</v>
      </c>
      <c r="E97" s="22" t="s">
        <v>124</v>
      </c>
      <c r="F97" s="26" t="s">
        <v>349</v>
      </c>
      <c r="G97" s="13" t="str">
        <f t="shared" si="6"/>
        <v>5.11/km</v>
      </c>
      <c r="H97" s="20">
        <f t="shared" si="7"/>
        <v>0.012743055555555553</v>
      </c>
      <c r="I97" s="20">
        <f>F97-INDEX($F$5:$F$138,MATCH(D97,$D$5:$D$138,0))</f>
        <v>0.004097222222222217</v>
      </c>
    </row>
    <row r="98" spans="1:9" ht="15.75">
      <c r="A98" s="13">
        <v>94</v>
      </c>
      <c r="B98" s="22" t="s">
        <v>350</v>
      </c>
      <c r="C98" s="22" t="s">
        <v>23</v>
      </c>
      <c r="D98" s="13" t="s">
        <v>136</v>
      </c>
      <c r="E98" s="22" t="s">
        <v>232</v>
      </c>
      <c r="F98" s="26" t="s">
        <v>351</v>
      </c>
      <c r="G98" s="13" t="str">
        <f t="shared" si="6"/>
        <v>5.14/km</v>
      </c>
      <c r="H98" s="20">
        <f t="shared" si="7"/>
        <v>0.013159722222222222</v>
      </c>
      <c r="I98" s="20">
        <f>F98-INDEX($F$5:$F$138,MATCH(D98,$D$5:$D$138,0))</f>
        <v>0.009606481481481483</v>
      </c>
    </row>
    <row r="99" spans="1:9" ht="15.75">
      <c r="A99" s="13">
        <v>95</v>
      </c>
      <c r="B99" s="22" t="s">
        <v>352</v>
      </c>
      <c r="C99" s="22" t="s">
        <v>353</v>
      </c>
      <c r="D99" s="13" t="s">
        <v>115</v>
      </c>
      <c r="E99" s="22" t="s">
        <v>354</v>
      </c>
      <c r="F99" s="26" t="s">
        <v>355</v>
      </c>
      <c r="G99" s="13" t="str">
        <f t="shared" si="6"/>
        <v>5.15/km</v>
      </c>
      <c r="H99" s="20">
        <f t="shared" si="7"/>
        <v>0.013310185185185185</v>
      </c>
      <c r="I99" s="20">
        <f>F99-INDEX($F$5:$F$138,MATCH(D99,$D$5:$D$138,0))</f>
        <v>0.01138888888888889</v>
      </c>
    </row>
    <row r="100" spans="1:9" ht="15.75">
      <c r="A100" s="13">
        <v>96</v>
      </c>
      <c r="B100" s="22" t="s">
        <v>356</v>
      </c>
      <c r="C100" s="22" t="s">
        <v>357</v>
      </c>
      <c r="D100" s="13" t="s">
        <v>240</v>
      </c>
      <c r="E100" s="22" t="s">
        <v>354</v>
      </c>
      <c r="F100" s="26" t="s">
        <v>358</v>
      </c>
      <c r="G100" s="13" t="str">
        <f t="shared" si="6"/>
        <v>5.16/km</v>
      </c>
      <c r="H100" s="20">
        <f t="shared" si="7"/>
        <v>0.013425925925925921</v>
      </c>
      <c r="I100" s="20">
        <f>F100-INDEX($F$5:$F$138,MATCH(D100,$D$5:$D$138,0))</f>
        <v>0.004780092592592586</v>
      </c>
    </row>
    <row r="101" spans="1:9" ht="15.75">
      <c r="A101" s="13">
        <v>97</v>
      </c>
      <c r="B101" s="22" t="s">
        <v>359</v>
      </c>
      <c r="C101" s="22" t="s">
        <v>360</v>
      </c>
      <c r="D101" s="13" t="s">
        <v>276</v>
      </c>
      <c r="E101" s="22" t="s">
        <v>232</v>
      </c>
      <c r="F101" s="26" t="s">
        <v>358</v>
      </c>
      <c r="G101" s="13" t="str">
        <f t="shared" si="6"/>
        <v>5.16/km</v>
      </c>
      <c r="H101" s="20">
        <f t="shared" si="7"/>
        <v>0.013425925925925921</v>
      </c>
      <c r="I101" s="20">
        <f>F101-INDEX($F$5:$F$138,MATCH(D101,$D$5:$D$138,0))</f>
        <v>0.0037499999999999964</v>
      </c>
    </row>
    <row r="102" spans="1:9" ht="15.75">
      <c r="A102" s="13">
        <v>98</v>
      </c>
      <c r="B102" s="22" t="s">
        <v>361</v>
      </c>
      <c r="C102" s="22" t="s">
        <v>362</v>
      </c>
      <c r="D102" s="13" t="s">
        <v>363</v>
      </c>
      <c r="E102" s="22" t="s">
        <v>179</v>
      </c>
      <c r="F102" s="26" t="s">
        <v>364</v>
      </c>
      <c r="G102" s="13" t="str">
        <f t="shared" si="6"/>
        <v>5.17/km</v>
      </c>
      <c r="H102" s="20">
        <f t="shared" si="7"/>
        <v>0.013553240740740737</v>
      </c>
      <c r="I102" s="20">
        <f>F102-INDEX($F$5:$F$138,MATCH(D102,$D$5:$D$138,0))</f>
        <v>0</v>
      </c>
    </row>
    <row r="103" spans="1:9" ht="15.75">
      <c r="A103" s="13">
        <v>99</v>
      </c>
      <c r="B103" s="22" t="s">
        <v>326</v>
      </c>
      <c r="C103" s="22" t="s">
        <v>365</v>
      </c>
      <c r="D103" s="13" t="s">
        <v>240</v>
      </c>
      <c r="E103" s="22" t="s">
        <v>124</v>
      </c>
      <c r="F103" s="26" t="s">
        <v>366</v>
      </c>
      <c r="G103" s="13" t="str">
        <f t="shared" si="6"/>
        <v>5.19/km</v>
      </c>
      <c r="H103" s="20">
        <f t="shared" si="7"/>
        <v>0.013773148148148149</v>
      </c>
      <c r="I103" s="20">
        <f>F103-INDEX($F$5:$F$138,MATCH(D103,$D$5:$D$138,0))</f>
        <v>0.005127314814814814</v>
      </c>
    </row>
    <row r="104" spans="1:9" ht="15.75">
      <c r="A104" s="13">
        <v>100</v>
      </c>
      <c r="B104" s="22" t="s">
        <v>367</v>
      </c>
      <c r="C104" s="22" t="s">
        <v>21</v>
      </c>
      <c r="D104" s="13" t="s">
        <v>107</v>
      </c>
      <c r="E104" s="22" t="s">
        <v>121</v>
      </c>
      <c r="F104" s="26" t="s">
        <v>368</v>
      </c>
      <c r="G104" s="13" t="str">
        <f t="shared" si="6"/>
        <v>5.20/km</v>
      </c>
      <c r="H104" s="20">
        <f t="shared" si="7"/>
        <v>0.013865740740740744</v>
      </c>
      <c r="I104" s="20">
        <f>F104-INDEX($F$5:$F$138,MATCH(D104,$D$5:$D$138,0))</f>
        <v>0.013865740740740744</v>
      </c>
    </row>
    <row r="105" spans="1:9" ht="15.75">
      <c r="A105" s="13">
        <v>101</v>
      </c>
      <c r="B105" s="22" t="s">
        <v>369</v>
      </c>
      <c r="C105" s="22" t="s">
        <v>131</v>
      </c>
      <c r="D105" s="13" t="s">
        <v>144</v>
      </c>
      <c r="E105" s="22" t="s">
        <v>156</v>
      </c>
      <c r="F105" s="26" t="s">
        <v>370</v>
      </c>
      <c r="G105" s="13" t="str">
        <f aca="true" t="shared" si="8" ref="G105:G138">TEXT(INT((HOUR(F105)*3600+MINUTE(F105)*60+SECOND(F105))/$I$3/60),"0")&amp;"."&amp;TEXT(MOD((HOUR(F105)*3600+MINUTE(F105)*60+SECOND(F105))/$I$3,60),"00")&amp;"/km"</f>
        <v>5.24/km</v>
      </c>
      <c r="H105" s="20">
        <f aca="true" t="shared" si="9" ref="H105:H138">F105-$F$5</f>
        <v>0.014444444444444444</v>
      </c>
      <c r="I105" s="20">
        <f>F105-INDEX($F$5:$F$138,MATCH(D105,$D$5:$D$138,0))</f>
        <v>0.010659722222222223</v>
      </c>
    </row>
    <row r="106" spans="1:9" ht="15.75">
      <c r="A106" s="13">
        <v>102</v>
      </c>
      <c r="B106" s="22" t="s">
        <v>371</v>
      </c>
      <c r="C106" s="22" t="s">
        <v>372</v>
      </c>
      <c r="D106" s="13" t="s">
        <v>276</v>
      </c>
      <c r="E106" s="22" t="s">
        <v>156</v>
      </c>
      <c r="F106" s="26" t="s">
        <v>370</v>
      </c>
      <c r="G106" s="13" t="str">
        <f t="shared" si="8"/>
        <v>5.24/km</v>
      </c>
      <c r="H106" s="20">
        <f t="shared" si="9"/>
        <v>0.014444444444444444</v>
      </c>
      <c r="I106" s="20">
        <f>F106-INDEX($F$5:$F$138,MATCH(D106,$D$5:$D$138,0))</f>
        <v>0.004768518518518519</v>
      </c>
    </row>
    <row r="107" spans="1:9" ht="15.75">
      <c r="A107" s="13">
        <v>103</v>
      </c>
      <c r="B107" s="22" t="s">
        <v>373</v>
      </c>
      <c r="C107" s="22" t="s">
        <v>34</v>
      </c>
      <c r="D107" s="13" t="s">
        <v>115</v>
      </c>
      <c r="E107" s="22" t="s">
        <v>232</v>
      </c>
      <c r="F107" s="26" t="s">
        <v>374</v>
      </c>
      <c r="G107" s="13" t="str">
        <f t="shared" si="8"/>
        <v>5.26/km</v>
      </c>
      <c r="H107" s="20">
        <f t="shared" si="9"/>
        <v>0.014675925925925922</v>
      </c>
      <c r="I107" s="20">
        <f>F107-INDEX($F$5:$F$138,MATCH(D107,$D$5:$D$138,0))</f>
        <v>0.012754629629629626</v>
      </c>
    </row>
    <row r="108" spans="1:9" ht="15.75">
      <c r="A108" s="13">
        <v>104</v>
      </c>
      <c r="B108" s="22" t="s">
        <v>375</v>
      </c>
      <c r="C108" s="22" t="s">
        <v>376</v>
      </c>
      <c r="D108" s="13" t="s">
        <v>128</v>
      </c>
      <c r="E108" s="22" t="s">
        <v>116</v>
      </c>
      <c r="F108" s="26" t="s">
        <v>377</v>
      </c>
      <c r="G108" s="13" t="str">
        <f t="shared" si="8"/>
        <v>5.28/km</v>
      </c>
      <c r="H108" s="20">
        <f t="shared" si="9"/>
        <v>0.014895833333333334</v>
      </c>
      <c r="I108" s="20">
        <f>F108-INDEX($F$5:$F$138,MATCH(D108,$D$5:$D$138,0))</f>
        <v>0.01203703703703704</v>
      </c>
    </row>
    <row r="109" spans="1:9" ht="15.75">
      <c r="A109" s="13">
        <v>105</v>
      </c>
      <c r="B109" s="22" t="s">
        <v>378</v>
      </c>
      <c r="C109" s="22" t="s">
        <v>379</v>
      </c>
      <c r="D109" s="13" t="s">
        <v>240</v>
      </c>
      <c r="E109" s="22" t="s">
        <v>124</v>
      </c>
      <c r="F109" s="26" t="s">
        <v>380</v>
      </c>
      <c r="G109" s="13" t="str">
        <f t="shared" si="8"/>
        <v>5.29/km</v>
      </c>
      <c r="H109" s="20">
        <f t="shared" si="9"/>
        <v>0.015011574074074076</v>
      </c>
      <c r="I109" s="20">
        <f>F109-INDEX($F$5:$F$138,MATCH(D109,$D$5:$D$138,0))</f>
        <v>0.006365740740740741</v>
      </c>
    </row>
    <row r="110" spans="1:9" ht="15.75">
      <c r="A110" s="13">
        <v>106</v>
      </c>
      <c r="B110" s="22" t="s">
        <v>59</v>
      </c>
      <c r="C110" s="22" t="s">
        <v>381</v>
      </c>
      <c r="D110" s="13" t="s">
        <v>115</v>
      </c>
      <c r="E110" s="22" t="s">
        <v>202</v>
      </c>
      <c r="F110" s="26" t="s">
        <v>382</v>
      </c>
      <c r="G110" s="13" t="str">
        <f t="shared" si="8"/>
        <v>5.30/km</v>
      </c>
      <c r="H110" s="20">
        <f t="shared" si="9"/>
        <v>0.015173611111111106</v>
      </c>
      <c r="I110" s="20">
        <f>F110-INDEX($F$5:$F$138,MATCH(D110,$D$5:$D$138,0))</f>
        <v>0.01325231481481481</v>
      </c>
    </row>
    <row r="111" spans="1:9" ht="15.75">
      <c r="A111" s="13">
        <v>107</v>
      </c>
      <c r="B111" s="22" t="s">
        <v>383</v>
      </c>
      <c r="C111" s="22" t="s">
        <v>56</v>
      </c>
      <c r="D111" s="13" t="s">
        <v>132</v>
      </c>
      <c r="E111" s="22" t="s">
        <v>232</v>
      </c>
      <c r="F111" s="26" t="s">
        <v>384</v>
      </c>
      <c r="G111" s="13" t="str">
        <f t="shared" si="8"/>
        <v>5.31/km</v>
      </c>
      <c r="H111" s="20">
        <f t="shared" si="9"/>
        <v>0.015277777777777776</v>
      </c>
      <c r="I111" s="20">
        <f>F111-INDEX($F$5:$F$138,MATCH(D111,$D$5:$D$138,0))</f>
        <v>0.011770833333333331</v>
      </c>
    </row>
    <row r="112" spans="1:9" ht="15.75">
      <c r="A112" s="13">
        <v>108</v>
      </c>
      <c r="B112" s="22" t="s">
        <v>367</v>
      </c>
      <c r="C112" s="22" t="s">
        <v>16</v>
      </c>
      <c r="D112" s="13" t="s">
        <v>115</v>
      </c>
      <c r="E112" s="22" t="s">
        <v>121</v>
      </c>
      <c r="F112" s="26" t="s">
        <v>385</v>
      </c>
      <c r="G112" s="13" t="str">
        <f t="shared" si="8"/>
        <v>5.31/km</v>
      </c>
      <c r="H112" s="20">
        <f t="shared" si="9"/>
        <v>0.015335648148148143</v>
      </c>
      <c r="I112" s="20">
        <f>F112-INDEX($F$5:$F$138,MATCH(D112,$D$5:$D$138,0))</f>
        <v>0.013414351851851847</v>
      </c>
    </row>
    <row r="113" spans="1:9" ht="15.75">
      <c r="A113" s="13">
        <v>109</v>
      </c>
      <c r="B113" s="22" t="s">
        <v>386</v>
      </c>
      <c r="C113" s="22" t="s">
        <v>387</v>
      </c>
      <c r="D113" s="13" t="s">
        <v>120</v>
      </c>
      <c r="E113" s="22" t="s">
        <v>124</v>
      </c>
      <c r="F113" s="26" t="s">
        <v>388</v>
      </c>
      <c r="G113" s="13" t="str">
        <f t="shared" si="8"/>
        <v>5.31/km</v>
      </c>
      <c r="H113" s="20">
        <f t="shared" si="9"/>
        <v>0.015347222222222217</v>
      </c>
      <c r="I113" s="20">
        <f>F113-INDEX($F$5:$F$138,MATCH(D113,$D$5:$D$138,0))</f>
        <v>0.01322916666666666</v>
      </c>
    </row>
    <row r="114" spans="1:9" ht="15.75">
      <c r="A114" s="13">
        <v>110</v>
      </c>
      <c r="B114" s="22" t="s">
        <v>389</v>
      </c>
      <c r="C114" s="22" t="s">
        <v>14</v>
      </c>
      <c r="D114" s="13" t="s">
        <v>132</v>
      </c>
      <c r="E114" s="22" t="s">
        <v>156</v>
      </c>
      <c r="F114" s="26" t="s">
        <v>390</v>
      </c>
      <c r="G114" s="13" t="str">
        <f t="shared" si="8"/>
        <v>5.31/km</v>
      </c>
      <c r="H114" s="20">
        <f t="shared" si="9"/>
        <v>0.015358796296296297</v>
      </c>
      <c r="I114" s="20">
        <f>F114-INDEX($F$5:$F$138,MATCH(D114,$D$5:$D$138,0))</f>
        <v>0.011851851851851853</v>
      </c>
    </row>
    <row r="115" spans="1:9" ht="15.75">
      <c r="A115" s="13">
        <v>111</v>
      </c>
      <c r="B115" s="22" t="s">
        <v>391</v>
      </c>
      <c r="C115" s="22" t="s">
        <v>30</v>
      </c>
      <c r="D115" s="13" t="s">
        <v>240</v>
      </c>
      <c r="E115" s="22" t="s">
        <v>232</v>
      </c>
      <c r="F115" s="26" t="s">
        <v>392</v>
      </c>
      <c r="G115" s="13" t="str">
        <f t="shared" si="8"/>
        <v>5.32/km</v>
      </c>
      <c r="H115" s="20">
        <f t="shared" si="9"/>
        <v>0.01543981481481482</v>
      </c>
      <c r="I115" s="20">
        <f>F115-INDEX($F$5:$F$138,MATCH(D115,$D$5:$D$138,0))</f>
        <v>0.006793981481481484</v>
      </c>
    </row>
    <row r="116" spans="1:9" ht="15.75">
      <c r="A116" s="13">
        <v>112</v>
      </c>
      <c r="B116" s="22" t="s">
        <v>393</v>
      </c>
      <c r="C116" s="22" t="s">
        <v>20</v>
      </c>
      <c r="D116" s="13" t="s">
        <v>111</v>
      </c>
      <c r="E116" s="22" t="s">
        <v>121</v>
      </c>
      <c r="F116" s="26" t="s">
        <v>394</v>
      </c>
      <c r="G116" s="13" t="str">
        <f t="shared" si="8"/>
        <v>5.33/km</v>
      </c>
      <c r="H116" s="20">
        <f t="shared" si="9"/>
        <v>0.015520833333333327</v>
      </c>
      <c r="I116" s="20">
        <f>F116-INDEX($F$5:$F$138,MATCH(D116,$D$5:$D$138,0))</f>
        <v>0.013657407407407403</v>
      </c>
    </row>
    <row r="117" spans="1:9" ht="15.75">
      <c r="A117" s="13">
        <v>113</v>
      </c>
      <c r="B117" s="22" t="s">
        <v>395</v>
      </c>
      <c r="C117" s="22" t="s">
        <v>396</v>
      </c>
      <c r="D117" s="13" t="s">
        <v>144</v>
      </c>
      <c r="E117" s="22" t="s">
        <v>232</v>
      </c>
      <c r="F117" s="26" t="s">
        <v>397</v>
      </c>
      <c r="G117" s="13" t="str">
        <f t="shared" si="8"/>
        <v>5.34/km</v>
      </c>
      <c r="H117" s="20">
        <f t="shared" si="9"/>
        <v>0.015659722222222224</v>
      </c>
      <c r="I117" s="20">
        <f>F117-INDEX($F$5:$F$138,MATCH(D117,$D$5:$D$138,0))</f>
        <v>0.011875000000000004</v>
      </c>
    </row>
    <row r="118" spans="1:9" ht="15.75">
      <c r="A118" s="13">
        <v>114</v>
      </c>
      <c r="B118" s="22" t="s">
        <v>398</v>
      </c>
      <c r="C118" s="22" t="s">
        <v>18</v>
      </c>
      <c r="D118" s="13" t="s">
        <v>132</v>
      </c>
      <c r="E118" s="22" t="s">
        <v>179</v>
      </c>
      <c r="F118" s="26" t="s">
        <v>399</v>
      </c>
      <c r="G118" s="13" t="str">
        <f t="shared" si="8"/>
        <v>5.35/km</v>
      </c>
      <c r="H118" s="20">
        <f t="shared" si="9"/>
        <v>0.015798611111111114</v>
      </c>
      <c r="I118" s="20">
        <f>F118-INDEX($F$5:$F$138,MATCH(D118,$D$5:$D$138,0))</f>
        <v>0.01229166666666667</v>
      </c>
    </row>
    <row r="119" spans="1:9" ht="15.75">
      <c r="A119" s="13">
        <v>115</v>
      </c>
      <c r="B119" s="22" t="s">
        <v>400</v>
      </c>
      <c r="C119" s="22" t="s">
        <v>62</v>
      </c>
      <c r="D119" s="13" t="s">
        <v>240</v>
      </c>
      <c r="E119" s="22" t="s">
        <v>229</v>
      </c>
      <c r="F119" s="26" t="s">
        <v>401</v>
      </c>
      <c r="G119" s="13" t="str">
        <f t="shared" si="8"/>
        <v>5.36/km</v>
      </c>
      <c r="H119" s="20">
        <f t="shared" si="9"/>
        <v>0.015914351851851857</v>
      </c>
      <c r="I119" s="20">
        <f>F119-INDEX($F$5:$F$138,MATCH(D119,$D$5:$D$138,0))</f>
        <v>0.007268518518518521</v>
      </c>
    </row>
    <row r="120" spans="1:9" ht="15.75">
      <c r="A120" s="13">
        <v>116</v>
      </c>
      <c r="B120" s="22" t="s">
        <v>402</v>
      </c>
      <c r="C120" s="22" t="s">
        <v>33</v>
      </c>
      <c r="D120" s="13" t="s">
        <v>136</v>
      </c>
      <c r="E120" s="22" t="s">
        <v>220</v>
      </c>
      <c r="F120" s="26" t="s">
        <v>403</v>
      </c>
      <c r="G120" s="13" t="str">
        <f t="shared" si="8"/>
        <v>5.38/km</v>
      </c>
      <c r="H120" s="20">
        <f t="shared" si="9"/>
        <v>0.016180555555555556</v>
      </c>
      <c r="I120" s="20">
        <f>F120-INDEX($F$5:$F$138,MATCH(D120,$D$5:$D$138,0))</f>
        <v>0.012627314814814817</v>
      </c>
    </row>
    <row r="121" spans="1:9" ht="15.75">
      <c r="A121" s="13">
        <v>117</v>
      </c>
      <c r="B121" s="22" t="s">
        <v>404</v>
      </c>
      <c r="C121" s="22" t="s">
        <v>34</v>
      </c>
      <c r="D121" s="13" t="s">
        <v>144</v>
      </c>
      <c r="E121" s="22" t="s">
        <v>156</v>
      </c>
      <c r="F121" s="26" t="s">
        <v>405</v>
      </c>
      <c r="G121" s="13" t="str">
        <f t="shared" si="8"/>
        <v>5.40/km</v>
      </c>
      <c r="H121" s="20">
        <f t="shared" si="9"/>
        <v>0.016423611111111108</v>
      </c>
      <c r="I121" s="20">
        <f>F121-INDEX($F$5:$F$138,MATCH(D121,$D$5:$D$138,0))</f>
        <v>0.012638888888888887</v>
      </c>
    </row>
    <row r="122" spans="1:9" ht="15.75">
      <c r="A122" s="13">
        <v>118</v>
      </c>
      <c r="B122" s="22" t="s">
        <v>406</v>
      </c>
      <c r="C122" s="22" t="s">
        <v>407</v>
      </c>
      <c r="D122" s="13" t="s">
        <v>228</v>
      </c>
      <c r="E122" s="22" t="s">
        <v>147</v>
      </c>
      <c r="F122" s="26" t="s">
        <v>408</v>
      </c>
      <c r="G122" s="13" t="str">
        <f t="shared" si="8"/>
        <v>5.40/km</v>
      </c>
      <c r="H122" s="20">
        <f t="shared" si="9"/>
        <v>0.016481481481481482</v>
      </c>
      <c r="I122" s="20">
        <f>F122-INDEX($F$5:$F$138,MATCH(D122,$D$5:$D$138,0))</f>
        <v>0.00871527777777778</v>
      </c>
    </row>
    <row r="123" spans="1:9" ht="15.75">
      <c r="A123" s="13">
        <v>119</v>
      </c>
      <c r="B123" s="22" t="s">
        <v>409</v>
      </c>
      <c r="C123" s="22" t="s">
        <v>410</v>
      </c>
      <c r="D123" s="13" t="s">
        <v>132</v>
      </c>
      <c r="E123" s="22" t="s">
        <v>147</v>
      </c>
      <c r="F123" s="26" t="s">
        <v>411</v>
      </c>
      <c r="G123" s="13" t="str">
        <f t="shared" si="8"/>
        <v>5.41/km</v>
      </c>
      <c r="H123" s="20">
        <f t="shared" si="9"/>
        <v>0.016516203703703696</v>
      </c>
      <c r="I123" s="20">
        <f>F123-INDEX($F$5:$F$138,MATCH(D123,$D$5:$D$138,0))</f>
        <v>0.013009259259259252</v>
      </c>
    </row>
    <row r="124" spans="1:9" ht="15.75">
      <c r="A124" s="13">
        <v>120</v>
      </c>
      <c r="B124" s="22" t="s">
        <v>412</v>
      </c>
      <c r="C124" s="22" t="s">
        <v>413</v>
      </c>
      <c r="D124" s="13" t="s">
        <v>144</v>
      </c>
      <c r="E124" s="22" t="s">
        <v>158</v>
      </c>
      <c r="F124" s="26" t="s">
        <v>411</v>
      </c>
      <c r="G124" s="13" t="str">
        <f t="shared" si="8"/>
        <v>5.41/km</v>
      </c>
      <c r="H124" s="20">
        <f t="shared" si="9"/>
        <v>0.016516203703703696</v>
      </c>
      <c r="I124" s="20">
        <f>F124-INDEX($F$5:$F$138,MATCH(D124,$D$5:$D$138,0))</f>
        <v>0.012731481481481476</v>
      </c>
    </row>
    <row r="125" spans="1:9" ht="15.75">
      <c r="A125" s="13">
        <v>121</v>
      </c>
      <c r="B125" s="22" t="s">
        <v>414</v>
      </c>
      <c r="C125" s="22" t="s">
        <v>415</v>
      </c>
      <c r="D125" s="13" t="s">
        <v>276</v>
      </c>
      <c r="E125" s="22" t="s">
        <v>162</v>
      </c>
      <c r="F125" s="26" t="s">
        <v>416</v>
      </c>
      <c r="G125" s="13" t="str">
        <f t="shared" si="8"/>
        <v>5.41/km</v>
      </c>
      <c r="H125" s="20">
        <f t="shared" si="9"/>
        <v>0.016620370370370372</v>
      </c>
      <c r="I125" s="20">
        <f>F125-INDEX($F$5:$F$138,MATCH(D125,$D$5:$D$138,0))</f>
        <v>0.0069444444444444475</v>
      </c>
    </row>
    <row r="126" spans="1:9" ht="15.75">
      <c r="A126" s="13">
        <v>122</v>
      </c>
      <c r="B126" s="22" t="s">
        <v>417</v>
      </c>
      <c r="C126" s="22" t="s">
        <v>379</v>
      </c>
      <c r="D126" s="13" t="s">
        <v>418</v>
      </c>
      <c r="E126" s="22" t="s">
        <v>229</v>
      </c>
      <c r="F126" s="26" t="s">
        <v>419</v>
      </c>
      <c r="G126" s="13" t="str">
        <f t="shared" si="8"/>
        <v>5.42/km</v>
      </c>
      <c r="H126" s="20">
        <f t="shared" si="9"/>
        <v>0.016736111111111115</v>
      </c>
      <c r="I126" s="20">
        <f>F126-INDEX($F$5:$F$138,MATCH(D126,$D$5:$D$138,0))</f>
        <v>0</v>
      </c>
    </row>
    <row r="127" spans="1:9" ht="15.75">
      <c r="A127" s="13">
        <v>123</v>
      </c>
      <c r="B127" s="22" t="s">
        <v>395</v>
      </c>
      <c r="C127" s="22" t="s">
        <v>420</v>
      </c>
      <c r="D127" s="13" t="s">
        <v>421</v>
      </c>
      <c r="E127" s="22" t="s">
        <v>232</v>
      </c>
      <c r="F127" s="26" t="s">
        <v>422</v>
      </c>
      <c r="G127" s="13" t="str">
        <f t="shared" si="8"/>
        <v>5.43/km</v>
      </c>
      <c r="H127" s="20">
        <f t="shared" si="9"/>
        <v>0.01685185185185185</v>
      </c>
      <c r="I127" s="20">
        <f>F127-INDEX($F$5:$F$138,MATCH(D127,$D$5:$D$138,0))</f>
        <v>0</v>
      </c>
    </row>
    <row r="128" spans="1:9" ht="15.75">
      <c r="A128" s="13">
        <v>124</v>
      </c>
      <c r="B128" s="22" t="s">
        <v>423</v>
      </c>
      <c r="C128" s="22" t="s">
        <v>25</v>
      </c>
      <c r="D128" s="13" t="s">
        <v>424</v>
      </c>
      <c r="E128" s="22" t="s">
        <v>271</v>
      </c>
      <c r="F128" s="26" t="s">
        <v>425</v>
      </c>
      <c r="G128" s="13" t="str">
        <f t="shared" si="8"/>
        <v>5.44/km</v>
      </c>
      <c r="H128" s="20">
        <f t="shared" si="9"/>
        <v>0.01695601851851852</v>
      </c>
      <c r="I128" s="20">
        <f>F128-INDEX($F$5:$F$138,MATCH(D128,$D$5:$D$138,0))</f>
        <v>0</v>
      </c>
    </row>
    <row r="129" spans="1:9" ht="15.75">
      <c r="A129" s="13">
        <v>125</v>
      </c>
      <c r="B129" s="22" t="s">
        <v>426</v>
      </c>
      <c r="C129" s="22" t="s">
        <v>191</v>
      </c>
      <c r="D129" s="13" t="s">
        <v>115</v>
      </c>
      <c r="E129" s="22" t="s">
        <v>232</v>
      </c>
      <c r="F129" s="26" t="s">
        <v>427</v>
      </c>
      <c r="G129" s="13" t="str">
        <f t="shared" si="8"/>
        <v>5.45/km</v>
      </c>
      <c r="H129" s="20">
        <f t="shared" si="9"/>
        <v>0.017106481481481476</v>
      </c>
      <c r="I129" s="20">
        <f>F129-INDEX($F$5:$F$138,MATCH(D129,$D$5:$D$138,0))</f>
        <v>0.01518518518518518</v>
      </c>
    </row>
    <row r="130" spans="1:9" ht="15.75">
      <c r="A130" s="13">
        <v>126</v>
      </c>
      <c r="B130" s="22" t="s">
        <v>428</v>
      </c>
      <c r="C130" s="22" t="s">
        <v>24</v>
      </c>
      <c r="D130" s="13" t="s">
        <v>136</v>
      </c>
      <c r="E130" s="22" t="s">
        <v>220</v>
      </c>
      <c r="F130" s="26" t="s">
        <v>429</v>
      </c>
      <c r="G130" s="13" t="str">
        <f t="shared" si="8"/>
        <v>5.48/km</v>
      </c>
      <c r="H130" s="20">
        <f t="shared" si="9"/>
        <v>0.017407407407407403</v>
      </c>
      <c r="I130" s="20">
        <f>F130-INDEX($F$5:$F$138,MATCH(D130,$D$5:$D$138,0))</f>
        <v>0.013854166666666664</v>
      </c>
    </row>
    <row r="131" spans="1:9" ht="15.75">
      <c r="A131" s="13">
        <v>127</v>
      </c>
      <c r="B131" s="22" t="s">
        <v>53</v>
      </c>
      <c r="C131" s="22" t="s">
        <v>430</v>
      </c>
      <c r="D131" s="13" t="s">
        <v>144</v>
      </c>
      <c r="E131" s="22" t="s">
        <v>124</v>
      </c>
      <c r="F131" s="26" t="s">
        <v>431</v>
      </c>
      <c r="G131" s="13" t="str">
        <f t="shared" si="8"/>
        <v>5.48/km</v>
      </c>
      <c r="H131" s="20">
        <f t="shared" si="9"/>
        <v>0.017453703703703704</v>
      </c>
      <c r="I131" s="20">
        <f>F131-INDEX($F$5:$F$138,MATCH(D131,$D$5:$D$138,0))</f>
        <v>0.013668981481481483</v>
      </c>
    </row>
    <row r="132" spans="1:9" ht="15.75">
      <c r="A132" s="13">
        <v>128</v>
      </c>
      <c r="B132" s="22" t="s">
        <v>432</v>
      </c>
      <c r="C132" s="22" t="s">
        <v>29</v>
      </c>
      <c r="D132" s="13" t="s">
        <v>132</v>
      </c>
      <c r="E132" s="22" t="s">
        <v>124</v>
      </c>
      <c r="F132" s="26" t="s">
        <v>433</v>
      </c>
      <c r="G132" s="13" t="str">
        <f t="shared" si="8"/>
        <v>5.51/km</v>
      </c>
      <c r="H132" s="20">
        <f t="shared" si="9"/>
        <v>0.01778935185185185</v>
      </c>
      <c r="I132" s="20">
        <f>F132-INDEX($F$5:$F$138,MATCH(D132,$D$5:$D$138,0))</f>
        <v>0.014282407407407407</v>
      </c>
    </row>
    <row r="133" spans="1:9" ht="15.75">
      <c r="A133" s="13">
        <v>129</v>
      </c>
      <c r="B133" s="22" t="s">
        <v>434</v>
      </c>
      <c r="C133" s="22" t="s">
        <v>435</v>
      </c>
      <c r="D133" s="13" t="s">
        <v>310</v>
      </c>
      <c r="E133" s="22" t="s">
        <v>121</v>
      </c>
      <c r="F133" s="26" t="s">
        <v>436</v>
      </c>
      <c r="G133" s="13" t="str">
        <f t="shared" si="8"/>
        <v>5.51/km</v>
      </c>
      <c r="H133" s="20">
        <f t="shared" si="9"/>
        <v>0.017800925925925925</v>
      </c>
      <c r="I133" s="20">
        <f>F133-INDEX($F$5:$F$138,MATCH(D133,$D$5:$D$138,0))</f>
        <v>0.007013888888888889</v>
      </c>
    </row>
    <row r="134" spans="1:9" ht="15.75">
      <c r="A134" s="13">
        <v>130</v>
      </c>
      <c r="B134" s="22" t="s">
        <v>437</v>
      </c>
      <c r="C134" s="22" t="s">
        <v>438</v>
      </c>
      <c r="D134" s="13" t="s">
        <v>276</v>
      </c>
      <c r="E134" s="22" t="s">
        <v>179</v>
      </c>
      <c r="F134" s="26" t="s">
        <v>439</v>
      </c>
      <c r="G134" s="13" t="str">
        <f t="shared" si="8"/>
        <v>5.51/km</v>
      </c>
      <c r="H134" s="20">
        <f t="shared" si="9"/>
        <v>0.017812500000000005</v>
      </c>
      <c r="I134" s="20">
        <f>F134-INDEX($F$5:$F$138,MATCH(D134,$D$5:$D$138,0))</f>
        <v>0.00813657407407408</v>
      </c>
    </row>
    <row r="135" spans="1:9" ht="15.75">
      <c r="A135" s="13">
        <v>131</v>
      </c>
      <c r="B135" s="22" t="s">
        <v>440</v>
      </c>
      <c r="C135" s="22" t="s">
        <v>51</v>
      </c>
      <c r="D135" s="13" t="s">
        <v>441</v>
      </c>
      <c r="E135" s="22" t="s">
        <v>124</v>
      </c>
      <c r="F135" s="26" t="s">
        <v>442</v>
      </c>
      <c r="G135" s="13" t="str">
        <f t="shared" si="8"/>
        <v>5.54/km</v>
      </c>
      <c r="H135" s="20">
        <f t="shared" si="9"/>
        <v>0.018287037037037043</v>
      </c>
      <c r="I135" s="20">
        <f>F135-INDEX($F$5:$F$138,MATCH(D135,$D$5:$D$138,0))</f>
        <v>0</v>
      </c>
    </row>
    <row r="136" spans="1:9" ht="15.75">
      <c r="A136" s="13">
        <v>132</v>
      </c>
      <c r="B136" s="22" t="s">
        <v>440</v>
      </c>
      <c r="C136" s="22" t="s">
        <v>12</v>
      </c>
      <c r="D136" s="13" t="s">
        <v>240</v>
      </c>
      <c r="E136" s="22" t="s">
        <v>124</v>
      </c>
      <c r="F136" s="26" t="s">
        <v>442</v>
      </c>
      <c r="G136" s="13" t="str">
        <f t="shared" si="8"/>
        <v>5.54/km</v>
      </c>
      <c r="H136" s="20">
        <f t="shared" si="9"/>
        <v>0.018287037037037043</v>
      </c>
      <c r="I136" s="20">
        <f>F136-INDEX($F$5:$F$138,MATCH(D136,$D$5:$D$138,0))</f>
        <v>0.009641203703703707</v>
      </c>
    </row>
    <row r="137" spans="1:9" ht="15.75">
      <c r="A137" s="13">
        <v>133</v>
      </c>
      <c r="B137" s="22" t="s">
        <v>443</v>
      </c>
      <c r="C137" s="22" t="s">
        <v>40</v>
      </c>
      <c r="D137" s="13" t="s">
        <v>424</v>
      </c>
      <c r="E137" s="22" t="s">
        <v>179</v>
      </c>
      <c r="F137" s="26" t="s">
        <v>444</v>
      </c>
      <c r="G137" s="13" t="str">
        <f t="shared" si="8"/>
        <v>5.56/km</v>
      </c>
      <c r="H137" s="20">
        <f t="shared" si="9"/>
        <v>0.018425925925925925</v>
      </c>
      <c r="I137" s="20">
        <f>F137-INDEX($F$5:$F$138,MATCH(D137,$D$5:$D$138,0))</f>
        <v>0.0014699074074074059</v>
      </c>
    </row>
    <row r="138" spans="1:9" ht="15.75">
      <c r="A138" s="13">
        <v>134</v>
      </c>
      <c r="B138" s="22" t="s">
        <v>445</v>
      </c>
      <c r="C138" s="22" t="s">
        <v>254</v>
      </c>
      <c r="D138" s="13" t="s">
        <v>418</v>
      </c>
      <c r="E138" s="22" t="s">
        <v>232</v>
      </c>
      <c r="F138" s="26" t="s">
        <v>446</v>
      </c>
      <c r="G138" s="13" t="str">
        <f t="shared" si="8"/>
        <v>5.56/km</v>
      </c>
      <c r="H138" s="20">
        <f t="shared" si="9"/>
        <v>0.01851851851851852</v>
      </c>
      <c r="I138" s="20">
        <f>F138-INDEX($F$5:$F$138,MATCH(D138,$D$5:$D$138,0))</f>
        <v>0.0017824074074074062</v>
      </c>
    </row>
    <row r="139" spans="1:9" ht="15.75">
      <c r="A139" s="13">
        <v>135</v>
      </c>
      <c r="B139" s="22" t="s">
        <v>447</v>
      </c>
      <c r="C139" s="22" t="s">
        <v>63</v>
      </c>
      <c r="D139" s="13" t="s">
        <v>240</v>
      </c>
      <c r="E139" s="22" t="s">
        <v>448</v>
      </c>
      <c r="F139" s="26" t="s">
        <v>449</v>
      </c>
      <c r="G139" s="13" t="str">
        <f aca="true" t="shared" si="10" ref="G139:G161">TEXT(INT((HOUR(F139)*3600+MINUTE(F139)*60+SECOND(F139))/$I$3/60),"0")&amp;"."&amp;TEXT(MOD((HOUR(F139)*3600+MINUTE(F139)*60+SECOND(F139))/$I$3,60),"00")&amp;"/km"</f>
        <v>6.01/km</v>
      </c>
      <c r="H139" s="20">
        <f aca="true" t="shared" si="11" ref="H139:H161">F139-$F$5</f>
        <v>0.01913194444444444</v>
      </c>
      <c r="I139" s="20">
        <f aca="true" t="shared" si="12" ref="I139:I161">F139-INDEX($F$5:$F$138,MATCH(D139,$D$5:$D$138,0))</f>
        <v>0.010486111111111106</v>
      </c>
    </row>
    <row r="140" spans="1:9" ht="15.75">
      <c r="A140" s="13">
        <v>136</v>
      </c>
      <c r="B140" s="22" t="s">
        <v>199</v>
      </c>
      <c r="C140" s="22" t="s">
        <v>450</v>
      </c>
      <c r="D140" s="13" t="s">
        <v>240</v>
      </c>
      <c r="E140" s="22" t="s">
        <v>354</v>
      </c>
      <c r="F140" s="26" t="s">
        <v>451</v>
      </c>
      <c r="G140" s="13" t="str">
        <f t="shared" si="10"/>
        <v>6.04/km</v>
      </c>
      <c r="H140" s="20">
        <f t="shared" si="11"/>
        <v>0.01954861111111111</v>
      </c>
      <c r="I140" s="20">
        <f t="shared" si="12"/>
        <v>0.010902777777777775</v>
      </c>
    </row>
    <row r="141" spans="1:9" ht="15.75">
      <c r="A141" s="13">
        <v>137</v>
      </c>
      <c r="B141" s="22" t="s">
        <v>452</v>
      </c>
      <c r="C141" s="22" t="s">
        <v>66</v>
      </c>
      <c r="D141" s="13" t="s">
        <v>228</v>
      </c>
      <c r="E141" s="22" t="s">
        <v>162</v>
      </c>
      <c r="F141" s="26" t="s">
        <v>453</v>
      </c>
      <c r="G141" s="13" t="str">
        <f t="shared" si="10"/>
        <v>6.06/km</v>
      </c>
      <c r="H141" s="20">
        <f t="shared" si="11"/>
        <v>0.019745370370370368</v>
      </c>
      <c r="I141" s="20">
        <f t="shared" si="12"/>
        <v>0.011979166666666666</v>
      </c>
    </row>
    <row r="142" spans="1:9" ht="15.75">
      <c r="A142" s="13">
        <v>138</v>
      </c>
      <c r="B142" s="22" t="s">
        <v>454</v>
      </c>
      <c r="C142" s="22" t="s">
        <v>438</v>
      </c>
      <c r="D142" s="13" t="s">
        <v>421</v>
      </c>
      <c r="E142" s="22" t="s">
        <v>455</v>
      </c>
      <c r="F142" s="26" t="s">
        <v>456</v>
      </c>
      <c r="G142" s="13" t="str">
        <f t="shared" si="10"/>
        <v>6.07/km</v>
      </c>
      <c r="H142" s="20">
        <f t="shared" si="11"/>
        <v>0.01989583333333333</v>
      </c>
      <c r="I142" s="20">
        <f t="shared" si="12"/>
        <v>0.003043981481481481</v>
      </c>
    </row>
    <row r="143" spans="1:9" ht="15.75">
      <c r="A143" s="13">
        <v>139</v>
      </c>
      <c r="B143" s="22" t="s">
        <v>457</v>
      </c>
      <c r="C143" s="22" t="s">
        <v>19</v>
      </c>
      <c r="D143" s="13" t="s">
        <v>144</v>
      </c>
      <c r="E143" s="22" t="s">
        <v>458</v>
      </c>
      <c r="F143" s="26" t="s">
        <v>459</v>
      </c>
      <c r="G143" s="13" t="str">
        <f t="shared" si="10"/>
        <v>6.14/km</v>
      </c>
      <c r="H143" s="20">
        <f t="shared" si="11"/>
        <v>0.020810185185185185</v>
      </c>
      <c r="I143" s="20">
        <f t="shared" si="12"/>
        <v>0.017025462962962964</v>
      </c>
    </row>
    <row r="144" spans="1:9" ht="15.75">
      <c r="A144" s="13">
        <v>140</v>
      </c>
      <c r="B144" s="22" t="s">
        <v>460</v>
      </c>
      <c r="C144" s="22" t="s">
        <v>48</v>
      </c>
      <c r="D144" s="13" t="s">
        <v>132</v>
      </c>
      <c r="E144" s="22" t="s">
        <v>220</v>
      </c>
      <c r="F144" s="26" t="s">
        <v>461</v>
      </c>
      <c r="G144" s="13" t="str">
        <f t="shared" si="10"/>
        <v>6.17/km</v>
      </c>
      <c r="H144" s="20">
        <f t="shared" si="11"/>
        <v>0.02116898148148148</v>
      </c>
      <c r="I144" s="20">
        <f t="shared" si="12"/>
        <v>0.017662037037037035</v>
      </c>
    </row>
    <row r="145" spans="1:9" ht="15.75">
      <c r="A145" s="13">
        <v>141</v>
      </c>
      <c r="B145" s="22" t="s">
        <v>462</v>
      </c>
      <c r="C145" s="22" t="s">
        <v>35</v>
      </c>
      <c r="D145" s="13" t="s">
        <v>115</v>
      </c>
      <c r="E145" s="22" t="s">
        <v>232</v>
      </c>
      <c r="F145" s="26" t="s">
        <v>463</v>
      </c>
      <c r="G145" s="13" t="str">
        <f t="shared" si="10"/>
        <v>6.18/km</v>
      </c>
      <c r="H145" s="20">
        <f t="shared" si="11"/>
        <v>0.021238425925925928</v>
      </c>
      <c r="I145" s="20">
        <f t="shared" si="12"/>
        <v>0.019317129629629632</v>
      </c>
    </row>
    <row r="146" spans="1:9" ht="15.75">
      <c r="A146" s="13">
        <v>142</v>
      </c>
      <c r="B146" s="22" t="s">
        <v>464</v>
      </c>
      <c r="C146" s="22" t="s">
        <v>15</v>
      </c>
      <c r="D146" s="13" t="s">
        <v>132</v>
      </c>
      <c r="E146" s="22" t="s">
        <v>229</v>
      </c>
      <c r="F146" s="26" t="s">
        <v>465</v>
      </c>
      <c r="G146" s="13" t="str">
        <f t="shared" si="10"/>
        <v>6.19/km</v>
      </c>
      <c r="H146" s="20">
        <f t="shared" si="11"/>
        <v>0.02137731481481481</v>
      </c>
      <c r="I146" s="20">
        <f t="shared" si="12"/>
        <v>0.017870370370370366</v>
      </c>
    </row>
    <row r="147" spans="1:9" ht="15.75">
      <c r="A147" s="13">
        <v>143</v>
      </c>
      <c r="B147" s="22" t="s">
        <v>466</v>
      </c>
      <c r="C147" s="22" t="s">
        <v>467</v>
      </c>
      <c r="D147" s="13" t="s">
        <v>240</v>
      </c>
      <c r="E147" s="22" t="s">
        <v>121</v>
      </c>
      <c r="F147" s="26" t="s">
        <v>468</v>
      </c>
      <c r="G147" s="13" t="str">
        <f t="shared" si="10"/>
        <v>6.26/km</v>
      </c>
      <c r="H147" s="20">
        <f t="shared" si="11"/>
        <v>0.022256944444444437</v>
      </c>
      <c r="I147" s="20">
        <f t="shared" si="12"/>
        <v>0.013611111111111102</v>
      </c>
    </row>
    <row r="148" spans="1:9" ht="15.75">
      <c r="A148" s="13">
        <v>144</v>
      </c>
      <c r="B148" s="22" t="s">
        <v>469</v>
      </c>
      <c r="C148" s="22" t="s">
        <v>18</v>
      </c>
      <c r="D148" s="13" t="s">
        <v>144</v>
      </c>
      <c r="E148" s="22" t="s">
        <v>300</v>
      </c>
      <c r="F148" s="26" t="s">
        <v>468</v>
      </c>
      <c r="G148" s="13" t="str">
        <f t="shared" si="10"/>
        <v>6.26/km</v>
      </c>
      <c r="H148" s="20">
        <f t="shared" si="11"/>
        <v>0.022256944444444437</v>
      </c>
      <c r="I148" s="20">
        <f t="shared" si="12"/>
        <v>0.018472222222222216</v>
      </c>
    </row>
    <row r="149" spans="1:9" ht="15.75">
      <c r="A149" s="13">
        <v>145</v>
      </c>
      <c r="B149" s="22" t="s">
        <v>283</v>
      </c>
      <c r="C149" s="22" t="s">
        <v>44</v>
      </c>
      <c r="D149" s="13" t="s">
        <v>228</v>
      </c>
      <c r="E149" s="22" t="s">
        <v>300</v>
      </c>
      <c r="F149" s="26" t="s">
        <v>468</v>
      </c>
      <c r="G149" s="13" t="str">
        <f t="shared" si="10"/>
        <v>6.26/km</v>
      </c>
      <c r="H149" s="20">
        <f t="shared" si="11"/>
        <v>0.022256944444444437</v>
      </c>
      <c r="I149" s="20">
        <f t="shared" si="12"/>
        <v>0.014490740740740735</v>
      </c>
    </row>
    <row r="150" spans="1:9" ht="15.75">
      <c r="A150" s="13">
        <v>146</v>
      </c>
      <c r="B150" s="22" t="s">
        <v>231</v>
      </c>
      <c r="C150" s="22" t="s">
        <v>11</v>
      </c>
      <c r="D150" s="13" t="s">
        <v>136</v>
      </c>
      <c r="E150" s="22" t="s">
        <v>232</v>
      </c>
      <c r="F150" s="26" t="s">
        <v>470</v>
      </c>
      <c r="G150" s="13" t="str">
        <f t="shared" si="10"/>
        <v>6.31/km</v>
      </c>
      <c r="H150" s="20">
        <f t="shared" si="11"/>
        <v>0.022939814814814812</v>
      </c>
      <c r="I150" s="20">
        <f t="shared" si="12"/>
        <v>0.019386574074074073</v>
      </c>
    </row>
    <row r="151" spans="1:9" ht="15.75">
      <c r="A151" s="13">
        <v>147</v>
      </c>
      <c r="B151" s="22" t="s">
        <v>471</v>
      </c>
      <c r="C151" s="22" t="s">
        <v>472</v>
      </c>
      <c r="D151" s="13" t="s">
        <v>424</v>
      </c>
      <c r="E151" s="22" t="s">
        <v>220</v>
      </c>
      <c r="F151" s="26" t="s">
        <v>470</v>
      </c>
      <c r="G151" s="13" t="str">
        <f t="shared" si="10"/>
        <v>6.31/km</v>
      </c>
      <c r="H151" s="20">
        <f t="shared" si="11"/>
        <v>0.022939814814814812</v>
      </c>
      <c r="I151" s="20">
        <f t="shared" si="12"/>
        <v>0.005983796296296293</v>
      </c>
    </row>
    <row r="152" spans="1:9" ht="15.75">
      <c r="A152" s="13">
        <v>148</v>
      </c>
      <c r="B152" s="22" t="s">
        <v>452</v>
      </c>
      <c r="C152" s="22" t="s">
        <v>362</v>
      </c>
      <c r="D152" s="13" t="s">
        <v>276</v>
      </c>
      <c r="E152" s="22" t="s">
        <v>162</v>
      </c>
      <c r="F152" s="26" t="s">
        <v>473</v>
      </c>
      <c r="G152" s="13" t="str">
        <f t="shared" si="10"/>
        <v>6.33/km</v>
      </c>
      <c r="H152" s="20">
        <f t="shared" si="11"/>
        <v>0.02318287037037037</v>
      </c>
      <c r="I152" s="20">
        <f t="shared" si="12"/>
        <v>0.013506944444444446</v>
      </c>
    </row>
    <row r="153" spans="1:9" ht="15.75">
      <c r="A153" s="13">
        <v>149</v>
      </c>
      <c r="B153" s="22" t="s">
        <v>474</v>
      </c>
      <c r="C153" s="22" t="s">
        <v>475</v>
      </c>
      <c r="D153" s="13" t="s">
        <v>441</v>
      </c>
      <c r="E153" s="22" t="s">
        <v>121</v>
      </c>
      <c r="F153" s="26" t="s">
        <v>476</v>
      </c>
      <c r="G153" s="13" t="str">
        <f t="shared" si="10"/>
        <v>6.33/km</v>
      </c>
      <c r="H153" s="20">
        <f t="shared" si="11"/>
        <v>0.02324074074074074</v>
      </c>
      <c r="I153" s="20">
        <f t="shared" si="12"/>
        <v>0.004953703703703696</v>
      </c>
    </row>
    <row r="154" spans="1:9" ht="15.75">
      <c r="A154" s="13">
        <v>150</v>
      </c>
      <c r="B154" s="22" t="s">
        <v>477</v>
      </c>
      <c r="C154" s="22" t="s">
        <v>478</v>
      </c>
      <c r="D154" s="13" t="s">
        <v>441</v>
      </c>
      <c r="E154" s="22" t="s">
        <v>232</v>
      </c>
      <c r="F154" s="26" t="s">
        <v>479</v>
      </c>
      <c r="G154" s="13" t="str">
        <f t="shared" si="10"/>
        <v>6.42/km</v>
      </c>
      <c r="H154" s="20">
        <f t="shared" si="11"/>
        <v>0.02432870370370371</v>
      </c>
      <c r="I154" s="20">
        <f t="shared" si="12"/>
        <v>0.006041666666666667</v>
      </c>
    </row>
    <row r="155" spans="1:9" ht="15.75">
      <c r="A155" s="13">
        <v>151</v>
      </c>
      <c r="B155" s="22" t="s">
        <v>480</v>
      </c>
      <c r="C155" s="22" t="s">
        <v>372</v>
      </c>
      <c r="D155" s="13" t="s">
        <v>421</v>
      </c>
      <c r="E155" s="22" t="s">
        <v>179</v>
      </c>
      <c r="F155" s="26" t="s">
        <v>481</v>
      </c>
      <c r="G155" s="13" t="str">
        <f t="shared" si="10"/>
        <v>6.44/km</v>
      </c>
      <c r="H155" s="20">
        <f t="shared" si="11"/>
        <v>0.024606481481481483</v>
      </c>
      <c r="I155" s="20">
        <f t="shared" si="12"/>
        <v>0.007754629629629632</v>
      </c>
    </row>
    <row r="156" spans="1:9" ht="15.75">
      <c r="A156" s="13">
        <v>152</v>
      </c>
      <c r="B156" s="22" t="s">
        <v>482</v>
      </c>
      <c r="C156" s="22" t="s">
        <v>57</v>
      </c>
      <c r="D156" s="13" t="s">
        <v>144</v>
      </c>
      <c r="E156" s="22" t="s">
        <v>121</v>
      </c>
      <c r="F156" s="26" t="s">
        <v>483</v>
      </c>
      <c r="G156" s="13" t="str">
        <f t="shared" si="10"/>
        <v>6.49/km</v>
      </c>
      <c r="H156" s="20">
        <f t="shared" si="11"/>
        <v>0.02517361111111111</v>
      </c>
      <c r="I156" s="20">
        <f t="shared" si="12"/>
        <v>0.021388888888888888</v>
      </c>
    </row>
    <row r="157" spans="1:9" ht="15.75">
      <c r="A157" s="13">
        <v>153</v>
      </c>
      <c r="B157" s="22" t="s">
        <v>484</v>
      </c>
      <c r="C157" s="22" t="s">
        <v>28</v>
      </c>
      <c r="D157" s="13" t="s">
        <v>310</v>
      </c>
      <c r="E157" s="22" t="s">
        <v>179</v>
      </c>
      <c r="F157" s="26" t="s">
        <v>485</v>
      </c>
      <c r="G157" s="13" t="str">
        <f t="shared" si="10"/>
        <v>6.49/km</v>
      </c>
      <c r="H157" s="20">
        <f t="shared" si="11"/>
        <v>0.025266203703703704</v>
      </c>
      <c r="I157" s="20">
        <f t="shared" si="12"/>
        <v>0.014479166666666668</v>
      </c>
    </row>
    <row r="158" spans="1:9" ht="15.75">
      <c r="A158" s="13">
        <v>154</v>
      </c>
      <c r="B158" s="22" t="s">
        <v>486</v>
      </c>
      <c r="C158" s="22" t="s">
        <v>487</v>
      </c>
      <c r="D158" s="13" t="s">
        <v>165</v>
      </c>
      <c r="E158" s="22" t="s">
        <v>162</v>
      </c>
      <c r="F158" s="26" t="s">
        <v>488</v>
      </c>
      <c r="G158" s="13" t="str">
        <f t="shared" si="10"/>
        <v>6.52/km</v>
      </c>
      <c r="H158" s="20">
        <f t="shared" si="11"/>
        <v>0.025625000000000005</v>
      </c>
      <c r="I158" s="20">
        <f t="shared" si="12"/>
        <v>0.020868055555555563</v>
      </c>
    </row>
    <row r="159" spans="1:9" ht="15.75">
      <c r="A159" s="13">
        <v>155</v>
      </c>
      <c r="B159" s="22" t="s">
        <v>489</v>
      </c>
      <c r="C159" s="22" t="s">
        <v>36</v>
      </c>
      <c r="D159" s="13" t="s">
        <v>132</v>
      </c>
      <c r="E159" s="22" t="s">
        <v>232</v>
      </c>
      <c r="F159" s="26" t="s">
        <v>490</v>
      </c>
      <c r="G159" s="13" t="str">
        <f t="shared" si="10"/>
        <v>7.31/km</v>
      </c>
      <c r="H159" s="20">
        <f t="shared" si="11"/>
        <v>0.030543981481481474</v>
      </c>
      <c r="I159" s="20">
        <f t="shared" si="12"/>
        <v>0.02703703703703703</v>
      </c>
    </row>
    <row r="160" spans="1:9" ht="15.75">
      <c r="A160" s="13">
        <v>156</v>
      </c>
      <c r="B160" s="22" t="s">
        <v>324</v>
      </c>
      <c r="C160" s="22" t="s">
        <v>23</v>
      </c>
      <c r="D160" s="13" t="s">
        <v>144</v>
      </c>
      <c r="E160" s="22" t="s">
        <v>232</v>
      </c>
      <c r="F160" s="26" t="s">
        <v>491</v>
      </c>
      <c r="G160" s="13" t="str">
        <f t="shared" si="10"/>
        <v>7.35/km</v>
      </c>
      <c r="H160" s="20">
        <f t="shared" si="11"/>
        <v>0.031099537037037033</v>
      </c>
      <c r="I160" s="20">
        <f t="shared" si="12"/>
        <v>0.027314814814814813</v>
      </c>
    </row>
    <row r="161" spans="1:9" ht="15.75">
      <c r="A161" s="27">
        <v>157</v>
      </c>
      <c r="B161" s="28" t="s">
        <v>492</v>
      </c>
      <c r="C161" s="28" t="s">
        <v>13</v>
      </c>
      <c r="D161" s="27" t="s">
        <v>418</v>
      </c>
      <c r="E161" s="28" t="s">
        <v>493</v>
      </c>
      <c r="F161" s="29" t="s">
        <v>494</v>
      </c>
      <c r="G161" s="27" t="str">
        <f t="shared" si="10"/>
        <v>8.25/km</v>
      </c>
      <c r="H161" s="30">
        <f t="shared" si="11"/>
        <v>0.0374074074074074</v>
      </c>
      <c r="I161" s="30">
        <f t="shared" si="12"/>
        <v>0.020671296296296292</v>
      </c>
    </row>
  </sheetData>
  <sheetProtection/>
  <autoFilter ref="A4:I16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1" t="str">
        <f>Individuale!A1</f>
        <v>Corrimaggio Larianese</v>
      </c>
      <c r="B1" s="42"/>
      <c r="C1" s="43"/>
    </row>
    <row r="2" spans="1:3" ht="24" customHeight="1">
      <c r="A2" s="44" t="str">
        <f>Individuale!A2</f>
        <v>12ª edizione</v>
      </c>
      <c r="B2" s="44"/>
      <c r="C2" s="44"/>
    </row>
    <row r="3" spans="1:3" ht="24" customHeight="1">
      <c r="A3" s="45" t="str">
        <f>Individuale!A3</f>
        <v>Lariano (RM) Italia - Domenica 04/06/2017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46">
        <v>1</v>
      </c>
      <c r="B5" s="47" t="s">
        <v>105</v>
      </c>
      <c r="C5" s="48">
        <v>54</v>
      </c>
    </row>
    <row r="6" spans="1:3" ht="15" customHeight="1">
      <c r="A6" s="14">
        <v>2</v>
      </c>
      <c r="B6" s="15" t="s">
        <v>82</v>
      </c>
      <c r="C6" s="31">
        <v>7</v>
      </c>
    </row>
    <row r="7" spans="1:3" ht="15" customHeight="1">
      <c r="A7" s="14">
        <v>3</v>
      </c>
      <c r="B7" s="15" t="s">
        <v>84</v>
      </c>
      <c r="C7" s="31">
        <v>7</v>
      </c>
    </row>
    <row r="8" spans="1:3" ht="15" customHeight="1">
      <c r="A8" s="14">
        <v>4</v>
      </c>
      <c r="B8" s="15" t="s">
        <v>76</v>
      </c>
      <c r="C8" s="31">
        <v>5</v>
      </c>
    </row>
    <row r="9" spans="1:3" ht="15" customHeight="1">
      <c r="A9" s="14">
        <v>5</v>
      </c>
      <c r="B9" s="15" t="s">
        <v>70</v>
      </c>
      <c r="C9" s="31">
        <v>4</v>
      </c>
    </row>
    <row r="10" spans="1:3" ht="15" customHeight="1">
      <c r="A10" s="14">
        <v>6</v>
      </c>
      <c r="B10" s="15" t="s">
        <v>88</v>
      </c>
      <c r="C10" s="31">
        <v>4</v>
      </c>
    </row>
    <row r="11" spans="1:3" ht="15" customHeight="1">
      <c r="A11" s="14">
        <v>7</v>
      </c>
      <c r="B11" s="15" t="s">
        <v>77</v>
      </c>
      <c r="C11" s="31">
        <v>4</v>
      </c>
    </row>
    <row r="12" spans="1:3" ht="15" customHeight="1">
      <c r="A12" s="14">
        <v>8</v>
      </c>
      <c r="B12" s="15" t="s">
        <v>102</v>
      </c>
      <c r="C12" s="31">
        <v>3</v>
      </c>
    </row>
    <row r="13" spans="1:3" ht="15" customHeight="1">
      <c r="A13" s="14">
        <v>9</v>
      </c>
      <c r="B13" s="15" t="s">
        <v>80</v>
      </c>
      <c r="C13" s="31">
        <v>3</v>
      </c>
    </row>
    <row r="14" spans="1:3" ht="15" customHeight="1">
      <c r="A14" s="14">
        <v>10</v>
      </c>
      <c r="B14" s="15" t="s">
        <v>96</v>
      </c>
      <c r="C14" s="31">
        <v>3</v>
      </c>
    </row>
    <row r="15" spans="1:3" ht="15.75">
      <c r="A15" s="14">
        <v>11</v>
      </c>
      <c r="B15" s="15" t="s">
        <v>72</v>
      </c>
      <c r="C15" s="31">
        <v>3</v>
      </c>
    </row>
    <row r="16" spans="1:3" ht="15.75">
      <c r="A16" s="14">
        <v>12</v>
      </c>
      <c r="B16" s="15" t="s">
        <v>83</v>
      </c>
      <c r="C16" s="31">
        <v>2</v>
      </c>
    </row>
    <row r="17" spans="1:3" ht="15.75">
      <c r="A17" s="14">
        <v>13</v>
      </c>
      <c r="B17" s="15" t="s">
        <v>75</v>
      </c>
      <c r="C17" s="31">
        <v>2</v>
      </c>
    </row>
    <row r="18" spans="1:3" ht="15.75">
      <c r="A18" s="14">
        <v>14</v>
      </c>
      <c r="B18" s="15" t="s">
        <v>67</v>
      </c>
      <c r="C18" s="31">
        <v>2</v>
      </c>
    </row>
    <row r="19" spans="1:3" ht="15.75">
      <c r="A19" s="14">
        <v>15</v>
      </c>
      <c r="B19" s="15" t="s">
        <v>89</v>
      </c>
      <c r="C19" s="31">
        <v>2</v>
      </c>
    </row>
    <row r="20" spans="1:3" ht="15.75">
      <c r="A20" s="14">
        <v>16</v>
      </c>
      <c r="B20" s="15" t="s">
        <v>99</v>
      </c>
      <c r="C20" s="31">
        <v>2</v>
      </c>
    </row>
    <row r="21" spans="1:3" ht="15.75">
      <c r="A21" s="14">
        <v>17</v>
      </c>
      <c r="B21" s="15" t="s">
        <v>78</v>
      </c>
      <c r="C21" s="31">
        <v>2</v>
      </c>
    </row>
    <row r="22" spans="1:3" ht="15.75">
      <c r="A22" s="14">
        <v>18</v>
      </c>
      <c r="B22" s="15" t="s">
        <v>81</v>
      </c>
      <c r="C22" s="31">
        <v>2</v>
      </c>
    </row>
    <row r="23" spans="1:3" ht="15.75">
      <c r="A23" s="14">
        <v>19</v>
      </c>
      <c r="B23" s="15" t="s">
        <v>91</v>
      </c>
      <c r="C23" s="31">
        <v>2</v>
      </c>
    </row>
    <row r="24" spans="1:3" ht="15.75">
      <c r="A24" s="14">
        <v>20</v>
      </c>
      <c r="B24" s="15" t="s">
        <v>97</v>
      </c>
      <c r="C24" s="31">
        <v>2</v>
      </c>
    </row>
    <row r="25" spans="1:3" ht="15.75">
      <c r="A25" s="14">
        <v>21</v>
      </c>
      <c r="B25" s="15" t="s">
        <v>69</v>
      </c>
      <c r="C25" s="31">
        <v>1</v>
      </c>
    </row>
    <row r="26" spans="1:3" ht="15.75">
      <c r="A26" s="14">
        <v>22</v>
      </c>
      <c r="B26" s="15" t="s">
        <v>104</v>
      </c>
      <c r="C26" s="31">
        <v>1</v>
      </c>
    </row>
    <row r="27" spans="1:3" ht="15.75">
      <c r="A27" s="14">
        <v>23</v>
      </c>
      <c r="B27" s="15" t="s">
        <v>86</v>
      </c>
      <c r="C27" s="31">
        <v>1</v>
      </c>
    </row>
    <row r="28" spans="1:3" ht="15.75">
      <c r="A28" s="14">
        <v>24</v>
      </c>
      <c r="B28" s="15" t="s">
        <v>101</v>
      </c>
      <c r="C28" s="31">
        <v>1</v>
      </c>
    </row>
    <row r="29" spans="1:3" ht="15.75">
      <c r="A29" s="14">
        <v>25</v>
      </c>
      <c r="B29" s="15" t="s">
        <v>85</v>
      </c>
      <c r="C29" s="31">
        <v>1</v>
      </c>
    </row>
    <row r="30" spans="1:3" ht="15.75">
      <c r="A30" s="14">
        <v>26</v>
      </c>
      <c r="B30" s="15" t="s">
        <v>74</v>
      </c>
      <c r="C30" s="31">
        <v>1</v>
      </c>
    </row>
    <row r="31" spans="1:3" ht="15.75">
      <c r="A31" s="14">
        <v>27</v>
      </c>
      <c r="B31" s="15" t="s">
        <v>93</v>
      </c>
      <c r="C31" s="31">
        <v>1</v>
      </c>
    </row>
    <row r="32" spans="1:3" ht="15.75">
      <c r="A32" s="14">
        <v>28</v>
      </c>
      <c r="B32" s="15" t="s">
        <v>92</v>
      </c>
      <c r="C32" s="31">
        <v>1</v>
      </c>
    </row>
    <row r="33" spans="1:3" ht="15.75">
      <c r="A33" s="14">
        <v>29</v>
      </c>
      <c r="B33" s="15" t="s">
        <v>71</v>
      </c>
      <c r="C33" s="31">
        <v>1</v>
      </c>
    </row>
    <row r="34" spans="1:3" ht="15.75">
      <c r="A34" s="14">
        <v>30</v>
      </c>
      <c r="B34" s="15" t="s">
        <v>100</v>
      </c>
      <c r="C34" s="31">
        <v>1</v>
      </c>
    </row>
    <row r="35" spans="1:3" ht="15.75">
      <c r="A35" s="14">
        <v>31</v>
      </c>
      <c r="B35" s="15" t="s">
        <v>103</v>
      </c>
      <c r="C35" s="31">
        <v>1</v>
      </c>
    </row>
    <row r="36" spans="1:3" ht="15.75">
      <c r="A36" s="14">
        <v>32</v>
      </c>
      <c r="B36" s="15" t="s">
        <v>79</v>
      </c>
      <c r="C36" s="31">
        <v>1</v>
      </c>
    </row>
    <row r="37" spans="1:3" ht="15.75">
      <c r="A37" s="14">
        <v>33</v>
      </c>
      <c r="B37" s="15" t="s">
        <v>98</v>
      </c>
      <c r="C37" s="31">
        <v>1</v>
      </c>
    </row>
    <row r="38" spans="1:3" ht="15.75">
      <c r="A38" s="14">
        <v>34</v>
      </c>
      <c r="B38" s="15" t="s">
        <v>90</v>
      </c>
      <c r="C38" s="31">
        <v>1</v>
      </c>
    </row>
    <row r="39" spans="1:3" ht="15.75">
      <c r="A39" s="14">
        <v>35</v>
      </c>
      <c r="B39" s="15" t="s">
        <v>95</v>
      </c>
      <c r="C39" s="31">
        <v>1</v>
      </c>
    </row>
    <row r="40" spans="1:3" ht="15.75">
      <c r="A40" s="14">
        <v>36</v>
      </c>
      <c r="B40" s="15" t="s">
        <v>94</v>
      </c>
      <c r="C40" s="31">
        <v>1</v>
      </c>
    </row>
    <row r="41" spans="1:3" ht="15.75">
      <c r="A41" s="14">
        <v>37</v>
      </c>
      <c r="B41" s="15" t="s">
        <v>68</v>
      </c>
      <c r="C41" s="31">
        <v>1</v>
      </c>
    </row>
    <row r="42" spans="1:3" ht="15.75">
      <c r="A42" s="14">
        <v>38</v>
      </c>
      <c r="B42" s="15" t="s">
        <v>87</v>
      </c>
      <c r="C42" s="31">
        <v>1</v>
      </c>
    </row>
    <row r="43" spans="1:3" ht="15.75">
      <c r="A43" s="16">
        <v>39</v>
      </c>
      <c r="B43" s="17" t="s">
        <v>73</v>
      </c>
      <c r="C43" s="32">
        <v>1</v>
      </c>
    </row>
    <row r="44" ht="12.75">
      <c r="C44" s="2">
        <f>SUM(C5:C43)</f>
        <v>134</v>
      </c>
    </row>
  </sheetData>
  <sheetProtection/>
  <autoFilter ref="A4:C4">
    <sortState ref="A5:C44">
      <sortCondition descending="1" sortBy="value" ref="C5:C4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2017-06-07T20:41:26Z</dcterms:modified>
  <cp:category/>
  <cp:version/>
  <cp:contentType/>
  <cp:contentStatus/>
</cp:coreProperties>
</file>