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'Individuale'!$A$4:$I$151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<sst xmlns="http://schemas.openxmlformats.org/spreadsheetml/2006/main" count="633" uniqueCount="280">
  <si>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</si>
  <si>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</si>
  <si>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</si>
  <si>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</si>
  <si>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</si>
  <si>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</si>
  <si>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</si>
  <si>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</si>
  <si>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</si>
  <si>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</si>
  <si>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</si>
  <si>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GABRIELE</t>
  </si>
  <si>
    <t>DOMENICO</t>
  </si>
  <si>
    <t>A.S.D. PODISTICA SOLIDARIETA'</t>
  </si>
  <si>
    <t>MARCO</t>
  </si>
  <si>
    <t>ANTONIO</t>
  </si>
  <si>
    <t>A.S. AMATORI VILLA PAMPHILI</t>
  </si>
  <si>
    <t>A.S.D. RUNNING EVOLUTION</t>
  </si>
  <si>
    <t>FRANCESCO</t>
  </si>
  <si>
    <t>GIANLUCA</t>
  </si>
  <si>
    <t>ANDREA</t>
  </si>
  <si>
    <t>GIANCARLO</t>
  </si>
  <si>
    <t>GIORGIO</t>
  </si>
  <si>
    <t>AGOSTINI</t>
  </si>
  <si>
    <t>STEFANO</t>
  </si>
  <si>
    <t>G.S. BANCARI ROMANI</t>
  </si>
  <si>
    <t>FABIO</t>
  </si>
  <si>
    <t>DAVIDE</t>
  </si>
  <si>
    <t>CARLO</t>
  </si>
  <si>
    <t>ROBERTA</t>
  </si>
  <si>
    <t>FERIOZZI</t>
  </si>
  <si>
    <t>ARDIZZI</t>
  </si>
  <si>
    <t>MARIO</t>
  </si>
  <si>
    <t>ALFREDO</t>
  </si>
  <si>
    <t>MASSIMO</t>
  </si>
  <si>
    <t>PEDUTO</t>
  </si>
  <si>
    <t>LUCILLA</t>
  </si>
  <si>
    <t>CLAUDIO</t>
  </si>
  <si>
    <t>MICHELE</t>
  </si>
  <si>
    <t>LUCIANO</t>
  </si>
  <si>
    <t>ITALO</t>
  </si>
  <si>
    <t>DANIELA</t>
  </si>
  <si>
    <t>LONGO</t>
  </si>
  <si>
    <t>ALESSANDRO</t>
  </si>
  <si>
    <t>MASSIMILIANO</t>
  </si>
  <si>
    <t>FABRIZIO</t>
  </si>
  <si>
    <t>LIPOLI</t>
  </si>
  <si>
    <t>FRANCO</t>
  </si>
  <si>
    <t>DANIELE</t>
  </si>
  <si>
    <t>LUIGI</t>
  </si>
  <si>
    <t>CRISTIANO</t>
  </si>
  <si>
    <t>GIANNI</t>
  </si>
  <si>
    <t>FEDERICO</t>
  </si>
  <si>
    <t>VINCENZO</t>
  </si>
  <si>
    <t>GIUSEPPE</t>
  </si>
  <si>
    <t>IRENE</t>
  </si>
  <si>
    <t>WALTER</t>
  </si>
  <si>
    <t>IACOVACCI</t>
  </si>
  <si>
    <t>CERINI</t>
  </si>
  <si>
    <t>RICCARDO</t>
  </si>
  <si>
    <t>GIACINTI</t>
  </si>
  <si>
    <t>TATIANA</t>
  </si>
  <si>
    <t>ZLOKAPA</t>
  </si>
  <si>
    <t>SANJA</t>
  </si>
  <si>
    <t>TIZIANA</t>
  </si>
  <si>
    <t>CRISTIANI</t>
  </si>
  <si>
    <t>PIETRO</t>
  </si>
  <si>
    <t>6ª edizione</t>
  </si>
  <si>
    <t>DANILO</t>
  </si>
  <si>
    <t>PLANET SPORT RUNNING</t>
  </si>
  <si>
    <t>CETORELLI</t>
  </si>
  <si>
    <t>DARIO</t>
  </si>
  <si>
    <t>GIULIANO</t>
  </si>
  <si>
    <t>FACCHINI</t>
  </si>
  <si>
    <t>MORESCHINI</t>
  </si>
  <si>
    <t>SAVERIO</t>
  </si>
  <si>
    <t>ROSSANO</t>
  </si>
  <si>
    <t>U.S. ROMA 83</t>
  </si>
  <si>
    <t>DI FELICE</t>
  </si>
  <si>
    <t>MENNA</t>
  </si>
  <si>
    <t>SIMONE</t>
  </si>
  <si>
    <t>EMILIANO</t>
  </si>
  <si>
    <t>EMANUELE</t>
  </si>
  <si>
    <t>SANDRO</t>
  </si>
  <si>
    <t>MARCELLO</t>
  </si>
  <si>
    <t>ALBERTO</t>
  </si>
  <si>
    <t>MELONI</t>
  </si>
  <si>
    <t>UMBERTO</t>
  </si>
  <si>
    <t>EUGENIO</t>
  </si>
  <si>
    <t>RUZZA</t>
  </si>
  <si>
    <t>FERNANDO</t>
  </si>
  <si>
    <t>LUCIANI</t>
  </si>
  <si>
    <t>SBARDELLA</t>
  </si>
  <si>
    <t>PODISTICA MARE DI ROMA</t>
  </si>
  <si>
    <t>GUSMEROLI</t>
  </si>
  <si>
    <t>A.S.D. ATLETICA ZAGAROLO</t>
  </si>
  <si>
    <t>ILARIA</t>
  </si>
  <si>
    <t>MELIS</t>
  </si>
  <si>
    <t>AGOSTINO</t>
  </si>
  <si>
    <t>MARGHERITA</t>
  </si>
  <si>
    <t>A.S.D. ATLETICA ORTE</t>
  </si>
  <si>
    <t>RAFFAELE</t>
  </si>
  <si>
    <t>SANTORO</t>
  </si>
  <si>
    <t>PIGNATARO</t>
  </si>
  <si>
    <t>WILLIAM</t>
  </si>
  <si>
    <t>LUCIA</t>
  </si>
  <si>
    <t>ABATE</t>
  </si>
  <si>
    <t>ARCANGELO</t>
  </si>
  <si>
    <t>VALTER</t>
  </si>
  <si>
    <t>GINO</t>
  </si>
  <si>
    <t>SERAFINI</t>
  </si>
  <si>
    <t>CARMINE</t>
  </si>
  <si>
    <t>CIRO</t>
  </si>
  <si>
    <t>MARIOTTI</t>
  </si>
  <si>
    <t>RANCADORE</t>
  </si>
  <si>
    <t>SIMONELLI</t>
  </si>
  <si>
    <t>MEROLLI</t>
  </si>
  <si>
    <t>ROCCHI</t>
  </si>
  <si>
    <t>SIMONA</t>
  </si>
  <si>
    <t>RAMPINI</t>
  </si>
  <si>
    <t>MAGRINI</t>
  </si>
  <si>
    <t>PAOLUCCI</t>
  </si>
  <si>
    <t>TOMASSI</t>
  </si>
  <si>
    <t>AUGUSTO</t>
  </si>
  <si>
    <t>RANIERI</t>
  </si>
  <si>
    <t>GENOVESE</t>
  </si>
  <si>
    <t>PAMELA</t>
  </si>
  <si>
    <t>GIAMPAOLO</t>
  </si>
  <si>
    <t>CONTI</t>
  </si>
  <si>
    <t>CORTESE</t>
  </si>
  <si>
    <t>PICCOLO</t>
  </si>
  <si>
    <t>FLAVIO</t>
  </si>
  <si>
    <t>MAZZOTTA</t>
  </si>
  <si>
    <t>ALFONSO</t>
  </si>
  <si>
    <t>PIERO</t>
  </si>
  <si>
    <t>MONTALDI</t>
  </si>
  <si>
    <t>FASOLI</t>
  </si>
  <si>
    <t>MANCINELLI</t>
  </si>
  <si>
    <t>MASTRANGELO</t>
  </si>
  <si>
    <t>GABRIELLI</t>
  </si>
  <si>
    <t>SAVINI</t>
  </si>
  <si>
    <t>FARAGLIA</t>
  </si>
  <si>
    <t>PAPA</t>
  </si>
  <si>
    <t>TENTI</t>
  </si>
  <si>
    <t>A.S.D. ATLETICA ROCCA PRIORA</t>
  </si>
  <si>
    <t>DI GENNARO</t>
  </si>
  <si>
    <t>ZARATTI</t>
  </si>
  <si>
    <t>CARLI</t>
  </si>
  <si>
    <t>HASSEMER</t>
  </si>
  <si>
    <t>SEVERINI</t>
  </si>
  <si>
    <t>MIGLIORI</t>
  </si>
  <si>
    <t>BERNARDINI</t>
  </si>
  <si>
    <t>ACCORSI</t>
  </si>
  <si>
    <t>ROMINA</t>
  </si>
  <si>
    <t>D'ADAMO</t>
  </si>
  <si>
    <t>CARMELA</t>
  </si>
  <si>
    <t>ERMINDA</t>
  </si>
  <si>
    <t>GRASSI</t>
  </si>
  <si>
    <t>HANBOULA</t>
  </si>
  <si>
    <t>EZZOHRA</t>
  </si>
  <si>
    <t>POL. CIOCIARA ANTONIO FAVA</t>
  </si>
  <si>
    <t>CAPUANO</t>
  </si>
  <si>
    <t>CARBONI</t>
  </si>
  <si>
    <t>IODICE</t>
  </si>
  <si>
    <t>SCARSELLA</t>
  </si>
  <si>
    <t>TROIA</t>
  </si>
  <si>
    <t>OTTAVIANI</t>
  </si>
  <si>
    <t>MICHIENZI</t>
  </si>
  <si>
    <t>BELFORTE</t>
  </si>
  <si>
    <t>TROTTA</t>
  </si>
  <si>
    <t>TUFO</t>
  </si>
  <si>
    <t>ANTONIONI</t>
  </si>
  <si>
    <t>PIERMARIA</t>
  </si>
  <si>
    <t>TARULLO</t>
  </si>
  <si>
    <t>PAVINO</t>
  </si>
  <si>
    <t>ELEUTERI</t>
  </si>
  <si>
    <t>EROS</t>
  </si>
  <si>
    <t>LINDA</t>
  </si>
  <si>
    <t>DIANA</t>
  </si>
  <si>
    <t>SCUDERI</t>
  </si>
  <si>
    <t>TOMASSINI</t>
  </si>
  <si>
    <t>CAPPELLI</t>
  </si>
  <si>
    <t>BABUSCI</t>
  </si>
  <si>
    <t>MAGNI</t>
  </si>
  <si>
    <t>MASTROFRANCESCO</t>
  </si>
  <si>
    <t>CASALE</t>
  </si>
  <si>
    <t>CARNEVALI</t>
  </si>
  <si>
    <t>CICCHINELLI</t>
  </si>
  <si>
    <t>MINORE</t>
  </si>
  <si>
    <t>FERRACCI</t>
  </si>
  <si>
    <t>ADALBERTO</t>
  </si>
  <si>
    <t>ALLEGRI</t>
  </si>
  <si>
    <t>LA PENNA</t>
  </si>
  <si>
    <t>CIPOLLONI</t>
  </si>
  <si>
    <t>ARNALDO</t>
  </si>
  <si>
    <t>BEDINI</t>
  </si>
  <si>
    <t>DI FOLCO</t>
  </si>
  <si>
    <t>M18-34</t>
  </si>
  <si>
    <t>M35-44</t>
  </si>
  <si>
    <t>A.S.D. CALCATERRA SPORT</t>
  </si>
  <si>
    <t>DAVIS</t>
  </si>
  <si>
    <t>A.S.D. TOP RUNNERS CASTELLI ROMANI</t>
  </si>
  <si>
    <t>A.S.D. GO RUNNING</t>
  </si>
  <si>
    <t>D'ANTONE</t>
  </si>
  <si>
    <t>M45-60</t>
  </si>
  <si>
    <t>A.S.D. ATLETICA LA SBARRA &amp; I GRILLI RUN</t>
  </si>
  <si>
    <t>A.S.D. PALESTRINA RUNNING</t>
  </si>
  <si>
    <t>VESCHI</t>
  </si>
  <si>
    <t>HAMITI</t>
  </si>
  <si>
    <t>REDON</t>
  </si>
  <si>
    <t>D'ANGIÒ</t>
  </si>
  <si>
    <t>LBM TEAM</t>
  </si>
  <si>
    <t>RUNNERS AVEZZANO</t>
  </si>
  <si>
    <t>CIURLEO</t>
  </si>
  <si>
    <t>A.S.D. PODISTICA TOR TRE TESTE 2007</t>
  </si>
  <si>
    <t>F18-34</t>
  </si>
  <si>
    <t>PENTANGELO</t>
  </si>
  <si>
    <t>M61+</t>
  </si>
  <si>
    <t>A.S.D. PODISTICA CIAMPINO</t>
  </si>
  <si>
    <t>LITTA</t>
  </si>
  <si>
    <t>MASTROLORENZO</t>
  </si>
  <si>
    <t>NON DISPONIBILE</t>
  </si>
  <si>
    <t>ULPIANI</t>
  </si>
  <si>
    <t>F35-44</t>
  </si>
  <si>
    <t>ATL COLLEFERRO SEGNI</t>
  </si>
  <si>
    <t>POL. DIL. NUOVA LUNGHEZZA</t>
  </si>
  <si>
    <t>ABBATE</t>
  </si>
  <si>
    <t>FAPPIANO</t>
  </si>
  <si>
    <t>QUADRINI</t>
  </si>
  <si>
    <t>ASD SPARTAN SPORT ACADEMY</t>
  </si>
  <si>
    <t>RUNNERS ACCADEMY</t>
  </si>
  <si>
    <t>SODDU</t>
  </si>
  <si>
    <t>GIOVANNI INCENZO</t>
  </si>
  <si>
    <t>ALFIERI</t>
  </si>
  <si>
    <t>CAMPANA</t>
  </si>
  <si>
    <t>LUTTAZI</t>
  </si>
  <si>
    <t>PONTARELLI</t>
  </si>
  <si>
    <t>A.S.D. ATLETICA VILLA DE SANCTIS</t>
  </si>
  <si>
    <t>VETRUCCIO</t>
  </si>
  <si>
    <t>RUN CARD</t>
  </si>
  <si>
    <t>STRABIOLI</t>
  </si>
  <si>
    <t>A.S.D. CAT SPORT</t>
  </si>
  <si>
    <t>SILVI</t>
  </si>
  <si>
    <t>BABALIC</t>
  </si>
  <si>
    <t>ANISOARA</t>
  </si>
  <si>
    <t>F45-60</t>
  </si>
  <si>
    <t>MASSACCI</t>
  </si>
  <si>
    <t>GRIGORIU</t>
  </si>
  <si>
    <t>BARACAIA</t>
  </si>
  <si>
    <t>CENTOFANTE</t>
  </si>
  <si>
    <t>BILOTTA</t>
  </si>
  <si>
    <t>BOSCARIOL</t>
  </si>
  <si>
    <t>SPAGNOLI</t>
  </si>
  <si>
    <t>PENNESE</t>
  </si>
  <si>
    <t>SABATELLA</t>
  </si>
  <si>
    <t>PIETRANTONIO</t>
  </si>
  <si>
    <t>DE RUGERIIS</t>
  </si>
  <si>
    <t>LUCANO</t>
  </si>
  <si>
    <t>CIMIGNOLI</t>
  </si>
  <si>
    <t>DEL COIRO</t>
  </si>
  <si>
    <t>DI PIETRA</t>
  </si>
  <si>
    <t>AUREGI</t>
  </si>
  <si>
    <t>A.S.D. PODISTICA ROCCA DI PAPA</t>
  </si>
  <si>
    <t>JOSÈ</t>
  </si>
  <si>
    <t>PENNACCHI</t>
  </si>
  <si>
    <t>CLARISSA</t>
  </si>
  <si>
    <t>DI PIETRANGELO</t>
  </si>
  <si>
    <t>PISTILLI</t>
  </si>
  <si>
    <t>CAPRETTI</t>
  </si>
  <si>
    <t>PETROCCHI</t>
  </si>
  <si>
    <t>CANNONE</t>
  </si>
  <si>
    <t>ENIO</t>
  </si>
  <si>
    <t>FRATTAROLA</t>
  </si>
  <si>
    <t>CARRABS</t>
  </si>
  <si>
    <t>ARDITO</t>
  </si>
  <si>
    <t>LEMMA</t>
  </si>
  <si>
    <t>NAPOLITANO</t>
  </si>
  <si>
    <t>F61+</t>
  </si>
  <si>
    <t>Maratonina dei Due Colli</t>
  </si>
  <si>
    <t>Due Colli - Roma (RM) Italia - Domenica 11/06/2017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</si>
</sst>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_-&quot;€&quot;\ * #,##0_-;\-&quot;€&quot;\ * #,##0_-;_-&quot;€&quot;\ * &quot;-&quot;_-;_-@_-"/>
    <numFmt numFmtId="182" formatCode="_-* #,##0_-;\-* #,##0_-;_-* &quot;-&quot;_-;_-@_-"/>
    <numFmt numFmtId="183" formatCode="_-&quot;€&quot;\ * #,##0.00_-;\-&quot;€&quot;\ * #,##0.00_-;_-&quot;€&quot;\ * &quot;-&quot;??_-;_-@_-"/>
    <numFmt numFmtId="184" formatCode="_-* #,##0.00_-;\-* #,##0.00_-;_-* &quot;-&quot;??_-;_-@_-"/>
    <numFmt numFmtId="185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179" fontId="0" fillId="0" borderId="0" applyFont="0" applyFill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1" fillId="47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3" fillId="55" borderId="32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6" xfId="0" applyFont="1" applyFill="1" applyBorder="1" applyAlignment="1">
      <alignment horizontal="center" vertical="center" wrapText="1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2" fillId="47" borderId="33" xfId="0" applyFont="1" applyFill="1" applyBorder="1" applyAlignment="1">
      <alignment horizontal="center" vertical="center"/>
    </xf>
    <xf numFmtId="0" fontId="11" fillId="55" borderId="32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21" fontId="31" fillId="0" borderId="33" xfId="0" applyNumberFormat="1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52" fillId="56" borderId="23" xfId="0" applyNumberFormat="1" applyFont="1" applyFill="1" applyBorder="1" applyAlignment="1">
      <alignment horizontal="center" vertical="center"/>
    </xf>
    <xf numFmtId="185" fontId="31" fillId="0" borderId="21" xfId="0" applyNumberFormat="1" applyFont="1" applyFill="1" applyBorder="1" applyAlignment="1">
      <alignment horizontal="center" vertical="center"/>
    </xf>
    <xf numFmtId="185" fontId="31" fillId="0" borderId="22" xfId="0" applyNumberFormat="1" applyFont="1" applyFill="1" applyBorder="1" applyAlignment="1">
      <alignment horizontal="center" vertical="center"/>
    </xf>
    <xf numFmtId="185" fontId="31" fillId="0" borderId="33" xfId="0" applyNumberFormat="1" applyFont="1" applyFill="1" applyBorder="1" applyAlignment="1">
      <alignment horizontal="center" vertical="center"/>
    </xf>
    <xf numFmtId="185" fontId="52" fillId="56" borderId="22" xfId="0" applyNumberFormat="1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1" customWidth="1"/>
    <col min="4" max="4" width="12.28125" style="2" bestFit="1" customWidth="1"/>
    <col min="5" max="5" width="35.7109375" style="12" customWidth="1"/>
    <col min="6" max="6" width="10.7109375" style="31" customWidth="1"/>
    <col min="7" max="9" width="10.7109375" style="1" customWidth="1"/>
  </cols>
  <sheetData>
    <row r="1" spans="1:9" ht="45" customHeight="1">
      <c r="A1" s="32" t="s">
        <v>278</v>
      </c>
      <c r="B1" s="33"/>
      <c r="C1" s="33"/>
      <c r="D1" s="33"/>
      <c r="E1" s="33"/>
      <c r="F1" s="33"/>
      <c r="G1" s="33"/>
      <c r="H1" s="33"/>
      <c r="I1" s="34"/>
    </row>
    <row r="2" spans="1:9" ht="24" customHeight="1">
      <c r="A2" s="35" t="s">
        <v>67</v>
      </c>
      <c r="B2" s="36"/>
      <c r="C2" s="36"/>
      <c r="D2" s="36"/>
      <c r="E2" s="36"/>
      <c r="F2" s="36"/>
      <c r="G2" s="36"/>
      <c r="H2" s="36"/>
      <c r="I2" s="37"/>
    </row>
    <row r="3" spans="1:9" ht="24" customHeight="1">
      <c r="A3" s="38" t="s">
        <v>279</v>
      </c>
      <c r="B3" s="39"/>
      <c r="C3" s="39"/>
      <c r="D3" s="39"/>
      <c r="E3" s="39"/>
      <c r="F3" s="39"/>
      <c r="G3" s="39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30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8">
        <v>1</v>
      </c>
      <c r="B5" s="27" t="s">
        <v>196</v>
      </c>
      <c r="C5" s="27" t="s">
        <v>27</v>
      </c>
      <c r="D5" s="18" t="s">
        <v>197</v>
      </c>
      <c r="E5" s="27" t="s">
        <v>160</v>
      </c>
      <c r="F5" s="51">
        <v>0.02428240740740741</v>
      </c>
      <c r="G5" s="18" t="str">
        <f>TEXT(INT((HOUR(F5)*3600+MINUTE(F5)*60+SECOND(F5))/$I$3/60),"0")&amp;"."&amp;TEXT(MOD((HOUR(F5)*3600+MINUTE(F5)*60+SECOND(F5))/$I$3,60),"00")&amp;"/km"</f>
        <v>3.30/km</v>
      </c>
      <c r="H5" s="21">
        <f>F5-$F$5</f>
        <v>0</v>
      </c>
      <c r="I5" s="21">
        <f>F5-INDEX($F$5:$F$109,MATCH(D5,$D$5:$D$109,0))</f>
        <v>0</v>
      </c>
    </row>
    <row r="6" spans="1:9" s="10" customFormat="1" ht="15" customHeight="1">
      <c r="A6" s="13">
        <v>2</v>
      </c>
      <c r="B6" s="28" t="s">
        <v>195</v>
      </c>
      <c r="C6" s="28" t="s">
        <v>26</v>
      </c>
      <c r="D6" s="13" t="s">
        <v>198</v>
      </c>
      <c r="E6" s="28" t="s">
        <v>199</v>
      </c>
      <c r="F6" s="52">
        <v>0.025092592592592593</v>
      </c>
      <c r="G6" s="13" t="str">
        <f aca="true" t="shared" si="0" ref="G6:G21">TEXT(INT((HOUR(F6)*3600+MINUTE(F6)*60+SECOND(F6))/$I$3/60),"0")&amp;"."&amp;TEXT(MOD((HOUR(F6)*3600+MINUTE(F6)*60+SECOND(F6))/$I$3,60),"00")&amp;"/km"</f>
        <v>3.37/km</v>
      </c>
      <c r="H6" s="22">
        <f aca="true" t="shared" si="1" ref="H6:H21">F6-$F$5</f>
        <v>0.0008101851851851846</v>
      </c>
      <c r="I6" s="22">
        <f>F6-INDEX($F$5:$F$109,MATCH(D6,$D$5:$D$109,0))</f>
        <v>0</v>
      </c>
    </row>
    <row r="7" spans="1:9" s="10" customFormat="1" ht="15" customHeight="1">
      <c r="A7" s="13">
        <v>3</v>
      </c>
      <c r="B7" s="28" t="s">
        <v>191</v>
      </c>
      <c r="C7" s="28" t="s">
        <v>200</v>
      </c>
      <c r="D7" s="13" t="s">
        <v>198</v>
      </c>
      <c r="E7" s="28" t="s">
        <v>201</v>
      </c>
      <c r="F7" s="52">
        <v>0.025092592592592593</v>
      </c>
      <c r="G7" s="13" t="str">
        <f t="shared" si="0"/>
        <v>3.37/km</v>
      </c>
      <c r="H7" s="22">
        <f t="shared" si="1"/>
        <v>0.0008101851851851846</v>
      </c>
      <c r="I7" s="22">
        <f>F7-INDEX($F$5:$F$109,MATCH(D7,$D$5:$D$109,0))</f>
        <v>0</v>
      </c>
    </row>
    <row r="8" spans="1:9" s="10" customFormat="1" ht="15" customHeight="1">
      <c r="A8" s="13">
        <v>4</v>
      </c>
      <c r="B8" s="28" t="s">
        <v>130</v>
      </c>
      <c r="C8" s="28" t="s">
        <v>82</v>
      </c>
      <c r="D8" s="13" t="s">
        <v>197</v>
      </c>
      <c r="E8" s="28" t="s">
        <v>202</v>
      </c>
      <c r="F8" s="52">
        <v>0.025532407407407406</v>
      </c>
      <c r="G8" s="13" t="str">
        <f t="shared" si="0"/>
        <v>3.41/km</v>
      </c>
      <c r="H8" s="22">
        <f t="shared" si="1"/>
        <v>0.0012499999999999976</v>
      </c>
      <c r="I8" s="22">
        <f>F8-INDEX($F$5:$F$109,MATCH(D8,$D$5:$D$109,0))</f>
        <v>0.0012499999999999976</v>
      </c>
    </row>
    <row r="9" spans="1:9" s="10" customFormat="1" ht="15" customHeight="1">
      <c r="A9" s="13">
        <v>5</v>
      </c>
      <c r="B9" s="28" t="s">
        <v>203</v>
      </c>
      <c r="C9" s="28" t="s">
        <v>54</v>
      </c>
      <c r="D9" s="13" t="s">
        <v>204</v>
      </c>
      <c r="E9" s="28" t="s">
        <v>205</v>
      </c>
      <c r="F9" s="52">
        <v>0.02585648148148148</v>
      </c>
      <c r="G9" s="13" t="str">
        <f t="shared" si="0"/>
        <v>3.43/km</v>
      </c>
      <c r="H9" s="22">
        <f t="shared" si="1"/>
        <v>0.0015740740740740715</v>
      </c>
      <c r="I9" s="22">
        <f>F9-INDEX($F$5:$F$109,MATCH(D9,$D$5:$D$109,0))</f>
        <v>0</v>
      </c>
    </row>
    <row r="10" spans="1:9" s="10" customFormat="1" ht="15" customHeight="1">
      <c r="A10" s="13">
        <v>6</v>
      </c>
      <c r="B10" s="28" t="s">
        <v>70</v>
      </c>
      <c r="C10" s="28" t="s">
        <v>19</v>
      </c>
      <c r="D10" s="13" t="s">
        <v>198</v>
      </c>
      <c r="E10" s="28" t="s">
        <v>206</v>
      </c>
      <c r="F10" s="52">
        <v>0.02597222222222222</v>
      </c>
      <c r="G10" s="13" t="str">
        <f t="shared" si="0"/>
        <v>3.44/km</v>
      </c>
      <c r="H10" s="22">
        <f t="shared" si="1"/>
        <v>0.0016898148148148107</v>
      </c>
      <c r="I10" s="22">
        <f>F10-INDEX($F$5:$F$109,MATCH(D10,$D$5:$D$109,0))</f>
        <v>0.000879629629629626</v>
      </c>
    </row>
    <row r="11" spans="1:9" s="10" customFormat="1" ht="15" customHeight="1">
      <c r="A11" s="13">
        <v>7</v>
      </c>
      <c r="B11" s="28" t="s">
        <v>207</v>
      </c>
      <c r="C11" s="28" t="s">
        <v>176</v>
      </c>
      <c r="D11" s="13" t="s">
        <v>198</v>
      </c>
      <c r="E11" s="28" t="s">
        <v>202</v>
      </c>
      <c r="F11" s="52">
        <v>0.02625</v>
      </c>
      <c r="G11" s="13" t="str">
        <f t="shared" si="0"/>
        <v>3.47/km</v>
      </c>
      <c r="H11" s="22">
        <f t="shared" si="1"/>
        <v>0.0019675925925925902</v>
      </c>
      <c r="I11" s="22">
        <f>F11-INDEX($F$5:$F$109,MATCH(D11,$D$5:$D$109,0))</f>
        <v>0.0011574074074074056</v>
      </c>
    </row>
    <row r="12" spans="1:9" s="10" customFormat="1" ht="15" customHeight="1">
      <c r="A12" s="13">
        <v>8</v>
      </c>
      <c r="B12" s="28" t="s">
        <v>208</v>
      </c>
      <c r="C12" s="28" t="s">
        <v>209</v>
      </c>
      <c r="D12" s="13" t="s">
        <v>197</v>
      </c>
      <c r="E12" s="28" t="s">
        <v>144</v>
      </c>
      <c r="F12" s="52">
        <v>0.026539351851851852</v>
      </c>
      <c r="G12" s="13" t="str">
        <f t="shared" si="0"/>
        <v>3.49/km</v>
      </c>
      <c r="H12" s="22">
        <f t="shared" si="1"/>
        <v>0.0022569444444444434</v>
      </c>
      <c r="I12" s="22">
        <f>F12-INDEX($F$5:$F$109,MATCH(D12,$D$5:$D$109,0))</f>
        <v>0.0022569444444444434</v>
      </c>
    </row>
    <row r="13" spans="1:9" s="10" customFormat="1" ht="15" customHeight="1">
      <c r="A13" s="13">
        <v>9</v>
      </c>
      <c r="B13" s="28" t="s">
        <v>210</v>
      </c>
      <c r="C13" s="28" t="s">
        <v>82</v>
      </c>
      <c r="D13" s="13" t="s">
        <v>198</v>
      </c>
      <c r="E13" s="28" t="s">
        <v>211</v>
      </c>
      <c r="F13" s="52">
        <v>0.026689814814814816</v>
      </c>
      <c r="G13" s="13" t="str">
        <f t="shared" si="0"/>
        <v>3.51/km</v>
      </c>
      <c r="H13" s="22">
        <f t="shared" si="1"/>
        <v>0.0024074074074074067</v>
      </c>
      <c r="I13" s="22">
        <f>F13-INDEX($F$5:$F$109,MATCH(D13,$D$5:$D$109,0))</f>
        <v>0.001597222222222222</v>
      </c>
    </row>
    <row r="14" spans="1:9" s="10" customFormat="1" ht="15" customHeight="1">
      <c r="A14" s="13">
        <v>10</v>
      </c>
      <c r="B14" s="28" t="s">
        <v>91</v>
      </c>
      <c r="C14" s="28" t="s">
        <v>131</v>
      </c>
      <c r="D14" s="13" t="s">
        <v>197</v>
      </c>
      <c r="E14" s="28" t="s">
        <v>144</v>
      </c>
      <c r="F14" s="52">
        <v>0.02693287037037037</v>
      </c>
      <c r="G14" s="13" t="str">
        <f t="shared" si="0"/>
        <v>3.53/km</v>
      </c>
      <c r="H14" s="22">
        <f t="shared" si="1"/>
        <v>0.002650462962962962</v>
      </c>
      <c r="I14" s="22">
        <f>F14-INDEX($F$5:$F$109,MATCH(D14,$D$5:$D$109,0))</f>
        <v>0.002650462962962962</v>
      </c>
    </row>
    <row r="15" spans="1:9" s="10" customFormat="1" ht="15" customHeight="1">
      <c r="A15" s="13">
        <v>11</v>
      </c>
      <c r="B15" s="28" t="s">
        <v>151</v>
      </c>
      <c r="C15" s="28" t="s">
        <v>39</v>
      </c>
      <c r="D15" s="13" t="s">
        <v>204</v>
      </c>
      <c r="E15" s="28" t="s">
        <v>69</v>
      </c>
      <c r="F15" s="52">
        <v>0.026990740740740742</v>
      </c>
      <c r="G15" s="13" t="str">
        <f t="shared" si="0"/>
        <v>3.53/km</v>
      </c>
      <c r="H15" s="22">
        <f t="shared" si="1"/>
        <v>0.0027083333333333334</v>
      </c>
      <c r="I15" s="22">
        <f>F15-INDEX($F$5:$F$109,MATCH(D15,$D$5:$D$109,0))</f>
        <v>0.001134259259259262</v>
      </c>
    </row>
    <row r="16" spans="1:9" s="10" customFormat="1" ht="15" customHeight="1">
      <c r="A16" s="13">
        <v>12</v>
      </c>
      <c r="B16" s="28" t="s">
        <v>78</v>
      </c>
      <c r="C16" s="28" t="s">
        <v>44</v>
      </c>
      <c r="D16" s="13" t="s">
        <v>197</v>
      </c>
      <c r="E16" s="28" t="s">
        <v>212</v>
      </c>
      <c r="F16" s="52">
        <v>0.027037037037037037</v>
      </c>
      <c r="G16" s="13" t="str">
        <f t="shared" si="0"/>
        <v>3.54/km</v>
      </c>
      <c r="H16" s="22">
        <f t="shared" si="1"/>
        <v>0.0027546296296296277</v>
      </c>
      <c r="I16" s="22">
        <f>F16-INDEX($F$5:$F$109,MATCH(D16,$D$5:$D$109,0))</f>
        <v>0.0027546296296296277</v>
      </c>
    </row>
    <row r="17" spans="1:9" s="10" customFormat="1" ht="15" customHeight="1">
      <c r="A17" s="13">
        <v>13</v>
      </c>
      <c r="B17" s="28" t="s">
        <v>154</v>
      </c>
      <c r="C17" s="28" t="s">
        <v>38</v>
      </c>
      <c r="D17" s="13" t="s">
        <v>198</v>
      </c>
      <c r="E17" s="28" t="s">
        <v>205</v>
      </c>
      <c r="F17" s="52">
        <v>0.02704861111111111</v>
      </c>
      <c r="G17" s="13" t="str">
        <f t="shared" si="0"/>
        <v>3.54/km</v>
      </c>
      <c r="H17" s="22">
        <f t="shared" si="1"/>
        <v>0.0027662037037037013</v>
      </c>
      <c r="I17" s="22">
        <f>F17-INDEX($F$5:$F$109,MATCH(D17,$D$5:$D$109,0))</f>
        <v>0.0019560185185185167</v>
      </c>
    </row>
    <row r="18" spans="1:9" s="10" customFormat="1" ht="15" customHeight="1">
      <c r="A18" s="13">
        <v>14</v>
      </c>
      <c r="B18" s="28" t="s">
        <v>181</v>
      </c>
      <c r="C18" s="28" t="s">
        <v>20</v>
      </c>
      <c r="D18" s="13" t="s">
        <v>204</v>
      </c>
      <c r="E18" s="28" t="s">
        <v>77</v>
      </c>
      <c r="F18" s="52">
        <v>0.02711805555555555</v>
      </c>
      <c r="G18" s="13" t="str">
        <f t="shared" si="0"/>
        <v>3.54/km</v>
      </c>
      <c r="H18" s="22">
        <f t="shared" si="1"/>
        <v>0.0028356481481481427</v>
      </c>
      <c r="I18" s="22">
        <f>F18-INDEX($F$5:$F$109,MATCH(D18,$D$5:$D$109,0))</f>
        <v>0.0012615740740740712</v>
      </c>
    </row>
    <row r="19" spans="1:9" s="10" customFormat="1" ht="15" customHeight="1">
      <c r="A19" s="13">
        <v>15</v>
      </c>
      <c r="B19" s="28" t="s">
        <v>164</v>
      </c>
      <c r="C19" s="28" t="s">
        <v>81</v>
      </c>
      <c r="D19" s="13" t="s">
        <v>198</v>
      </c>
      <c r="E19" s="28" t="s">
        <v>202</v>
      </c>
      <c r="F19" s="52">
        <v>0.027222222222222228</v>
      </c>
      <c r="G19" s="13" t="str">
        <f t="shared" si="0"/>
        <v>3.55/km</v>
      </c>
      <c r="H19" s="22">
        <f t="shared" si="1"/>
        <v>0.0029398148148148187</v>
      </c>
      <c r="I19" s="22">
        <f>F19-INDEX($F$5:$F$109,MATCH(D19,$D$5:$D$109,0))</f>
        <v>0.002129629629629634</v>
      </c>
    </row>
    <row r="20" spans="1:9" s="10" customFormat="1" ht="15" customHeight="1">
      <c r="A20" s="13">
        <v>16</v>
      </c>
      <c r="B20" s="28" t="s">
        <v>213</v>
      </c>
      <c r="C20" s="28" t="s">
        <v>53</v>
      </c>
      <c r="D20" s="13" t="s">
        <v>204</v>
      </c>
      <c r="E20" s="28" t="s">
        <v>205</v>
      </c>
      <c r="F20" s="52">
        <v>0.027314814814814816</v>
      </c>
      <c r="G20" s="13" t="str">
        <f t="shared" si="0"/>
        <v>3.56/km</v>
      </c>
      <c r="H20" s="22">
        <f t="shared" si="1"/>
        <v>0.0030324074074074073</v>
      </c>
      <c r="I20" s="22">
        <f>F20-INDEX($F$5:$F$109,MATCH(D20,$D$5:$D$109,0))</f>
        <v>0.0014583333333333358</v>
      </c>
    </row>
    <row r="21" spans="1:9" ht="15" customHeight="1">
      <c r="A21" s="13">
        <v>17</v>
      </c>
      <c r="B21" s="28" t="s">
        <v>116</v>
      </c>
      <c r="C21" s="28" t="s">
        <v>40</v>
      </c>
      <c r="D21" s="13" t="s">
        <v>204</v>
      </c>
      <c r="E21" s="28" t="s">
        <v>205</v>
      </c>
      <c r="F21" s="52">
        <v>0.027476851851851853</v>
      </c>
      <c r="G21" s="13" t="str">
        <f t="shared" si="0"/>
        <v>3.57/km</v>
      </c>
      <c r="H21" s="22">
        <f t="shared" si="1"/>
        <v>0.003194444444444444</v>
      </c>
      <c r="I21" s="22">
        <f>F21-INDEX($F$5:$F$109,MATCH(D21,$D$5:$D$109,0))</f>
        <v>0.0016203703703703727</v>
      </c>
    </row>
    <row r="22" spans="1:9" ht="15" customHeight="1">
      <c r="A22" s="13">
        <v>18</v>
      </c>
      <c r="B22" s="28" t="s">
        <v>23</v>
      </c>
      <c r="C22" s="28" t="s">
        <v>24</v>
      </c>
      <c r="D22" s="13" t="s">
        <v>198</v>
      </c>
      <c r="E22" s="28" t="s">
        <v>214</v>
      </c>
      <c r="F22" s="52">
        <v>0.027511574074074074</v>
      </c>
      <c r="G22" s="13" t="str">
        <f aca="true" t="shared" si="2" ref="G22:G28">TEXT(INT((HOUR(F22)*3600+MINUTE(F22)*60+SECOND(F22))/$I$3/60),"0")&amp;"."&amp;TEXT(MOD((HOUR(F22)*3600+MINUTE(F22)*60+SECOND(F22))/$I$3,60),"00")&amp;"/km"</f>
        <v>3.58/km</v>
      </c>
      <c r="H22" s="22">
        <f aca="true" t="shared" si="3" ref="H22:H28">F22-$F$5</f>
        <v>0.003229166666666665</v>
      </c>
      <c r="I22" s="22">
        <f>F22-INDEX($F$5:$F$109,MATCH(D22,$D$5:$D$109,0))</f>
        <v>0.0024189814814814803</v>
      </c>
    </row>
    <row r="23" spans="1:9" ht="15" customHeight="1">
      <c r="A23" s="13">
        <v>19</v>
      </c>
      <c r="B23" s="28" t="s">
        <v>42</v>
      </c>
      <c r="C23" s="28" t="s">
        <v>18</v>
      </c>
      <c r="D23" s="13" t="s">
        <v>204</v>
      </c>
      <c r="E23" s="28" t="s">
        <v>214</v>
      </c>
      <c r="F23" s="52">
        <v>0.027523148148148147</v>
      </c>
      <c r="G23" s="13" t="str">
        <f t="shared" si="2"/>
        <v>3.58/km</v>
      </c>
      <c r="H23" s="22">
        <f t="shared" si="3"/>
        <v>0.0032407407407407385</v>
      </c>
      <c r="I23" s="22">
        <f>F23-INDEX($F$5:$F$109,MATCH(D23,$D$5:$D$109,0))</f>
        <v>0.001666666666666667</v>
      </c>
    </row>
    <row r="24" spans="1:9" ht="15" customHeight="1">
      <c r="A24" s="13">
        <v>20</v>
      </c>
      <c r="B24" s="28" t="s">
        <v>139</v>
      </c>
      <c r="C24" s="28" t="s">
        <v>126</v>
      </c>
      <c r="D24" s="13" t="s">
        <v>215</v>
      </c>
      <c r="E24" s="28" t="s">
        <v>205</v>
      </c>
      <c r="F24" s="52">
        <v>0.027604166666666666</v>
      </c>
      <c r="G24" s="13" t="str">
        <f t="shared" si="2"/>
        <v>3.59/km</v>
      </c>
      <c r="H24" s="22">
        <f t="shared" si="3"/>
        <v>0.003321759259259257</v>
      </c>
      <c r="I24" s="22">
        <f>F24-INDEX($F$5:$F$109,MATCH(D24,$D$5:$D$109,0))</f>
        <v>0</v>
      </c>
    </row>
    <row r="25" spans="1:9" ht="15" customHeight="1">
      <c r="A25" s="13">
        <v>21</v>
      </c>
      <c r="B25" s="28" t="s">
        <v>186</v>
      </c>
      <c r="C25" s="28" t="s">
        <v>87</v>
      </c>
      <c r="D25" s="13" t="s">
        <v>204</v>
      </c>
      <c r="E25" s="28" t="s">
        <v>17</v>
      </c>
      <c r="F25" s="52">
        <v>0.027719907407407405</v>
      </c>
      <c r="G25" s="13" t="str">
        <f t="shared" si="2"/>
        <v>3.60/km</v>
      </c>
      <c r="H25" s="22">
        <f t="shared" si="3"/>
        <v>0.003437499999999996</v>
      </c>
      <c r="I25" s="22">
        <f>F25-INDEX($F$5:$F$109,MATCH(D25,$D$5:$D$109,0))</f>
        <v>0.0018634259259259246</v>
      </c>
    </row>
    <row r="26" spans="1:9" ht="15" customHeight="1">
      <c r="A26" s="13">
        <v>22</v>
      </c>
      <c r="B26" s="28" t="s">
        <v>216</v>
      </c>
      <c r="C26" s="28" t="s">
        <v>32</v>
      </c>
      <c r="D26" s="13" t="s">
        <v>217</v>
      </c>
      <c r="E26" s="28" t="s">
        <v>218</v>
      </c>
      <c r="F26" s="52">
        <v>0.028113425925925927</v>
      </c>
      <c r="G26" s="13" t="str">
        <f t="shared" si="2"/>
        <v>4.03/km</v>
      </c>
      <c r="H26" s="22">
        <f t="shared" si="3"/>
        <v>0.0038310185185185183</v>
      </c>
      <c r="I26" s="22">
        <f>F26-INDEX($F$5:$F$109,MATCH(D26,$D$5:$D$109,0))</f>
        <v>0</v>
      </c>
    </row>
    <row r="27" spans="1:9" ht="15" customHeight="1">
      <c r="A27" s="13">
        <v>23</v>
      </c>
      <c r="B27" s="28" t="s">
        <v>74</v>
      </c>
      <c r="C27" s="28" t="s">
        <v>75</v>
      </c>
      <c r="D27" s="13" t="s">
        <v>198</v>
      </c>
      <c r="E27" s="28" t="s">
        <v>214</v>
      </c>
      <c r="F27" s="52">
        <v>0.028402777777777777</v>
      </c>
      <c r="G27" s="13" t="str">
        <f t="shared" si="2"/>
        <v>4.05/km</v>
      </c>
      <c r="H27" s="22">
        <f t="shared" si="3"/>
        <v>0.004120370370370368</v>
      </c>
      <c r="I27" s="22">
        <f>F27-INDEX($F$5:$F$109,MATCH(D27,$D$5:$D$109,0))</f>
        <v>0.0033101851851851834</v>
      </c>
    </row>
    <row r="28" spans="1:9" ht="15" customHeight="1">
      <c r="A28" s="13">
        <v>24</v>
      </c>
      <c r="B28" s="28" t="s">
        <v>219</v>
      </c>
      <c r="C28" s="28" t="s">
        <v>18</v>
      </c>
      <c r="D28" s="13" t="s">
        <v>198</v>
      </c>
      <c r="E28" s="28" t="s">
        <v>205</v>
      </c>
      <c r="F28" s="52">
        <v>0.028460648148148148</v>
      </c>
      <c r="G28" s="13" t="str">
        <f t="shared" si="2"/>
        <v>4.06/km</v>
      </c>
      <c r="H28" s="22">
        <f t="shared" si="3"/>
        <v>0.004178240740740739</v>
      </c>
      <c r="I28" s="22">
        <f>F28-INDEX($F$5:$F$109,MATCH(D28,$D$5:$D$109,0))</f>
        <v>0.0033680555555555547</v>
      </c>
    </row>
    <row r="29" spans="1:9" ht="15.75">
      <c r="A29" s="13">
        <v>25</v>
      </c>
      <c r="B29" s="28" t="s">
        <v>146</v>
      </c>
      <c r="C29" s="28" t="s">
        <v>15</v>
      </c>
      <c r="D29" s="13" t="s">
        <v>204</v>
      </c>
      <c r="E29" s="28" t="s">
        <v>144</v>
      </c>
      <c r="F29" s="52">
        <v>0.02871527777777778</v>
      </c>
      <c r="G29" s="13" t="str">
        <f aca="true" t="shared" si="4" ref="G29:G92">TEXT(INT((HOUR(F29)*3600+MINUTE(F29)*60+SECOND(F29))/$I$3/60),"0")&amp;"."&amp;TEXT(MOD((HOUR(F29)*3600+MINUTE(F29)*60+SECOND(F29))/$I$3,60),"00")&amp;"/km"</f>
        <v>4.08/km</v>
      </c>
      <c r="H29" s="22">
        <f aca="true" t="shared" si="5" ref="H29:H92">F29-$F$5</f>
        <v>0.004432870370370372</v>
      </c>
      <c r="I29" s="22">
        <f>F29-INDEX($F$5:$F$109,MATCH(D29,$D$5:$D$109,0))</f>
        <v>0.0028587962962963002</v>
      </c>
    </row>
    <row r="30" spans="1:9" ht="15.75">
      <c r="A30" s="13">
        <v>26</v>
      </c>
      <c r="B30" s="28" t="s">
        <v>220</v>
      </c>
      <c r="C30" s="28" t="s">
        <v>101</v>
      </c>
      <c r="D30" s="13" t="s">
        <v>197</v>
      </c>
      <c r="E30" s="28" t="s">
        <v>221</v>
      </c>
      <c r="F30" s="52">
        <v>0.028761574074074075</v>
      </c>
      <c r="G30" s="13" t="str">
        <f t="shared" si="4"/>
        <v>4.09/km</v>
      </c>
      <c r="H30" s="22">
        <f t="shared" si="5"/>
        <v>0.004479166666666666</v>
      </c>
      <c r="I30" s="22">
        <f>F30-INDEX($F$5:$F$109,MATCH(D30,$D$5:$D$109,0))</f>
        <v>0.004479166666666666</v>
      </c>
    </row>
    <row r="31" spans="1:9" ht="15.75">
      <c r="A31" s="13">
        <v>27</v>
      </c>
      <c r="B31" s="28" t="s">
        <v>222</v>
      </c>
      <c r="C31" s="28" t="s">
        <v>24</v>
      </c>
      <c r="D31" s="13" t="s">
        <v>198</v>
      </c>
      <c r="E31" s="28" t="s">
        <v>17</v>
      </c>
      <c r="F31" s="52">
        <v>0.028935185185185185</v>
      </c>
      <c r="G31" s="13" t="str">
        <f t="shared" si="4"/>
        <v>4.10/km</v>
      </c>
      <c r="H31" s="22">
        <f t="shared" si="5"/>
        <v>0.0046527777777777765</v>
      </c>
      <c r="I31" s="22">
        <f>F31-INDEX($F$5:$F$109,MATCH(D31,$D$5:$D$109,0))</f>
        <v>0.003842592592592592</v>
      </c>
    </row>
    <row r="32" spans="1:9" ht="15.75">
      <c r="A32" s="13">
        <v>28</v>
      </c>
      <c r="B32" s="28" t="s">
        <v>89</v>
      </c>
      <c r="C32" s="28" t="s">
        <v>55</v>
      </c>
      <c r="D32" s="13" t="s">
        <v>223</v>
      </c>
      <c r="E32" s="28" t="s">
        <v>224</v>
      </c>
      <c r="F32" s="52">
        <v>0.029317129629629634</v>
      </c>
      <c r="G32" s="13" t="str">
        <f t="shared" si="4"/>
        <v>4.13/km</v>
      </c>
      <c r="H32" s="22">
        <f t="shared" si="5"/>
        <v>0.005034722222222225</v>
      </c>
      <c r="I32" s="22">
        <f>F32-INDEX($F$5:$F$109,MATCH(D32,$D$5:$D$109,0))</f>
        <v>0</v>
      </c>
    </row>
    <row r="33" spans="1:9" ht="15.75">
      <c r="A33" s="13">
        <v>29</v>
      </c>
      <c r="B33" s="28" t="s">
        <v>73</v>
      </c>
      <c r="C33" s="28" t="s">
        <v>14</v>
      </c>
      <c r="D33" s="13" t="s">
        <v>204</v>
      </c>
      <c r="E33" s="28" t="s">
        <v>225</v>
      </c>
      <c r="F33" s="52">
        <v>0.029479166666666667</v>
      </c>
      <c r="G33" s="13" t="str">
        <f t="shared" si="4"/>
        <v>4.15/km</v>
      </c>
      <c r="H33" s="22">
        <f t="shared" si="5"/>
        <v>0.005196759259259259</v>
      </c>
      <c r="I33" s="22">
        <f>F33-INDEX($F$5:$F$109,MATCH(D33,$D$5:$D$109,0))</f>
        <v>0.003622685185185187</v>
      </c>
    </row>
    <row r="34" spans="1:9" ht="15.75">
      <c r="A34" s="13">
        <v>30</v>
      </c>
      <c r="B34" s="28" t="s">
        <v>86</v>
      </c>
      <c r="C34" s="28" t="s">
        <v>39</v>
      </c>
      <c r="D34" s="13" t="s">
        <v>204</v>
      </c>
      <c r="E34" s="28" t="s">
        <v>17</v>
      </c>
      <c r="F34" s="52">
        <v>0.02957175925925926</v>
      </c>
      <c r="G34" s="13" t="str">
        <f t="shared" si="4"/>
        <v>4.16/km</v>
      </c>
      <c r="H34" s="22">
        <f t="shared" si="5"/>
        <v>0.005289351851851851</v>
      </c>
      <c r="I34" s="22">
        <f>F34-INDEX($F$5:$F$109,MATCH(D34,$D$5:$D$109,0))</f>
        <v>0.003715277777777779</v>
      </c>
    </row>
    <row r="35" spans="1:9" ht="15.75">
      <c r="A35" s="13">
        <v>31</v>
      </c>
      <c r="B35" s="28" t="s">
        <v>226</v>
      </c>
      <c r="C35" s="28" t="s">
        <v>19</v>
      </c>
      <c r="D35" s="13" t="s">
        <v>198</v>
      </c>
      <c r="E35" s="28" t="s">
        <v>205</v>
      </c>
      <c r="F35" s="52">
        <v>0.029664351851851855</v>
      </c>
      <c r="G35" s="13" t="str">
        <f t="shared" si="4"/>
        <v>4.16/km</v>
      </c>
      <c r="H35" s="22">
        <f t="shared" si="5"/>
        <v>0.005381944444444446</v>
      </c>
      <c r="I35" s="22">
        <f>F35-INDEX($F$5:$F$109,MATCH(D35,$D$5:$D$109,0))</f>
        <v>0.0045717592592592615</v>
      </c>
    </row>
    <row r="36" spans="1:9" ht="15.75">
      <c r="A36" s="13">
        <v>32</v>
      </c>
      <c r="B36" s="28" t="s">
        <v>31</v>
      </c>
      <c r="C36" s="28" t="s">
        <v>32</v>
      </c>
      <c r="D36" s="13" t="s">
        <v>204</v>
      </c>
      <c r="E36" s="28" t="s">
        <v>205</v>
      </c>
      <c r="F36" s="52">
        <v>0.029699074074074072</v>
      </c>
      <c r="G36" s="13" t="str">
        <f t="shared" si="4"/>
        <v>4.17/km</v>
      </c>
      <c r="H36" s="22">
        <f t="shared" si="5"/>
        <v>0.005416666666666663</v>
      </c>
      <c r="I36" s="22">
        <f>F36-INDEX($F$5:$F$109,MATCH(D36,$D$5:$D$109,0))</f>
        <v>0.003842592592592592</v>
      </c>
    </row>
    <row r="37" spans="1:9" ht="15.75">
      <c r="A37" s="13">
        <v>33</v>
      </c>
      <c r="B37" s="28" t="s">
        <v>227</v>
      </c>
      <c r="C37" s="28" t="s">
        <v>133</v>
      </c>
      <c r="D37" s="13" t="s">
        <v>198</v>
      </c>
      <c r="E37" s="28" t="s">
        <v>144</v>
      </c>
      <c r="F37" s="52">
        <v>0.029849537037037036</v>
      </c>
      <c r="G37" s="13" t="str">
        <f t="shared" si="4"/>
        <v>4.18/km</v>
      </c>
      <c r="H37" s="22">
        <f t="shared" si="5"/>
        <v>0.005567129629629627</v>
      </c>
      <c r="I37" s="22">
        <f>F37-INDEX($F$5:$F$109,MATCH(D37,$D$5:$D$109,0))</f>
        <v>0.004756944444444442</v>
      </c>
    </row>
    <row r="38" spans="1:9" ht="15.75">
      <c r="A38" s="13">
        <v>34</v>
      </c>
      <c r="B38" s="28" t="s">
        <v>228</v>
      </c>
      <c r="C38" s="28" t="s">
        <v>49</v>
      </c>
      <c r="D38" s="13" t="s">
        <v>198</v>
      </c>
      <c r="E38" s="28" t="s">
        <v>202</v>
      </c>
      <c r="F38" s="52">
        <v>0.029965277777777775</v>
      </c>
      <c r="G38" s="13" t="str">
        <f t="shared" si="4"/>
        <v>4.19/km</v>
      </c>
      <c r="H38" s="22">
        <f t="shared" si="5"/>
        <v>0.005682870370370366</v>
      </c>
      <c r="I38" s="22">
        <f>F38-INDEX($F$5:$F$109,MATCH(D38,$D$5:$D$109,0))</f>
        <v>0.004872685185185181</v>
      </c>
    </row>
    <row r="39" spans="1:9" ht="15.75">
      <c r="A39" s="13">
        <v>35</v>
      </c>
      <c r="B39" s="28" t="s">
        <v>120</v>
      </c>
      <c r="C39" s="28" t="s">
        <v>118</v>
      </c>
      <c r="D39" s="13" t="s">
        <v>223</v>
      </c>
      <c r="E39" s="28" t="s">
        <v>229</v>
      </c>
      <c r="F39" s="52">
        <v>0.029976851851851852</v>
      </c>
      <c r="G39" s="13" t="str">
        <f t="shared" si="4"/>
        <v>4.19/km</v>
      </c>
      <c r="H39" s="22">
        <f t="shared" si="5"/>
        <v>0.005694444444444443</v>
      </c>
      <c r="I39" s="22">
        <f>F39-INDEX($F$5:$F$109,MATCH(D39,$D$5:$D$109,0))</f>
        <v>0.0006597222222222178</v>
      </c>
    </row>
    <row r="40" spans="1:9" ht="15.75">
      <c r="A40" s="13">
        <v>36</v>
      </c>
      <c r="B40" s="28" t="s">
        <v>165</v>
      </c>
      <c r="C40" s="28" t="s">
        <v>56</v>
      </c>
      <c r="D40" s="13" t="s">
        <v>198</v>
      </c>
      <c r="E40" s="28" t="s">
        <v>230</v>
      </c>
      <c r="F40" s="52">
        <v>0.03006944444444444</v>
      </c>
      <c r="G40" s="13" t="str">
        <f t="shared" si="4"/>
        <v>4.20/km</v>
      </c>
      <c r="H40" s="22">
        <f t="shared" si="5"/>
        <v>0.0057870370370370315</v>
      </c>
      <c r="I40" s="22">
        <f>F40-INDEX($F$5:$F$109,MATCH(D40,$D$5:$D$109,0))</f>
        <v>0.004976851851851847</v>
      </c>
    </row>
    <row r="41" spans="1:9" ht="15.75">
      <c r="A41" s="13">
        <v>37</v>
      </c>
      <c r="B41" s="28" t="s">
        <v>231</v>
      </c>
      <c r="C41" s="28" t="s">
        <v>232</v>
      </c>
      <c r="D41" s="13" t="s">
        <v>204</v>
      </c>
      <c r="E41" s="28" t="s">
        <v>205</v>
      </c>
      <c r="F41" s="52">
        <v>0.030462962962962966</v>
      </c>
      <c r="G41" s="13" t="str">
        <f t="shared" si="4"/>
        <v>4.23/km</v>
      </c>
      <c r="H41" s="22">
        <f t="shared" si="5"/>
        <v>0.006180555555555557</v>
      </c>
      <c r="I41" s="22">
        <f>F41-INDEX($F$5:$F$109,MATCH(D41,$D$5:$D$109,0))</f>
        <v>0.004606481481481486</v>
      </c>
    </row>
    <row r="42" spans="1:9" ht="15.75">
      <c r="A42" s="13">
        <v>38</v>
      </c>
      <c r="B42" s="28" t="s">
        <v>30</v>
      </c>
      <c r="C42" s="28" t="s">
        <v>20</v>
      </c>
      <c r="D42" s="13" t="s">
        <v>204</v>
      </c>
      <c r="E42" s="28" t="s">
        <v>214</v>
      </c>
      <c r="F42" s="52">
        <v>0.03050925925925926</v>
      </c>
      <c r="G42" s="13" t="str">
        <f t="shared" si="4"/>
        <v>4.24/km</v>
      </c>
      <c r="H42" s="22">
        <f t="shared" si="5"/>
        <v>0.0062268518518518515</v>
      </c>
      <c r="I42" s="22">
        <f>F42-INDEX($F$5:$F$109,MATCH(D42,$D$5:$D$109,0))</f>
        <v>0.00465277777777778</v>
      </c>
    </row>
    <row r="43" spans="1:9" ht="15.75">
      <c r="A43" s="13">
        <v>39</v>
      </c>
      <c r="B43" s="28" t="s">
        <v>97</v>
      </c>
      <c r="C43" s="28" t="s">
        <v>15</v>
      </c>
      <c r="D43" s="13" t="s">
        <v>204</v>
      </c>
      <c r="E43" s="28" t="s">
        <v>214</v>
      </c>
      <c r="F43" s="52">
        <v>0.03053240740740741</v>
      </c>
      <c r="G43" s="13" t="str">
        <f t="shared" si="4"/>
        <v>4.24/km</v>
      </c>
      <c r="H43" s="22">
        <f t="shared" si="5"/>
        <v>0.006250000000000002</v>
      </c>
      <c r="I43" s="22">
        <f>F43-INDEX($F$5:$F$109,MATCH(D43,$D$5:$D$109,0))</f>
        <v>0.004675925925925931</v>
      </c>
    </row>
    <row r="44" spans="1:9" ht="15.75">
      <c r="A44" s="13">
        <v>40</v>
      </c>
      <c r="B44" s="28" t="s">
        <v>102</v>
      </c>
      <c r="C44" s="28" t="s">
        <v>111</v>
      </c>
      <c r="D44" s="13" t="s">
        <v>198</v>
      </c>
      <c r="E44" s="28" t="s">
        <v>221</v>
      </c>
      <c r="F44" s="52">
        <v>0.0305787037037037</v>
      </c>
      <c r="G44" s="13" t="str">
        <f t="shared" si="4"/>
        <v>4.24/km</v>
      </c>
      <c r="H44" s="22">
        <f t="shared" si="5"/>
        <v>0.006296296296296293</v>
      </c>
      <c r="I44" s="22">
        <f>F44-INDEX($F$5:$F$109,MATCH(D44,$D$5:$D$109,0))</f>
        <v>0.005486111111111108</v>
      </c>
    </row>
    <row r="45" spans="1:9" ht="15.75">
      <c r="A45" s="13">
        <v>41</v>
      </c>
      <c r="B45" s="28" t="s">
        <v>35</v>
      </c>
      <c r="C45" s="28" t="s">
        <v>36</v>
      </c>
      <c r="D45" s="13" t="s">
        <v>223</v>
      </c>
      <c r="E45" s="28" t="s">
        <v>221</v>
      </c>
      <c r="F45" s="52">
        <v>0.03061342592592593</v>
      </c>
      <c r="G45" s="13" t="str">
        <f t="shared" si="4"/>
        <v>4.25/km</v>
      </c>
      <c r="H45" s="22">
        <f t="shared" si="5"/>
        <v>0.0063310185185185205</v>
      </c>
      <c r="I45" s="22">
        <f>F45-INDEX($F$5:$F$109,MATCH(D45,$D$5:$D$109,0))</f>
        <v>0.0012962962962962954</v>
      </c>
    </row>
    <row r="46" spans="1:9" ht="15.75">
      <c r="A46" s="13">
        <v>42</v>
      </c>
      <c r="B46" s="28" t="s">
        <v>79</v>
      </c>
      <c r="C46" s="28" t="s">
        <v>32</v>
      </c>
      <c r="D46" s="13" t="s">
        <v>198</v>
      </c>
      <c r="E46" s="28" t="s">
        <v>214</v>
      </c>
      <c r="F46" s="52">
        <v>0.030659722222222224</v>
      </c>
      <c r="G46" s="13" t="str">
        <f t="shared" si="4"/>
        <v>4.25/km</v>
      </c>
      <c r="H46" s="22">
        <f t="shared" si="5"/>
        <v>0.006377314814814815</v>
      </c>
      <c r="I46" s="22">
        <f>F46-INDEX($F$5:$F$109,MATCH(D46,$D$5:$D$109,0))</f>
        <v>0.00556712962962963</v>
      </c>
    </row>
    <row r="47" spans="1:9" ht="15.75">
      <c r="A47" s="13">
        <v>43</v>
      </c>
      <c r="B47" s="28" t="s">
        <v>136</v>
      </c>
      <c r="C47" s="28" t="s">
        <v>43</v>
      </c>
      <c r="D47" s="13" t="s">
        <v>204</v>
      </c>
      <c r="E47" s="28" t="s">
        <v>17</v>
      </c>
      <c r="F47" s="52">
        <v>0.03090277777777778</v>
      </c>
      <c r="G47" s="13" t="str">
        <f t="shared" si="4"/>
        <v>4.27/km</v>
      </c>
      <c r="H47" s="22">
        <f t="shared" si="5"/>
        <v>0.00662037037037037</v>
      </c>
      <c r="I47" s="22">
        <f>F47-INDEX($F$5:$F$109,MATCH(D47,$D$5:$D$109,0))</f>
        <v>0.005046296296296299</v>
      </c>
    </row>
    <row r="48" spans="1:9" ht="15.75">
      <c r="A48" s="13">
        <v>44</v>
      </c>
      <c r="B48" s="28" t="s">
        <v>233</v>
      </c>
      <c r="C48" s="28" t="s">
        <v>85</v>
      </c>
      <c r="D48" s="13" t="s">
        <v>204</v>
      </c>
      <c r="E48" s="28" t="s">
        <v>205</v>
      </c>
      <c r="F48" s="52">
        <v>0.030937499999999996</v>
      </c>
      <c r="G48" s="13" t="str">
        <f t="shared" si="4"/>
        <v>4.27/km</v>
      </c>
      <c r="H48" s="22">
        <f t="shared" si="5"/>
        <v>0.0066550925925925875</v>
      </c>
      <c r="I48" s="22">
        <f>F48-INDEX($F$5:$F$109,MATCH(D48,$D$5:$D$109,0))</f>
        <v>0.005081018518518516</v>
      </c>
    </row>
    <row r="49" spans="1:9" ht="15.75">
      <c r="A49" s="13">
        <v>45</v>
      </c>
      <c r="B49" s="28" t="s">
        <v>143</v>
      </c>
      <c r="C49" s="28" t="s">
        <v>22</v>
      </c>
      <c r="D49" s="13" t="s">
        <v>198</v>
      </c>
      <c r="E49" s="28" t="s">
        <v>225</v>
      </c>
      <c r="F49" s="52">
        <v>0.030983796296296297</v>
      </c>
      <c r="G49" s="13" t="str">
        <f t="shared" si="4"/>
        <v>4.28/km</v>
      </c>
      <c r="H49" s="22">
        <f t="shared" si="5"/>
        <v>0.006701388888888889</v>
      </c>
      <c r="I49" s="22">
        <f>F49-INDEX($F$5:$F$109,MATCH(D49,$D$5:$D$109,0))</f>
        <v>0.005891203703703704</v>
      </c>
    </row>
    <row r="50" spans="1:9" ht="15.75">
      <c r="A50" s="13">
        <v>46</v>
      </c>
      <c r="B50" s="28" t="s">
        <v>234</v>
      </c>
      <c r="C50" s="28" t="s">
        <v>108</v>
      </c>
      <c r="D50" s="13" t="s">
        <v>204</v>
      </c>
      <c r="E50" s="28" t="s">
        <v>229</v>
      </c>
      <c r="F50" s="52">
        <v>0.031018518518518515</v>
      </c>
      <c r="G50" s="13" t="str">
        <f t="shared" si="4"/>
        <v>4.28/km</v>
      </c>
      <c r="H50" s="22">
        <f t="shared" si="5"/>
        <v>0.006736111111111106</v>
      </c>
      <c r="I50" s="22">
        <f>F50-INDEX($F$5:$F$109,MATCH(D50,$D$5:$D$109,0))</f>
        <v>0.005162037037037034</v>
      </c>
    </row>
    <row r="51" spans="1:9" ht="15.75">
      <c r="A51" s="23">
        <v>47</v>
      </c>
      <c r="B51" s="29" t="s">
        <v>161</v>
      </c>
      <c r="C51" s="29" t="s">
        <v>15</v>
      </c>
      <c r="D51" s="23" t="s">
        <v>204</v>
      </c>
      <c r="E51" s="29" t="s">
        <v>13</v>
      </c>
      <c r="F51" s="54">
        <v>0.031099537037037037</v>
      </c>
      <c r="G51" s="23" t="str">
        <f t="shared" si="4"/>
        <v>4.29/km</v>
      </c>
      <c r="H51" s="24">
        <f t="shared" si="5"/>
        <v>0.006817129629629628</v>
      </c>
      <c r="I51" s="24">
        <f>F51-INDEX($F$5:$F$109,MATCH(D51,$D$5:$D$109,0))</f>
        <v>0.005243055555555556</v>
      </c>
    </row>
    <row r="52" spans="1:9" ht="15.75">
      <c r="A52" s="13">
        <v>48</v>
      </c>
      <c r="B52" s="28" t="s">
        <v>115</v>
      </c>
      <c r="C52" s="28" t="s">
        <v>14</v>
      </c>
      <c r="D52" s="13" t="s">
        <v>204</v>
      </c>
      <c r="E52" s="28" t="s">
        <v>202</v>
      </c>
      <c r="F52" s="52">
        <v>0.031111111111111107</v>
      </c>
      <c r="G52" s="13" t="str">
        <f t="shared" si="4"/>
        <v>4.29/km</v>
      </c>
      <c r="H52" s="22">
        <f t="shared" si="5"/>
        <v>0.006828703703703698</v>
      </c>
      <c r="I52" s="22">
        <f>F52-INDEX($F$5:$F$109,MATCH(D52,$D$5:$D$109,0))</f>
        <v>0.0052546296296296265</v>
      </c>
    </row>
    <row r="53" spans="1:9" ht="15.75">
      <c r="A53" s="13">
        <v>49</v>
      </c>
      <c r="B53" s="28" t="s">
        <v>187</v>
      </c>
      <c r="C53" s="28" t="s">
        <v>84</v>
      </c>
      <c r="D53" s="13" t="s">
        <v>204</v>
      </c>
      <c r="E53" s="28" t="s">
        <v>17</v>
      </c>
      <c r="F53" s="52">
        <v>0.03116898148148148</v>
      </c>
      <c r="G53" s="13" t="str">
        <f t="shared" si="4"/>
        <v>4.29/km</v>
      </c>
      <c r="H53" s="22">
        <f t="shared" si="5"/>
        <v>0.006886574074074073</v>
      </c>
      <c r="I53" s="22">
        <f>F53-INDEX($F$5:$F$109,MATCH(D53,$D$5:$D$109,0))</f>
        <v>0.005312500000000001</v>
      </c>
    </row>
    <row r="54" spans="1:9" ht="15.75">
      <c r="A54" s="13">
        <v>50</v>
      </c>
      <c r="B54" s="28" t="s">
        <v>94</v>
      </c>
      <c r="C54" s="28" t="s">
        <v>48</v>
      </c>
      <c r="D54" s="13" t="s">
        <v>198</v>
      </c>
      <c r="E54" s="28" t="s">
        <v>95</v>
      </c>
      <c r="F54" s="52">
        <v>0.031215277777777783</v>
      </c>
      <c r="G54" s="13" t="str">
        <f t="shared" si="4"/>
        <v>4.30/km</v>
      </c>
      <c r="H54" s="22">
        <f t="shared" si="5"/>
        <v>0.006932870370370374</v>
      </c>
      <c r="I54" s="22">
        <f>F54-INDEX($F$5:$F$109,MATCH(D54,$D$5:$D$109,0))</f>
        <v>0.006122685185185189</v>
      </c>
    </row>
    <row r="55" spans="1:9" ht="15.75">
      <c r="A55" s="13">
        <v>51</v>
      </c>
      <c r="B55" s="28" t="s">
        <v>235</v>
      </c>
      <c r="C55" s="28" t="s">
        <v>29</v>
      </c>
      <c r="D55" s="13" t="s">
        <v>223</v>
      </c>
      <c r="E55" s="28" t="s">
        <v>205</v>
      </c>
      <c r="F55" s="52">
        <v>0.03123842592592593</v>
      </c>
      <c r="G55" s="13" t="str">
        <f t="shared" si="4"/>
        <v>4.30/km</v>
      </c>
      <c r="H55" s="22">
        <f t="shared" si="5"/>
        <v>0.006956018518518521</v>
      </c>
      <c r="I55" s="22">
        <f>F55-INDEX($F$5:$F$109,MATCH(D55,$D$5:$D$109,0))</f>
        <v>0.001921296296296296</v>
      </c>
    </row>
    <row r="56" spans="1:9" ht="15.75">
      <c r="A56" s="13">
        <v>52</v>
      </c>
      <c r="B56" s="28" t="s">
        <v>162</v>
      </c>
      <c r="C56" s="28" t="s">
        <v>37</v>
      </c>
      <c r="D56" s="13" t="s">
        <v>204</v>
      </c>
      <c r="E56" s="28" t="s">
        <v>214</v>
      </c>
      <c r="F56" s="52">
        <v>0.03142361111111111</v>
      </c>
      <c r="G56" s="13" t="str">
        <f t="shared" si="4"/>
        <v>4.32/km</v>
      </c>
      <c r="H56" s="22">
        <f t="shared" si="5"/>
        <v>0.007141203703703702</v>
      </c>
      <c r="I56" s="22">
        <f>F56-INDEX($F$5:$F$109,MATCH(D56,$D$5:$D$109,0))</f>
        <v>0.00556712962962963</v>
      </c>
    </row>
    <row r="57" spans="1:9" ht="15.75">
      <c r="A57" s="13">
        <v>53</v>
      </c>
      <c r="B57" s="28" t="s">
        <v>73</v>
      </c>
      <c r="C57" s="28" t="s">
        <v>24</v>
      </c>
      <c r="D57" s="13" t="s">
        <v>204</v>
      </c>
      <c r="E57" s="28" t="s">
        <v>225</v>
      </c>
      <c r="F57" s="52">
        <v>0.031481481481481485</v>
      </c>
      <c r="G57" s="13" t="str">
        <f t="shared" si="4"/>
        <v>4.32/km</v>
      </c>
      <c r="H57" s="22">
        <f t="shared" si="5"/>
        <v>0.0071990740740740765</v>
      </c>
      <c r="I57" s="22">
        <f>F57-INDEX($F$5:$F$109,MATCH(D57,$D$5:$D$109,0))</f>
        <v>0.005625000000000005</v>
      </c>
    </row>
    <row r="58" spans="1:9" ht="15.75">
      <c r="A58" s="13">
        <v>54</v>
      </c>
      <c r="B58" s="28" t="s">
        <v>236</v>
      </c>
      <c r="C58" s="28" t="s">
        <v>15</v>
      </c>
      <c r="D58" s="13" t="s">
        <v>198</v>
      </c>
      <c r="E58" s="28" t="s">
        <v>206</v>
      </c>
      <c r="F58" s="52">
        <v>0.03179398148148148</v>
      </c>
      <c r="G58" s="13" t="str">
        <f t="shared" si="4"/>
        <v>4.35/km</v>
      </c>
      <c r="H58" s="22">
        <f t="shared" si="5"/>
        <v>0.00751157407407407</v>
      </c>
      <c r="I58" s="22">
        <f>F58-INDEX($F$5:$F$109,MATCH(D58,$D$5:$D$109,0))</f>
        <v>0.006701388888888885</v>
      </c>
    </row>
    <row r="59" spans="1:9" ht="15.75">
      <c r="A59" s="13">
        <v>55</v>
      </c>
      <c r="B59" s="28" t="s">
        <v>103</v>
      </c>
      <c r="C59" s="28" t="s">
        <v>104</v>
      </c>
      <c r="D59" s="13" t="s">
        <v>198</v>
      </c>
      <c r="E59" s="28" t="s">
        <v>237</v>
      </c>
      <c r="F59" s="52">
        <v>0.03181712962962963</v>
      </c>
      <c r="G59" s="13" t="str">
        <f t="shared" si="4"/>
        <v>4.35/km</v>
      </c>
      <c r="H59" s="22">
        <f t="shared" si="5"/>
        <v>0.007534722222222224</v>
      </c>
      <c r="I59" s="22">
        <f>F59-INDEX($F$5:$F$109,MATCH(D59,$D$5:$D$109,0))</f>
        <v>0.006724537037037039</v>
      </c>
    </row>
    <row r="60" spans="1:9" ht="15.75">
      <c r="A60" s="13">
        <v>56</v>
      </c>
      <c r="B60" s="28" t="s">
        <v>238</v>
      </c>
      <c r="C60" s="28" t="s">
        <v>50</v>
      </c>
      <c r="D60" s="13" t="s">
        <v>198</v>
      </c>
      <c r="E60" s="28" t="s">
        <v>214</v>
      </c>
      <c r="F60" s="52">
        <v>0.03239583333333333</v>
      </c>
      <c r="G60" s="13" t="str">
        <f t="shared" si="4"/>
        <v>4.40/km</v>
      </c>
      <c r="H60" s="22">
        <f t="shared" si="5"/>
        <v>0.008113425925925923</v>
      </c>
      <c r="I60" s="22">
        <f>F60-INDEX($F$5:$F$109,MATCH(D60,$D$5:$D$109,0))</f>
        <v>0.007303240740740739</v>
      </c>
    </row>
    <row r="61" spans="1:9" ht="15.75">
      <c r="A61" s="13">
        <v>57</v>
      </c>
      <c r="B61" s="28" t="s">
        <v>192</v>
      </c>
      <c r="C61" s="28" t="s">
        <v>123</v>
      </c>
      <c r="D61" s="13" t="s">
        <v>204</v>
      </c>
      <c r="E61" s="28" t="s">
        <v>239</v>
      </c>
      <c r="F61" s="52">
        <v>0.03241898148148148</v>
      </c>
      <c r="G61" s="13" t="str">
        <f t="shared" si="4"/>
        <v>4.40/km</v>
      </c>
      <c r="H61" s="22">
        <f t="shared" si="5"/>
        <v>0.00813657407407407</v>
      </c>
      <c r="I61" s="22">
        <f>F61-INDEX($F$5:$F$109,MATCH(D61,$D$5:$D$109,0))</f>
        <v>0.006562499999999999</v>
      </c>
    </row>
    <row r="62" spans="1:9" ht="15.75">
      <c r="A62" s="13">
        <v>58</v>
      </c>
      <c r="B62" s="28" t="s">
        <v>240</v>
      </c>
      <c r="C62" s="28" t="s">
        <v>14</v>
      </c>
      <c r="D62" s="13" t="s">
        <v>198</v>
      </c>
      <c r="E62" s="28" t="s">
        <v>17</v>
      </c>
      <c r="F62" s="52">
        <v>0.0324537037037037</v>
      </c>
      <c r="G62" s="13" t="str">
        <f t="shared" si="4"/>
        <v>4.40/km</v>
      </c>
      <c r="H62" s="22">
        <f t="shared" si="5"/>
        <v>0.008171296296296291</v>
      </c>
      <c r="I62" s="22">
        <f>F62-INDEX($F$5:$F$109,MATCH(D62,$D$5:$D$109,0))</f>
        <v>0.0073611111111111065</v>
      </c>
    </row>
    <row r="63" spans="1:9" ht="15.75">
      <c r="A63" s="13">
        <v>59</v>
      </c>
      <c r="B63" s="28" t="s">
        <v>106</v>
      </c>
      <c r="C63" s="28" t="s">
        <v>12</v>
      </c>
      <c r="D63" s="13" t="s">
        <v>198</v>
      </c>
      <c r="E63" s="28" t="s">
        <v>241</v>
      </c>
      <c r="F63" s="52">
        <v>0.03248842592592593</v>
      </c>
      <c r="G63" s="13" t="str">
        <f t="shared" si="4"/>
        <v>4.41/km</v>
      </c>
      <c r="H63" s="22">
        <f t="shared" si="5"/>
        <v>0.008206018518518519</v>
      </c>
      <c r="I63" s="22">
        <f>F63-INDEX($F$5:$F$109,MATCH(D63,$D$5:$D$109,0))</f>
        <v>0.007395833333333334</v>
      </c>
    </row>
    <row r="64" spans="1:9" ht="15.75">
      <c r="A64" s="13">
        <v>60</v>
      </c>
      <c r="B64" s="28" t="s">
        <v>242</v>
      </c>
      <c r="C64" s="28" t="s">
        <v>66</v>
      </c>
      <c r="D64" s="13" t="s">
        <v>217</v>
      </c>
      <c r="E64" s="28" t="s">
        <v>17</v>
      </c>
      <c r="F64" s="52">
        <v>0.03252314814814815</v>
      </c>
      <c r="G64" s="13" t="str">
        <f t="shared" si="4"/>
        <v>4.41/km</v>
      </c>
      <c r="H64" s="22">
        <f t="shared" si="5"/>
        <v>0.00824074074074074</v>
      </c>
      <c r="I64" s="22">
        <f>F64-INDEX($F$5:$F$109,MATCH(D64,$D$5:$D$109,0))</f>
        <v>0.004409722222222221</v>
      </c>
    </row>
    <row r="65" spans="1:9" ht="15.75">
      <c r="A65" s="13">
        <v>61</v>
      </c>
      <c r="B65" s="28" t="s">
        <v>168</v>
      </c>
      <c r="C65" s="28" t="s">
        <v>51</v>
      </c>
      <c r="D65" s="13" t="s">
        <v>204</v>
      </c>
      <c r="E65" s="28" t="s">
        <v>202</v>
      </c>
      <c r="F65" s="52">
        <v>0.032546296296296295</v>
      </c>
      <c r="G65" s="13" t="str">
        <f t="shared" si="4"/>
        <v>4.41/km</v>
      </c>
      <c r="H65" s="22">
        <f t="shared" si="5"/>
        <v>0.008263888888888887</v>
      </c>
      <c r="I65" s="22">
        <f>F65-INDEX($F$5:$F$109,MATCH(D65,$D$5:$D$109,0))</f>
        <v>0.006689814814814815</v>
      </c>
    </row>
    <row r="66" spans="1:9" ht="15.75">
      <c r="A66" s="13">
        <v>62</v>
      </c>
      <c r="B66" s="28" t="s">
        <v>243</v>
      </c>
      <c r="C66" s="28" t="s">
        <v>244</v>
      </c>
      <c r="D66" s="13" t="s">
        <v>245</v>
      </c>
      <c r="E66" s="28" t="s">
        <v>202</v>
      </c>
      <c r="F66" s="52">
        <v>0.032546296296296295</v>
      </c>
      <c r="G66" s="13" t="str">
        <f t="shared" si="4"/>
        <v>4.41/km</v>
      </c>
      <c r="H66" s="22">
        <f t="shared" si="5"/>
        <v>0.008263888888888887</v>
      </c>
      <c r="I66" s="22">
        <f>F66-INDEX($F$5:$F$109,MATCH(D66,$D$5:$D$109,0))</f>
        <v>0</v>
      </c>
    </row>
    <row r="67" spans="1:9" ht="15.75">
      <c r="A67" s="13">
        <v>63</v>
      </c>
      <c r="B67" s="28" t="s">
        <v>166</v>
      </c>
      <c r="C67" s="28" t="s">
        <v>37</v>
      </c>
      <c r="D67" s="13" t="s">
        <v>198</v>
      </c>
      <c r="E67" s="28" t="s">
        <v>239</v>
      </c>
      <c r="F67" s="52">
        <v>0.032719907407407406</v>
      </c>
      <c r="G67" s="13" t="str">
        <f t="shared" si="4"/>
        <v>4.43/km</v>
      </c>
      <c r="H67" s="22">
        <f t="shared" si="5"/>
        <v>0.008437499999999997</v>
      </c>
      <c r="I67" s="22">
        <f>F67-INDEX($F$5:$F$109,MATCH(D67,$D$5:$D$109,0))</f>
        <v>0.0076273148148148125</v>
      </c>
    </row>
    <row r="68" spans="1:9" ht="15.75">
      <c r="A68" s="13">
        <v>64</v>
      </c>
      <c r="B68" s="28" t="s">
        <v>119</v>
      </c>
      <c r="C68" s="28" t="s">
        <v>107</v>
      </c>
      <c r="D68" s="13" t="s">
        <v>217</v>
      </c>
      <c r="E68" s="28" t="s">
        <v>206</v>
      </c>
      <c r="F68" s="52">
        <v>0.033171296296296296</v>
      </c>
      <c r="G68" s="13" t="str">
        <f t="shared" si="4"/>
        <v>4.47/km</v>
      </c>
      <c r="H68" s="22">
        <f t="shared" si="5"/>
        <v>0.008888888888888887</v>
      </c>
      <c r="I68" s="22">
        <f>F68-INDEX($F$5:$F$109,MATCH(D68,$D$5:$D$109,0))</f>
        <v>0.005057870370370369</v>
      </c>
    </row>
    <row r="69" spans="1:9" ht="15.75">
      <c r="A69" s="13">
        <v>65</v>
      </c>
      <c r="B69" s="28" t="s">
        <v>122</v>
      </c>
      <c r="C69" s="28" t="s">
        <v>80</v>
      </c>
      <c r="D69" s="13" t="s">
        <v>197</v>
      </c>
      <c r="E69" s="28" t="s">
        <v>206</v>
      </c>
      <c r="F69" s="52">
        <v>0.03319444444444444</v>
      </c>
      <c r="G69" s="13" t="str">
        <f t="shared" si="4"/>
        <v>4.47/km</v>
      </c>
      <c r="H69" s="22">
        <f t="shared" si="5"/>
        <v>0.008912037037037034</v>
      </c>
      <c r="I69" s="22">
        <f>F69-INDEX($F$5:$F$109,MATCH(D69,$D$5:$D$109,0))</f>
        <v>0.008912037037037034</v>
      </c>
    </row>
    <row r="70" spans="1:9" ht="15.75">
      <c r="A70" s="13">
        <v>66</v>
      </c>
      <c r="B70" s="28" t="s">
        <v>246</v>
      </c>
      <c r="C70" s="28" t="s">
        <v>54</v>
      </c>
      <c r="D70" s="13" t="s">
        <v>204</v>
      </c>
      <c r="E70" s="28" t="s">
        <v>144</v>
      </c>
      <c r="F70" s="52">
        <v>0.03332175925925926</v>
      </c>
      <c r="G70" s="13" t="str">
        <f t="shared" si="4"/>
        <v>4.48/km</v>
      </c>
      <c r="H70" s="22">
        <f t="shared" si="5"/>
        <v>0.00903935185185185</v>
      </c>
      <c r="I70" s="22">
        <f>F70-INDEX($F$5:$F$109,MATCH(D70,$D$5:$D$109,0))</f>
        <v>0.007465277777777779</v>
      </c>
    </row>
    <row r="71" spans="1:9" ht="15.75">
      <c r="A71" s="13">
        <v>67</v>
      </c>
      <c r="B71" s="28" t="s">
        <v>132</v>
      </c>
      <c r="C71" s="28" t="s">
        <v>33</v>
      </c>
      <c r="D71" s="13" t="s">
        <v>198</v>
      </c>
      <c r="E71" s="28" t="s">
        <v>100</v>
      </c>
      <c r="F71" s="52">
        <v>0.03349537037037037</v>
      </c>
      <c r="G71" s="13" t="str">
        <f t="shared" si="4"/>
        <v>4.49/km</v>
      </c>
      <c r="H71" s="22">
        <f t="shared" si="5"/>
        <v>0.009212962962962961</v>
      </c>
      <c r="I71" s="22">
        <f>F71-INDEX($F$5:$F$109,MATCH(D71,$D$5:$D$109,0))</f>
        <v>0.008402777777777776</v>
      </c>
    </row>
    <row r="72" spans="1:9" ht="15.75">
      <c r="A72" s="13">
        <v>68</v>
      </c>
      <c r="B72" s="28" t="s">
        <v>169</v>
      </c>
      <c r="C72" s="28" t="s">
        <v>48</v>
      </c>
      <c r="D72" s="13" t="s">
        <v>198</v>
      </c>
      <c r="E72" s="28" t="s">
        <v>202</v>
      </c>
      <c r="F72" s="52">
        <v>0.03350694444444444</v>
      </c>
      <c r="G72" s="13" t="str">
        <f t="shared" si="4"/>
        <v>4.50/km</v>
      </c>
      <c r="H72" s="22">
        <f t="shared" si="5"/>
        <v>0.009224537037037035</v>
      </c>
      <c r="I72" s="22">
        <f>F72-INDEX($F$5:$F$109,MATCH(D72,$D$5:$D$109,0))</f>
        <v>0.00841435185185185</v>
      </c>
    </row>
    <row r="73" spans="1:9" ht="15.75">
      <c r="A73" s="13">
        <v>69</v>
      </c>
      <c r="B73" s="28" t="s">
        <v>121</v>
      </c>
      <c r="C73" s="28" t="s">
        <v>153</v>
      </c>
      <c r="D73" s="13" t="s">
        <v>215</v>
      </c>
      <c r="E73" s="28" t="s">
        <v>201</v>
      </c>
      <c r="F73" s="52">
        <v>0.03356481481481482</v>
      </c>
      <c r="G73" s="13" t="str">
        <f t="shared" si="4"/>
        <v>4.50/km</v>
      </c>
      <c r="H73" s="22">
        <f t="shared" si="5"/>
        <v>0.00928240740740741</v>
      </c>
      <c r="I73" s="22">
        <f>F73-INDEX($F$5:$F$109,MATCH(D73,$D$5:$D$109,0))</f>
        <v>0.005960648148148152</v>
      </c>
    </row>
    <row r="74" spans="1:9" ht="15.75">
      <c r="A74" s="13">
        <v>70</v>
      </c>
      <c r="B74" s="28" t="s">
        <v>189</v>
      </c>
      <c r="C74" s="28" t="s">
        <v>32</v>
      </c>
      <c r="D74" s="13" t="s">
        <v>204</v>
      </c>
      <c r="E74" s="28" t="s">
        <v>206</v>
      </c>
      <c r="F74" s="52">
        <v>0.03369212962962963</v>
      </c>
      <c r="G74" s="13" t="str">
        <f t="shared" si="4"/>
        <v>4.51/km</v>
      </c>
      <c r="H74" s="22">
        <f t="shared" si="5"/>
        <v>0.009409722222222219</v>
      </c>
      <c r="I74" s="22">
        <f>F74-INDEX($F$5:$F$109,MATCH(D74,$D$5:$D$109,0))</f>
        <v>0.007835648148148147</v>
      </c>
    </row>
    <row r="75" spans="1:9" ht="15.75">
      <c r="A75" s="13">
        <v>71</v>
      </c>
      <c r="B75" s="28" t="s">
        <v>103</v>
      </c>
      <c r="C75" s="28" t="s">
        <v>26</v>
      </c>
      <c r="D75" s="13" t="s">
        <v>197</v>
      </c>
      <c r="E75" s="28" t="s">
        <v>237</v>
      </c>
      <c r="F75" s="52">
        <v>0.033715277777777775</v>
      </c>
      <c r="G75" s="13" t="str">
        <f t="shared" si="4"/>
        <v>4.51/km</v>
      </c>
      <c r="H75" s="22">
        <f t="shared" si="5"/>
        <v>0.009432870370370366</v>
      </c>
      <c r="I75" s="22">
        <f>F75-INDEX($F$5:$F$109,MATCH(D75,$D$5:$D$109,0))</f>
        <v>0.009432870370370366</v>
      </c>
    </row>
    <row r="76" spans="1:9" ht="15.75">
      <c r="A76" s="13">
        <v>72</v>
      </c>
      <c r="B76" s="28" t="s">
        <v>247</v>
      </c>
      <c r="C76" s="28" t="s">
        <v>50</v>
      </c>
      <c r="D76" s="13" t="s">
        <v>204</v>
      </c>
      <c r="E76" s="28" t="s">
        <v>221</v>
      </c>
      <c r="F76" s="52">
        <v>0.03387731481481481</v>
      </c>
      <c r="G76" s="13" t="str">
        <f t="shared" si="4"/>
        <v>4.53/km</v>
      </c>
      <c r="H76" s="22">
        <f t="shared" si="5"/>
        <v>0.009594907407407403</v>
      </c>
      <c r="I76" s="22">
        <f>F76-INDEX($F$5:$F$109,MATCH(D76,$D$5:$D$109,0))</f>
        <v>0.008020833333333331</v>
      </c>
    </row>
    <row r="77" spans="1:9" ht="15.75">
      <c r="A77" s="13">
        <v>73</v>
      </c>
      <c r="B77" s="28" t="s">
        <v>46</v>
      </c>
      <c r="C77" s="28" t="s">
        <v>47</v>
      </c>
      <c r="D77" s="13" t="s">
        <v>204</v>
      </c>
      <c r="E77" s="28" t="s">
        <v>214</v>
      </c>
      <c r="F77" s="52">
        <v>0.03394675925925926</v>
      </c>
      <c r="G77" s="13" t="str">
        <f t="shared" si="4"/>
        <v>4.53/km</v>
      </c>
      <c r="H77" s="22">
        <f t="shared" si="5"/>
        <v>0.009664351851851851</v>
      </c>
      <c r="I77" s="22">
        <f>F77-INDEX($F$5:$F$109,MATCH(D77,$D$5:$D$109,0))</f>
        <v>0.00809027777777778</v>
      </c>
    </row>
    <row r="78" spans="1:9" ht="15.75">
      <c r="A78" s="13">
        <v>74</v>
      </c>
      <c r="B78" s="28" t="s">
        <v>248</v>
      </c>
      <c r="C78" s="28" t="s">
        <v>127</v>
      </c>
      <c r="D78" s="13" t="s">
        <v>204</v>
      </c>
      <c r="E78" s="28" t="s">
        <v>205</v>
      </c>
      <c r="F78" s="52">
        <v>0.03394675925925926</v>
      </c>
      <c r="G78" s="13" t="str">
        <f t="shared" si="4"/>
        <v>4.53/km</v>
      </c>
      <c r="H78" s="22">
        <f t="shared" si="5"/>
        <v>0.009664351851851851</v>
      </c>
      <c r="I78" s="22">
        <f>F78-INDEX($F$5:$F$109,MATCH(D78,$D$5:$D$109,0))</f>
        <v>0.00809027777777778</v>
      </c>
    </row>
    <row r="79" spans="1:9" ht="15.75">
      <c r="A79" s="13">
        <v>75</v>
      </c>
      <c r="B79" s="28" t="s">
        <v>249</v>
      </c>
      <c r="C79" s="28" t="s">
        <v>45</v>
      </c>
      <c r="D79" s="13" t="s">
        <v>198</v>
      </c>
      <c r="E79" s="28" t="s">
        <v>202</v>
      </c>
      <c r="F79" s="52">
        <v>0.03401620370370371</v>
      </c>
      <c r="G79" s="13" t="str">
        <f t="shared" si="4"/>
        <v>4.54/km</v>
      </c>
      <c r="H79" s="22">
        <f t="shared" si="5"/>
        <v>0.0097337962962963</v>
      </c>
      <c r="I79" s="22">
        <f>F79-INDEX($F$5:$F$109,MATCH(D79,$D$5:$D$109,0))</f>
        <v>0.008923611111111115</v>
      </c>
    </row>
    <row r="80" spans="1:9" ht="15.75">
      <c r="A80" s="13">
        <v>76</v>
      </c>
      <c r="B80" s="28" t="s">
        <v>193</v>
      </c>
      <c r="C80" s="28" t="s">
        <v>59</v>
      </c>
      <c r="D80" s="13" t="s">
        <v>204</v>
      </c>
      <c r="E80" s="28" t="s">
        <v>205</v>
      </c>
      <c r="F80" s="52">
        <v>0.03415509259259259</v>
      </c>
      <c r="G80" s="13" t="str">
        <f t="shared" si="4"/>
        <v>4.55/km</v>
      </c>
      <c r="H80" s="22">
        <f t="shared" si="5"/>
        <v>0.009872685185185182</v>
      </c>
      <c r="I80" s="22">
        <f>F80-INDEX($F$5:$F$109,MATCH(D80,$D$5:$D$109,0))</f>
        <v>0.00829861111111111</v>
      </c>
    </row>
    <row r="81" spans="1:9" ht="15.75">
      <c r="A81" s="13">
        <v>77</v>
      </c>
      <c r="B81" s="28" t="s">
        <v>250</v>
      </c>
      <c r="C81" s="28" t="s">
        <v>47</v>
      </c>
      <c r="D81" s="13" t="s">
        <v>204</v>
      </c>
      <c r="E81" s="28" t="s">
        <v>241</v>
      </c>
      <c r="F81" s="52">
        <v>0.03450231481481481</v>
      </c>
      <c r="G81" s="13" t="str">
        <f t="shared" si="4"/>
        <v>4.58/km</v>
      </c>
      <c r="H81" s="22">
        <f t="shared" si="5"/>
        <v>0.010219907407407403</v>
      </c>
      <c r="I81" s="22">
        <f>F81-INDEX($F$5:$F$109,MATCH(D81,$D$5:$D$109,0))</f>
        <v>0.008645833333333332</v>
      </c>
    </row>
    <row r="82" spans="1:9" ht="15.75">
      <c r="A82" s="13">
        <v>78</v>
      </c>
      <c r="B82" s="28" t="s">
        <v>251</v>
      </c>
      <c r="C82" s="28" t="s">
        <v>52</v>
      </c>
      <c r="D82" s="13" t="s">
        <v>198</v>
      </c>
      <c r="E82" s="28" t="s">
        <v>25</v>
      </c>
      <c r="F82" s="52">
        <v>0.03451388888888889</v>
      </c>
      <c r="G82" s="13" t="str">
        <f t="shared" si="4"/>
        <v>4.58/km</v>
      </c>
      <c r="H82" s="22">
        <f t="shared" si="5"/>
        <v>0.010231481481481484</v>
      </c>
      <c r="I82" s="22">
        <f>F82-INDEX($F$5:$F$109,MATCH(D82,$D$5:$D$109,0))</f>
        <v>0.0094212962962963</v>
      </c>
    </row>
    <row r="83" spans="1:9" ht="15.75">
      <c r="A83" s="13">
        <v>79</v>
      </c>
      <c r="B83" s="28" t="s">
        <v>117</v>
      </c>
      <c r="C83" s="28" t="s">
        <v>118</v>
      </c>
      <c r="D83" s="13" t="s">
        <v>215</v>
      </c>
      <c r="E83" s="28" t="s">
        <v>206</v>
      </c>
      <c r="F83" s="52">
        <v>0.034525462962962966</v>
      </c>
      <c r="G83" s="13" t="str">
        <f t="shared" si="4"/>
        <v>4.58/km</v>
      </c>
      <c r="H83" s="22">
        <f t="shared" si="5"/>
        <v>0.010243055555555557</v>
      </c>
      <c r="I83" s="22">
        <f>F83-INDEX($F$5:$F$109,MATCH(D83,$D$5:$D$109,0))</f>
        <v>0.0069212962962963</v>
      </c>
    </row>
    <row r="84" spans="1:9" ht="15.75">
      <c r="A84" s="13">
        <v>80</v>
      </c>
      <c r="B84" s="28" t="s">
        <v>252</v>
      </c>
      <c r="C84" s="28" t="s">
        <v>14</v>
      </c>
      <c r="D84" s="13" t="s">
        <v>204</v>
      </c>
      <c r="E84" s="28" t="s">
        <v>144</v>
      </c>
      <c r="F84" s="52">
        <v>0.03454861111111111</v>
      </c>
      <c r="G84" s="13" t="str">
        <f t="shared" si="4"/>
        <v>4.59/km</v>
      </c>
      <c r="H84" s="22">
        <f t="shared" si="5"/>
        <v>0.010266203703703704</v>
      </c>
      <c r="I84" s="22">
        <f>F84-INDEX($F$5:$F$109,MATCH(D84,$D$5:$D$109,0))</f>
        <v>0.008692129629629633</v>
      </c>
    </row>
    <row r="85" spans="1:9" ht="15.75">
      <c r="A85" s="13">
        <v>81</v>
      </c>
      <c r="B85" s="28" t="s">
        <v>152</v>
      </c>
      <c r="C85" s="28" t="s">
        <v>18</v>
      </c>
      <c r="D85" s="13" t="s">
        <v>197</v>
      </c>
      <c r="E85" s="28" t="s">
        <v>237</v>
      </c>
      <c r="F85" s="52">
        <v>0.03454861111111111</v>
      </c>
      <c r="G85" s="13" t="str">
        <f t="shared" si="4"/>
        <v>4.59/km</v>
      </c>
      <c r="H85" s="22">
        <f t="shared" si="5"/>
        <v>0.010266203703703704</v>
      </c>
      <c r="I85" s="22">
        <f>F85-INDEX($F$5:$F$109,MATCH(D85,$D$5:$D$109,0))</f>
        <v>0.010266203703703704</v>
      </c>
    </row>
    <row r="86" spans="1:9" ht="15.75">
      <c r="A86" s="13">
        <v>82</v>
      </c>
      <c r="B86" s="28" t="s">
        <v>125</v>
      </c>
      <c r="C86" s="28" t="s">
        <v>20</v>
      </c>
      <c r="D86" s="13" t="s">
        <v>204</v>
      </c>
      <c r="E86" s="28" t="s">
        <v>221</v>
      </c>
      <c r="F86" s="52">
        <v>0.03456018518518519</v>
      </c>
      <c r="G86" s="13" t="str">
        <f t="shared" si="4"/>
        <v>4.59/km</v>
      </c>
      <c r="H86" s="22">
        <f t="shared" si="5"/>
        <v>0.010277777777777778</v>
      </c>
      <c r="I86" s="22">
        <f>F86-INDEX($F$5:$F$109,MATCH(D86,$D$5:$D$109,0))</f>
        <v>0.008703703703703707</v>
      </c>
    </row>
    <row r="87" spans="1:9" ht="15.75">
      <c r="A87" s="13">
        <v>83</v>
      </c>
      <c r="B87" s="28" t="s">
        <v>124</v>
      </c>
      <c r="C87" s="28" t="s">
        <v>96</v>
      </c>
      <c r="D87" s="13" t="s">
        <v>215</v>
      </c>
      <c r="E87" s="28" t="s">
        <v>202</v>
      </c>
      <c r="F87" s="52">
        <v>0.034571759259259253</v>
      </c>
      <c r="G87" s="13" t="str">
        <f t="shared" si="4"/>
        <v>4.59/km</v>
      </c>
      <c r="H87" s="22">
        <f t="shared" si="5"/>
        <v>0.010289351851851845</v>
      </c>
      <c r="I87" s="22">
        <f>F87-INDEX($F$5:$F$109,MATCH(D87,$D$5:$D$109,0))</f>
        <v>0.006967592592592588</v>
      </c>
    </row>
    <row r="88" spans="1:9" ht="15.75">
      <c r="A88" s="13">
        <v>84</v>
      </c>
      <c r="B88" s="28" t="s">
        <v>175</v>
      </c>
      <c r="C88" s="28" t="s">
        <v>45</v>
      </c>
      <c r="D88" s="13" t="s">
        <v>204</v>
      </c>
      <c r="E88" s="28" t="s">
        <v>202</v>
      </c>
      <c r="F88" s="52">
        <v>0.034583333333333334</v>
      </c>
      <c r="G88" s="13" t="str">
        <f t="shared" si="4"/>
        <v>4.59/km</v>
      </c>
      <c r="H88" s="22">
        <f t="shared" si="5"/>
        <v>0.010300925925925925</v>
      </c>
      <c r="I88" s="22">
        <f>F88-INDEX($F$5:$F$109,MATCH(D88,$D$5:$D$109,0))</f>
        <v>0.008726851851851854</v>
      </c>
    </row>
    <row r="89" spans="1:9" ht="15.75">
      <c r="A89" s="13">
        <v>85</v>
      </c>
      <c r="B89" s="28" t="s">
        <v>173</v>
      </c>
      <c r="C89" s="28" t="s">
        <v>90</v>
      </c>
      <c r="D89" s="13" t="s">
        <v>204</v>
      </c>
      <c r="E89" s="28" t="s">
        <v>202</v>
      </c>
      <c r="F89" s="52">
        <v>0.0346875</v>
      </c>
      <c r="G89" s="13" t="str">
        <f t="shared" si="4"/>
        <v>4.60/km</v>
      </c>
      <c r="H89" s="22">
        <f t="shared" si="5"/>
        <v>0.010405092592592594</v>
      </c>
      <c r="I89" s="22">
        <f>F89-INDEX($F$5:$F$109,MATCH(D89,$D$5:$D$109,0))</f>
        <v>0.008831018518518523</v>
      </c>
    </row>
    <row r="90" spans="1:9" ht="15.75">
      <c r="A90" s="13">
        <v>86</v>
      </c>
      <c r="B90" s="28" t="s">
        <v>184</v>
      </c>
      <c r="C90" s="28" t="s">
        <v>47</v>
      </c>
      <c r="D90" s="13" t="s">
        <v>217</v>
      </c>
      <c r="E90" s="28" t="s">
        <v>144</v>
      </c>
      <c r="F90" s="52">
        <v>0.03478009259259259</v>
      </c>
      <c r="G90" s="13" t="str">
        <f t="shared" si="4"/>
        <v>5.01/km</v>
      </c>
      <c r="H90" s="22">
        <f t="shared" si="5"/>
        <v>0.010497685185185183</v>
      </c>
      <c r="I90" s="22">
        <f>F90-INDEX($F$5:$F$109,MATCH(D90,$D$5:$D$109,0))</f>
        <v>0.0066666666666666645</v>
      </c>
    </row>
    <row r="91" spans="1:9" ht="15.75">
      <c r="A91" s="13">
        <v>87</v>
      </c>
      <c r="B91" s="28" t="s">
        <v>253</v>
      </c>
      <c r="C91" s="28" t="s">
        <v>155</v>
      </c>
      <c r="D91" s="13" t="s">
        <v>245</v>
      </c>
      <c r="E91" s="28" t="s">
        <v>202</v>
      </c>
      <c r="F91" s="52">
        <v>0.034895833333333334</v>
      </c>
      <c r="G91" s="13" t="str">
        <f t="shared" si="4"/>
        <v>5.02/km</v>
      </c>
      <c r="H91" s="22">
        <f t="shared" si="5"/>
        <v>0.010613425925925925</v>
      </c>
      <c r="I91" s="22">
        <f>F91-INDEX($F$5:$F$109,MATCH(D91,$D$5:$D$109,0))</f>
        <v>0.002349537037037039</v>
      </c>
    </row>
    <row r="92" spans="1:9" ht="15.75">
      <c r="A92" s="13">
        <v>88</v>
      </c>
      <c r="B92" s="28" t="s">
        <v>174</v>
      </c>
      <c r="C92" s="28" t="s">
        <v>22</v>
      </c>
      <c r="D92" s="13" t="s">
        <v>198</v>
      </c>
      <c r="E92" s="28" t="s">
        <v>202</v>
      </c>
      <c r="F92" s="52">
        <v>0.03509259259259259</v>
      </c>
      <c r="G92" s="13" t="str">
        <f t="shared" si="4"/>
        <v>5.03/km</v>
      </c>
      <c r="H92" s="22">
        <f t="shared" si="5"/>
        <v>0.010810185185185183</v>
      </c>
      <c r="I92" s="22">
        <f>F92-INDEX($F$5:$F$109,MATCH(D92,$D$5:$D$109,0))</f>
        <v>0.009999999999999998</v>
      </c>
    </row>
    <row r="93" spans="1:9" ht="15.75">
      <c r="A93" s="13">
        <v>89</v>
      </c>
      <c r="B93" s="28" t="s">
        <v>129</v>
      </c>
      <c r="C93" s="28" t="s">
        <v>15</v>
      </c>
      <c r="D93" s="13" t="s">
        <v>217</v>
      </c>
      <c r="E93" s="28" t="s">
        <v>218</v>
      </c>
      <c r="F93" s="52">
        <v>0.03525462962962963</v>
      </c>
      <c r="G93" s="13" t="str">
        <f aca="true" t="shared" si="6" ref="G93:G109">TEXT(INT((HOUR(F93)*3600+MINUTE(F93)*60+SECOND(F93))/$I$3/60),"0")&amp;"."&amp;TEXT(MOD((HOUR(F93)*3600+MINUTE(F93)*60+SECOND(F93))/$I$3,60),"00")&amp;"/km"</f>
        <v>5.05/km</v>
      </c>
      <c r="H93" s="22">
        <f aca="true" t="shared" si="7" ref="H93:H109">F93-$F$5</f>
        <v>0.01097222222222222</v>
      </c>
      <c r="I93" s="22">
        <f>F93-INDEX($F$5:$F$109,MATCH(D93,$D$5:$D$109,0))</f>
        <v>0.007141203703703702</v>
      </c>
    </row>
    <row r="94" spans="1:9" ht="15.75">
      <c r="A94" s="13">
        <v>90</v>
      </c>
      <c r="B94" s="28" t="s">
        <v>254</v>
      </c>
      <c r="C94" s="28" t="s">
        <v>190</v>
      </c>
      <c r="D94" s="13" t="s">
        <v>204</v>
      </c>
      <c r="E94" s="28" t="s">
        <v>237</v>
      </c>
      <c r="F94" s="52">
        <v>0.03533564814814815</v>
      </c>
      <c r="G94" s="13" t="str">
        <f t="shared" si="6"/>
        <v>5.05/km</v>
      </c>
      <c r="H94" s="22">
        <f t="shared" si="7"/>
        <v>0.011053240740740742</v>
      </c>
      <c r="I94" s="22">
        <f>F94-INDEX($F$5:$F$109,MATCH(D94,$D$5:$D$109,0))</f>
        <v>0.00947916666666667</v>
      </c>
    </row>
    <row r="95" spans="1:9" ht="15.75">
      <c r="A95" s="13">
        <v>91</v>
      </c>
      <c r="B95" s="28" t="s">
        <v>182</v>
      </c>
      <c r="C95" s="28" t="s">
        <v>68</v>
      </c>
      <c r="D95" s="13" t="s">
        <v>204</v>
      </c>
      <c r="E95" s="28" t="s">
        <v>202</v>
      </c>
      <c r="F95" s="52">
        <v>0.0353587962962963</v>
      </c>
      <c r="G95" s="13" t="str">
        <f t="shared" si="6"/>
        <v>5.06/km</v>
      </c>
      <c r="H95" s="22">
        <f t="shared" si="7"/>
        <v>0.011076388888888889</v>
      </c>
      <c r="I95" s="22">
        <f>F95-INDEX($F$5:$F$109,MATCH(D95,$D$5:$D$109,0))</f>
        <v>0.009502314814814818</v>
      </c>
    </row>
    <row r="96" spans="1:9" ht="15.75">
      <c r="A96" s="13">
        <v>92</v>
      </c>
      <c r="B96" s="28" t="s">
        <v>128</v>
      </c>
      <c r="C96" s="28" t="s">
        <v>98</v>
      </c>
      <c r="D96" s="13" t="s">
        <v>217</v>
      </c>
      <c r="E96" s="28" t="s">
        <v>202</v>
      </c>
      <c r="F96" s="52">
        <v>0.035555555555555556</v>
      </c>
      <c r="G96" s="13" t="str">
        <f t="shared" si="6"/>
        <v>5.07/km</v>
      </c>
      <c r="H96" s="22">
        <f t="shared" si="7"/>
        <v>0.011273148148148147</v>
      </c>
      <c r="I96" s="22">
        <f>F96-INDEX($F$5:$F$109,MATCH(D96,$D$5:$D$109,0))</f>
        <v>0.007442129629629628</v>
      </c>
    </row>
    <row r="97" spans="1:9" ht="15.75">
      <c r="A97" s="13">
        <v>93</v>
      </c>
      <c r="B97" s="28" t="s">
        <v>132</v>
      </c>
      <c r="C97" s="28" t="s">
        <v>255</v>
      </c>
      <c r="D97" s="13" t="s">
        <v>204</v>
      </c>
      <c r="E97" s="28" t="s">
        <v>241</v>
      </c>
      <c r="F97" s="52">
        <v>0.03561342592592592</v>
      </c>
      <c r="G97" s="13" t="str">
        <f t="shared" si="6"/>
        <v>5.08/km</v>
      </c>
      <c r="H97" s="22">
        <f t="shared" si="7"/>
        <v>0.011331018518518515</v>
      </c>
      <c r="I97" s="22">
        <f>F97-INDEX($F$5:$F$109,MATCH(D97,$D$5:$D$109,0))</f>
        <v>0.009756944444444443</v>
      </c>
    </row>
    <row r="98" spans="1:9" ht="15.75">
      <c r="A98" s="13">
        <v>94</v>
      </c>
      <c r="B98" s="28" t="s">
        <v>132</v>
      </c>
      <c r="C98" s="28" t="s">
        <v>15</v>
      </c>
      <c r="D98" s="13" t="s">
        <v>204</v>
      </c>
      <c r="E98" s="28" t="s">
        <v>241</v>
      </c>
      <c r="F98" s="52">
        <v>0.03561342592592592</v>
      </c>
      <c r="G98" s="13" t="str">
        <f t="shared" si="6"/>
        <v>5.08/km</v>
      </c>
      <c r="H98" s="22">
        <f t="shared" si="7"/>
        <v>0.011331018518518515</v>
      </c>
      <c r="I98" s="22">
        <f>F98-INDEX($F$5:$F$109,MATCH(D98,$D$5:$D$109,0))</f>
        <v>0.009756944444444443</v>
      </c>
    </row>
    <row r="99" spans="1:9" ht="15.75">
      <c r="A99" s="13">
        <v>95</v>
      </c>
      <c r="B99" s="28" t="s">
        <v>256</v>
      </c>
      <c r="C99" s="28" t="s">
        <v>257</v>
      </c>
      <c r="D99" s="13" t="s">
        <v>198</v>
      </c>
      <c r="E99" s="28" t="s">
        <v>221</v>
      </c>
      <c r="F99" s="52">
        <v>0.03570601851851852</v>
      </c>
      <c r="G99" s="13" t="str">
        <f t="shared" si="6"/>
        <v>5.09/km</v>
      </c>
      <c r="H99" s="22">
        <f t="shared" si="7"/>
        <v>0.01142361111111111</v>
      </c>
      <c r="I99" s="22">
        <f>F99-INDEX($F$5:$F$109,MATCH(D99,$D$5:$D$109,0))</f>
        <v>0.010613425925925925</v>
      </c>
    </row>
    <row r="100" spans="1:9" ht="15.75">
      <c r="A100" s="13">
        <v>96</v>
      </c>
      <c r="B100" s="28" t="s">
        <v>258</v>
      </c>
      <c r="C100" s="28" t="s">
        <v>109</v>
      </c>
      <c r="D100" s="13" t="s">
        <v>204</v>
      </c>
      <c r="E100" s="28" t="s">
        <v>202</v>
      </c>
      <c r="F100" s="52">
        <v>0.03571759259259259</v>
      </c>
      <c r="G100" s="13" t="str">
        <f t="shared" si="6"/>
        <v>5.09/km</v>
      </c>
      <c r="H100" s="22">
        <f t="shared" si="7"/>
        <v>0.011435185185185184</v>
      </c>
      <c r="I100" s="22">
        <f>F100-INDEX($F$5:$F$109,MATCH(D100,$D$5:$D$109,0))</f>
        <v>0.009861111111111112</v>
      </c>
    </row>
    <row r="101" spans="1:9" ht="15.75">
      <c r="A101" s="13">
        <v>97</v>
      </c>
      <c r="B101" s="28" t="s">
        <v>179</v>
      </c>
      <c r="C101" s="28" t="s">
        <v>54</v>
      </c>
      <c r="D101" s="13" t="s">
        <v>204</v>
      </c>
      <c r="E101" s="28" t="s">
        <v>202</v>
      </c>
      <c r="F101" s="52">
        <v>0.035787037037037034</v>
      </c>
      <c r="G101" s="13" t="str">
        <f t="shared" si="6"/>
        <v>5.09/km</v>
      </c>
      <c r="H101" s="22">
        <f t="shared" si="7"/>
        <v>0.011504629629629625</v>
      </c>
      <c r="I101" s="22">
        <f>F101-INDEX($F$5:$F$109,MATCH(D101,$D$5:$D$109,0))</f>
        <v>0.009930555555555554</v>
      </c>
    </row>
    <row r="102" spans="1:9" ht="15.75">
      <c r="A102" s="13">
        <v>98</v>
      </c>
      <c r="B102" s="28" t="s">
        <v>178</v>
      </c>
      <c r="C102" s="28" t="s">
        <v>21</v>
      </c>
      <c r="D102" s="13" t="s">
        <v>217</v>
      </c>
      <c r="E102" s="28" t="s">
        <v>202</v>
      </c>
      <c r="F102" s="52">
        <v>0.03587962962962963</v>
      </c>
      <c r="G102" s="13" t="str">
        <f t="shared" si="6"/>
        <v>5.10/km</v>
      </c>
      <c r="H102" s="22">
        <f t="shared" si="7"/>
        <v>0.01159722222222222</v>
      </c>
      <c r="I102" s="22">
        <f>F102-INDEX($F$5:$F$109,MATCH(D102,$D$5:$D$109,0))</f>
        <v>0.007766203703703702</v>
      </c>
    </row>
    <row r="103" spans="1:9" ht="15.75">
      <c r="A103" s="13">
        <v>99</v>
      </c>
      <c r="B103" s="28" t="s">
        <v>114</v>
      </c>
      <c r="C103" s="28" t="s">
        <v>59</v>
      </c>
      <c r="D103" s="13" t="s">
        <v>204</v>
      </c>
      <c r="E103" s="28" t="s">
        <v>218</v>
      </c>
      <c r="F103" s="52">
        <v>0.03594907407407407</v>
      </c>
      <c r="G103" s="13" t="str">
        <f t="shared" si="6"/>
        <v>5.11/km</v>
      </c>
      <c r="H103" s="22">
        <f t="shared" si="7"/>
        <v>0.011666666666666662</v>
      </c>
      <c r="I103" s="22">
        <f>F103-INDEX($F$5:$F$109,MATCH(D103,$D$5:$D$109,0))</f>
        <v>0.01009259259259259</v>
      </c>
    </row>
    <row r="104" spans="1:9" ht="15.75">
      <c r="A104" s="13">
        <v>100</v>
      </c>
      <c r="B104" s="28" t="s">
        <v>141</v>
      </c>
      <c r="C104" s="28" t="s">
        <v>83</v>
      </c>
      <c r="D104" s="13" t="s">
        <v>217</v>
      </c>
      <c r="E104" s="28" t="s">
        <v>206</v>
      </c>
      <c r="F104" s="52">
        <v>0.03613425925925926</v>
      </c>
      <c r="G104" s="13" t="str">
        <f t="shared" si="6"/>
        <v>5.12/km</v>
      </c>
      <c r="H104" s="22">
        <f t="shared" si="7"/>
        <v>0.011851851851851853</v>
      </c>
      <c r="I104" s="22">
        <f>F104-INDEX($F$5:$F$109,MATCH(D104,$D$5:$D$109,0))</f>
        <v>0.008020833333333335</v>
      </c>
    </row>
    <row r="105" spans="1:9" ht="15.75">
      <c r="A105" s="13">
        <v>101</v>
      </c>
      <c r="B105" s="28" t="s">
        <v>137</v>
      </c>
      <c r="C105" s="28" t="s">
        <v>66</v>
      </c>
      <c r="D105" s="13" t="s">
        <v>204</v>
      </c>
      <c r="E105" s="28" t="s">
        <v>95</v>
      </c>
      <c r="F105" s="52">
        <v>0.03619212962962963</v>
      </c>
      <c r="G105" s="13" t="str">
        <f t="shared" si="6"/>
        <v>5.13/km</v>
      </c>
      <c r="H105" s="22">
        <f t="shared" si="7"/>
        <v>0.01190972222222222</v>
      </c>
      <c r="I105" s="22">
        <f>F105-INDEX($F$5:$F$109,MATCH(D105,$D$5:$D$109,0))</f>
        <v>0.01033564814814815</v>
      </c>
    </row>
    <row r="106" spans="1:9" ht="15.75">
      <c r="A106" s="13">
        <v>102</v>
      </c>
      <c r="B106" s="28" t="s">
        <v>92</v>
      </c>
      <c r="C106" s="28" t="s">
        <v>34</v>
      </c>
      <c r="D106" s="13" t="s">
        <v>204</v>
      </c>
      <c r="E106" s="28" t="s">
        <v>206</v>
      </c>
      <c r="F106" s="52">
        <v>0.036423611111111115</v>
      </c>
      <c r="G106" s="13" t="str">
        <f t="shared" si="6"/>
        <v>5.15/km</v>
      </c>
      <c r="H106" s="22">
        <f t="shared" si="7"/>
        <v>0.012141203703703706</v>
      </c>
      <c r="I106" s="22">
        <f>F106-INDEX($F$5:$F$109,MATCH(D106,$D$5:$D$109,0))</f>
        <v>0.010567129629629635</v>
      </c>
    </row>
    <row r="107" spans="1:9" ht="15.75">
      <c r="A107" s="13">
        <v>103</v>
      </c>
      <c r="B107" s="28" t="s">
        <v>11</v>
      </c>
      <c r="C107" s="28" t="s">
        <v>59</v>
      </c>
      <c r="D107" s="13" t="s">
        <v>198</v>
      </c>
      <c r="E107" s="28" t="s">
        <v>206</v>
      </c>
      <c r="F107" s="52">
        <v>0.03643518518518519</v>
      </c>
      <c r="G107" s="13" t="str">
        <f t="shared" si="6"/>
        <v>5.15/km</v>
      </c>
      <c r="H107" s="22">
        <f t="shared" si="7"/>
        <v>0.01215277777777778</v>
      </c>
      <c r="I107" s="22">
        <f>F107-INDEX($F$5:$F$109,MATCH(D107,$D$5:$D$109,0))</f>
        <v>0.011342592592592595</v>
      </c>
    </row>
    <row r="108" spans="1:9" ht="15.75">
      <c r="A108" s="13">
        <v>104</v>
      </c>
      <c r="B108" s="28" t="s">
        <v>170</v>
      </c>
      <c r="C108" s="28" t="s">
        <v>112</v>
      </c>
      <c r="D108" s="13" t="s">
        <v>217</v>
      </c>
      <c r="E108" s="28" t="s">
        <v>221</v>
      </c>
      <c r="F108" s="52">
        <v>0.03664351851851852</v>
      </c>
      <c r="G108" s="13" t="str">
        <f t="shared" si="6"/>
        <v>5.17/km</v>
      </c>
      <c r="H108" s="22">
        <f t="shared" si="7"/>
        <v>0.012361111111111111</v>
      </c>
      <c r="I108" s="22">
        <f>F108-INDEX($F$5:$F$109,MATCH(D108,$D$5:$D$109,0))</f>
        <v>0.008530092592592593</v>
      </c>
    </row>
    <row r="109" spans="1:9" ht="15.75">
      <c r="A109" s="13">
        <v>105</v>
      </c>
      <c r="B109" s="28" t="s">
        <v>259</v>
      </c>
      <c r="C109" s="28" t="s">
        <v>20</v>
      </c>
      <c r="D109" s="13" t="s">
        <v>198</v>
      </c>
      <c r="E109" s="28" t="s">
        <v>202</v>
      </c>
      <c r="F109" s="52">
        <v>0.036875</v>
      </c>
      <c r="G109" s="13" t="str">
        <f t="shared" si="6"/>
        <v>5.19/km</v>
      </c>
      <c r="H109" s="22">
        <f t="shared" si="7"/>
        <v>0.01259259259259259</v>
      </c>
      <c r="I109" s="22">
        <f>F109-INDEX($F$5:$F$109,MATCH(D109,$D$5:$D$109,0))</f>
        <v>0.011782407407407405</v>
      </c>
    </row>
    <row r="110" spans="1:9" ht="15.75">
      <c r="A110" s="13">
        <v>106</v>
      </c>
      <c r="B110" s="28" t="s">
        <v>163</v>
      </c>
      <c r="C110" s="28" t="s">
        <v>99</v>
      </c>
      <c r="D110" s="13" t="s">
        <v>223</v>
      </c>
      <c r="E110" s="28" t="s">
        <v>16</v>
      </c>
      <c r="F110" s="52">
        <v>0.036875</v>
      </c>
      <c r="G110" s="13" t="str">
        <f aca="true" t="shared" si="8" ref="G110:G151">TEXT(INT((HOUR(F110)*3600+MINUTE(F110)*60+SECOND(F110))/$I$3/60),"0")&amp;"."&amp;TEXT(MOD((HOUR(F110)*3600+MINUTE(F110)*60+SECOND(F110))/$I$3,60),"00")&amp;"/km"</f>
        <v>5.19/km</v>
      </c>
      <c r="H110" s="22">
        <f aca="true" t="shared" si="9" ref="H110:H151">F110-$F$5</f>
        <v>0.01259259259259259</v>
      </c>
      <c r="I110" s="22">
        <f aca="true" t="shared" si="10" ref="I110:I151">F110-INDEX($F$5:$F$109,MATCH(D110,$D$5:$D$109,0))</f>
        <v>0.007557870370370364</v>
      </c>
    </row>
    <row r="111" spans="1:9" ht="15.75">
      <c r="A111" s="13">
        <v>107</v>
      </c>
      <c r="B111" s="28" t="s">
        <v>122</v>
      </c>
      <c r="C111" s="28" t="s">
        <v>177</v>
      </c>
      <c r="D111" s="13" t="s">
        <v>223</v>
      </c>
      <c r="E111" s="28" t="s">
        <v>206</v>
      </c>
      <c r="F111" s="52">
        <v>0.03710648148148148</v>
      </c>
      <c r="G111" s="13" t="str">
        <f t="shared" si="8"/>
        <v>5.21/km</v>
      </c>
      <c r="H111" s="22">
        <f t="shared" si="9"/>
        <v>0.012824074074074075</v>
      </c>
      <c r="I111" s="22">
        <f t="shared" si="10"/>
        <v>0.007789351851851849</v>
      </c>
    </row>
    <row r="112" spans="1:9" ht="15.75">
      <c r="A112" s="13">
        <v>108</v>
      </c>
      <c r="B112" s="28" t="s">
        <v>115</v>
      </c>
      <c r="C112" s="28" t="s">
        <v>72</v>
      </c>
      <c r="D112" s="13" t="s">
        <v>217</v>
      </c>
      <c r="E112" s="28" t="s">
        <v>17</v>
      </c>
      <c r="F112" s="52">
        <v>0.03716435185185185</v>
      </c>
      <c r="G112" s="13" t="str">
        <f t="shared" si="8"/>
        <v>5.21/km</v>
      </c>
      <c r="H112" s="22">
        <f t="shared" si="9"/>
        <v>0.012881944444444442</v>
      </c>
      <c r="I112" s="22">
        <f t="shared" si="10"/>
        <v>0.009050925925925924</v>
      </c>
    </row>
    <row r="113" spans="1:9" ht="15.75">
      <c r="A113" s="13">
        <v>109</v>
      </c>
      <c r="B113" s="28" t="s">
        <v>260</v>
      </c>
      <c r="C113" s="28" t="s">
        <v>71</v>
      </c>
      <c r="D113" s="13" t="s">
        <v>204</v>
      </c>
      <c r="E113" s="28" t="s">
        <v>237</v>
      </c>
      <c r="F113" s="52">
        <v>0.03740740740740741</v>
      </c>
      <c r="G113" s="13" t="str">
        <f t="shared" si="8"/>
        <v>5.23/km</v>
      </c>
      <c r="H113" s="22">
        <f t="shared" si="9"/>
        <v>0.013125000000000001</v>
      </c>
      <c r="I113" s="22">
        <f t="shared" si="10"/>
        <v>0.01155092592592593</v>
      </c>
    </row>
    <row r="114" spans="1:9" ht="15.75">
      <c r="A114" s="13">
        <v>110</v>
      </c>
      <c r="B114" s="28" t="s">
        <v>57</v>
      </c>
      <c r="C114" s="28" t="s">
        <v>32</v>
      </c>
      <c r="D114" s="13" t="s">
        <v>204</v>
      </c>
      <c r="E114" s="28" t="s">
        <v>237</v>
      </c>
      <c r="F114" s="52">
        <v>0.03755787037037037</v>
      </c>
      <c r="G114" s="13" t="str">
        <f t="shared" si="8"/>
        <v>5.25/km</v>
      </c>
      <c r="H114" s="22">
        <f t="shared" si="9"/>
        <v>0.013275462962962965</v>
      </c>
      <c r="I114" s="22">
        <f t="shared" si="10"/>
        <v>0.011701388888888893</v>
      </c>
    </row>
    <row r="115" spans="1:9" ht="15.75">
      <c r="A115" s="13">
        <v>111</v>
      </c>
      <c r="B115" s="28" t="s">
        <v>58</v>
      </c>
      <c r="C115" s="28" t="s">
        <v>12</v>
      </c>
      <c r="D115" s="13" t="s">
        <v>217</v>
      </c>
      <c r="E115" s="28" t="s">
        <v>214</v>
      </c>
      <c r="F115" s="52">
        <v>0.03778935185185185</v>
      </c>
      <c r="G115" s="13" t="str">
        <f t="shared" si="8"/>
        <v>5.27/km</v>
      </c>
      <c r="H115" s="22">
        <f t="shared" si="9"/>
        <v>0.013506944444444443</v>
      </c>
      <c r="I115" s="22">
        <f t="shared" si="10"/>
        <v>0.009675925925925925</v>
      </c>
    </row>
    <row r="116" spans="1:9" ht="15.75">
      <c r="A116" s="13">
        <v>112</v>
      </c>
      <c r="B116" s="28" t="s">
        <v>149</v>
      </c>
      <c r="C116" s="28" t="s">
        <v>85</v>
      </c>
      <c r="D116" s="13" t="s">
        <v>204</v>
      </c>
      <c r="E116" s="28" t="s">
        <v>212</v>
      </c>
      <c r="F116" s="52">
        <v>0.03783564814814815</v>
      </c>
      <c r="G116" s="13" t="str">
        <f t="shared" si="8"/>
        <v>5.27/km</v>
      </c>
      <c r="H116" s="22">
        <f t="shared" si="9"/>
        <v>0.013553240740740744</v>
      </c>
      <c r="I116" s="22">
        <f t="shared" si="10"/>
        <v>0.011979166666666673</v>
      </c>
    </row>
    <row r="117" spans="1:9" ht="15.75">
      <c r="A117" s="13">
        <v>113</v>
      </c>
      <c r="B117" s="28" t="s">
        <v>261</v>
      </c>
      <c r="C117" s="28" t="s">
        <v>49</v>
      </c>
      <c r="D117" s="13" t="s">
        <v>204</v>
      </c>
      <c r="E117" s="28" t="s">
        <v>262</v>
      </c>
      <c r="F117" s="52">
        <v>0.037986111111111116</v>
      </c>
      <c r="G117" s="13" t="str">
        <f t="shared" si="8"/>
        <v>5.28/km</v>
      </c>
      <c r="H117" s="22">
        <f t="shared" si="9"/>
        <v>0.013703703703703708</v>
      </c>
      <c r="I117" s="22">
        <f t="shared" si="10"/>
        <v>0.012129629629629636</v>
      </c>
    </row>
    <row r="118" spans="1:9" ht="15.75">
      <c r="A118" s="13">
        <v>114</v>
      </c>
      <c r="B118" s="28" t="s">
        <v>148</v>
      </c>
      <c r="C118" s="28" t="s">
        <v>88</v>
      </c>
      <c r="D118" s="13" t="s">
        <v>204</v>
      </c>
      <c r="E118" s="28" t="s">
        <v>237</v>
      </c>
      <c r="F118" s="52">
        <v>0.0384375</v>
      </c>
      <c r="G118" s="13" t="str">
        <f t="shared" si="8"/>
        <v>5.32/km</v>
      </c>
      <c r="H118" s="22">
        <f t="shared" si="9"/>
        <v>0.01415509259259259</v>
      </c>
      <c r="I118" s="22">
        <f t="shared" si="10"/>
        <v>0.01258101851851852</v>
      </c>
    </row>
    <row r="119" spans="1:9" ht="15.75">
      <c r="A119" s="13">
        <v>115</v>
      </c>
      <c r="B119" s="28" t="s">
        <v>105</v>
      </c>
      <c r="C119" s="28" t="s">
        <v>263</v>
      </c>
      <c r="D119" s="13" t="s">
        <v>204</v>
      </c>
      <c r="E119" s="28" t="s">
        <v>239</v>
      </c>
      <c r="F119" s="52">
        <v>0.03864583333333333</v>
      </c>
      <c r="G119" s="13" t="str">
        <f t="shared" si="8"/>
        <v>5.34/km</v>
      </c>
      <c r="H119" s="22">
        <f t="shared" si="9"/>
        <v>0.014363425925925922</v>
      </c>
      <c r="I119" s="22">
        <f t="shared" si="10"/>
        <v>0.01278935185185185</v>
      </c>
    </row>
    <row r="120" spans="1:9" ht="15.75">
      <c r="A120" s="13">
        <v>116</v>
      </c>
      <c r="B120" s="28" t="s">
        <v>264</v>
      </c>
      <c r="C120" s="28" t="s">
        <v>265</v>
      </c>
      <c r="D120" s="13" t="s">
        <v>245</v>
      </c>
      <c r="E120" s="28" t="s">
        <v>206</v>
      </c>
      <c r="F120" s="52">
        <v>0.038657407407407404</v>
      </c>
      <c r="G120" s="13" t="str">
        <f t="shared" si="8"/>
        <v>5.34/km</v>
      </c>
      <c r="H120" s="22">
        <f t="shared" si="9"/>
        <v>0.014374999999999995</v>
      </c>
      <c r="I120" s="22">
        <f t="shared" si="10"/>
        <v>0.006111111111111109</v>
      </c>
    </row>
    <row r="121" spans="1:9" ht="15.75">
      <c r="A121" s="13">
        <v>117</v>
      </c>
      <c r="B121" s="28" t="s">
        <v>183</v>
      </c>
      <c r="C121" s="28" t="s">
        <v>28</v>
      </c>
      <c r="D121" s="13" t="s">
        <v>217</v>
      </c>
      <c r="E121" s="28" t="s">
        <v>221</v>
      </c>
      <c r="F121" s="52">
        <v>0.03890046296296296</v>
      </c>
      <c r="G121" s="13" t="str">
        <f t="shared" si="8"/>
        <v>5.36/km</v>
      </c>
      <c r="H121" s="22">
        <f t="shared" si="9"/>
        <v>0.014618055555555554</v>
      </c>
      <c r="I121" s="22">
        <f t="shared" si="10"/>
        <v>0.010787037037037036</v>
      </c>
    </row>
    <row r="122" spans="1:9" ht="15.75">
      <c r="A122" s="13">
        <v>118</v>
      </c>
      <c r="B122" s="28" t="s">
        <v>110</v>
      </c>
      <c r="C122" s="28" t="s">
        <v>24</v>
      </c>
      <c r="D122" s="13" t="s">
        <v>204</v>
      </c>
      <c r="E122" s="28" t="s">
        <v>218</v>
      </c>
      <c r="F122" s="52">
        <v>0.0390625</v>
      </c>
      <c r="G122" s="13" t="str">
        <f t="shared" si="8"/>
        <v>5.38/km</v>
      </c>
      <c r="H122" s="22">
        <f t="shared" si="9"/>
        <v>0.014780092592592591</v>
      </c>
      <c r="I122" s="22">
        <f t="shared" si="10"/>
        <v>0.01320601851851852</v>
      </c>
    </row>
    <row r="123" spans="1:9" ht="15.75">
      <c r="A123" s="13">
        <v>119</v>
      </c>
      <c r="B123" s="28" t="s">
        <v>266</v>
      </c>
      <c r="C123" s="28" t="s">
        <v>19</v>
      </c>
      <c r="D123" s="13" t="s">
        <v>198</v>
      </c>
      <c r="E123" s="28" t="s">
        <v>205</v>
      </c>
      <c r="F123" s="52">
        <v>0.039293981481481485</v>
      </c>
      <c r="G123" s="13" t="str">
        <f t="shared" si="8"/>
        <v>5.40/km</v>
      </c>
      <c r="H123" s="22">
        <f t="shared" si="9"/>
        <v>0.015011574074074076</v>
      </c>
      <c r="I123" s="22">
        <f t="shared" si="10"/>
        <v>0.014201388888888892</v>
      </c>
    </row>
    <row r="124" spans="1:9" ht="15.75">
      <c r="A124" s="13">
        <v>120</v>
      </c>
      <c r="B124" s="28" t="s">
        <v>267</v>
      </c>
      <c r="C124" s="28" t="s">
        <v>29</v>
      </c>
      <c r="D124" s="13" t="s">
        <v>215</v>
      </c>
      <c r="E124" s="28" t="s">
        <v>205</v>
      </c>
      <c r="F124" s="52">
        <v>0.03930555555555556</v>
      </c>
      <c r="G124" s="13" t="str">
        <f t="shared" si="8"/>
        <v>5.40/km</v>
      </c>
      <c r="H124" s="22">
        <f t="shared" si="9"/>
        <v>0.01502314814814815</v>
      </c>
      <c r="I124" s="22">
        <f t="shared" si="10"/>
        <v>0.011701388888888893</v>
      </c>
    </row>
    <row r="125" spans="1:9" ht="15.75">
      <c r="A125" s="13">
        <v>121</v>
      </c>
      <c r="B125" s="28" t="s">
        <v>60</v>
      </c>
      <c r="C125" s="28" t="s">
        <v>61</v>
      </c>
      <c r="D125" s="13" t="s">
        <v>245</v>
      </c>
      <c r="E125" s="28" t="s">
        <v>214</v>
      </c>
      <c r="F125" s="52">
        <v>0.03989583333333333</v>
      </c>
      <c r="G125" s="13" t="str">
        <f t="shared" si="8"/>
        <v>5.45/km</v>
      </c>
      <c r="H125" s="22">
        <f t="shared" si="9"/>
        <v>0.015613425925925923</v>
      </c>
      <c r="I125" s="22">
        <f t="shared" si="10"/>
        <v>0.007349537037037036</v>
      </c>
    </row>
    <row r="126" spans="1:9" ht="15.75">
      <c r="A126" s="13">
        <v>122</v>
      </c>
      <c r="B126" s="28" t="s">
        <v>185</v>
      </c>
      <c r="C126" s="28" t="s">
        <v>54</v>
      </c>
      <c r="D126" s="13" t="s">
        <v>217</v>
      </c>
      <c r="E126" s="28" t="s">
        <v>206</v>
      </c>
      <c r="F126" s="52">
        <v>0.03989583333333333</v>
      </c>
      <c r="G126" s="13" t="str">
        <f t="shared" si="8"/>
        <v>5.45/km</v>
      </c>
      <c r="H126" s="22">
        <f t="shared" si="9"/>
        <v>0.015613425925925923</v>
      </c>
      <c r="I126" s="22">
        <f t="shared" si="10"/>
        <v>0.011782407407407405</v>
      </c>
    </row>
    <row r="127" spans="1:9" ht="15.75">
      <c r="A127" s="13">
        <v>123</v>
      </c>
      <c r="B127" s="28" t="s">
        <v>171</v>
      </c>
      <c r="C127" s="28" t="s">
        <v>172</v>
      </c>
      <c r="D127" s="13" t="s">
        <v>198</v>
      </c>
      <c r="E127" s="28" t="s">
        <v>206</v>
      </c>
      <c r="F127" s="52">
        <v>0.03989583333333333</v>
      </c>
      <c r="G127" s="13" t="str">
        <f t="shared" si="8"/>
        <v>5.45/km</v>
      </c>
      <c r="H127" s="22">
        <f t="shared" si="9"/>
        <v>0.015613425925925923</v>
      </c>
      <c r="I127" s="22">
        <f t="shared" si="10"/>
        <v>0.014803240740740738</v>
      </c>
    </row>
    <row r="128" spans="1:9" ht="15.75">
      <c r="A128" s="13">
        <v>124</v>
      </c>
      <c r="B128" s="28" t="s">
        <v>62</v>
      </c>
      <c r="C128" s="28" t="s">
        <v>63</v>
      </c>
      <c r="D128" s="13" t="s">
        <v>223</v>
      </c>
      <c r="E128" s="28" t="s">
        <v>214</v>
      </c>
      <c r="F128" s="52">
        <v>0.04113425925925926</v>
      </c>
      <c r="G128" s="13" t="str">
        <f t="shared" si="8"/>
        <v>5.55/km</v>
      </c>
      <c r="H128" s="22">
        <f t="shared" si="9"/>
        <v>0.01685185185185185</v>
      </c>
      <c r="I128" s="22">
        <f t="shared" si="10"/>
        <v>0.011817129629629625</v>
      </c>
    </row>
    <row r="129" spans="1:9" ht="15.75">
      <c r="A129" s="13">
        <v>125</v>
      </c>
      <c r="B129" s="28" t="s">
        <v>268</v>
      </c>
      <c r="C129" s="28" t="s">
        <v>194</v>
      </c>
      <c r="D129" s="13" t="s">
        <v>217</v>
      </c>
      <c r="E129" s="28" t="s">
        <v>144</v>
      </c>
      <c r="F129" s="52">
        <v>0.04159722222222222</v>
      </c>
      <c r="G129" s="13" t="str">
        <f t="shared" si="8"/>
        <v>5.59/km</v>
      </c>
      <c r="H129" s="22">
        <f t="shared" si="9"/>
        <v>0.017314814814814814</v>
      </c>
      <c r="I129" s="22">
        <f t="shared" si="10"/>
        <v>0.013483796296296296</v>
      </c>
    </row>
    <row r="130" spans="1:9" ht="15.75">
      <c r="A130" s="13">
        <v>126</v>
      </c>
      <c r="B130" s="28" t="s">
        <v>92</v>
      </c>
      <c r="C130" s="28" t="s">
        <v>66</v>
      </c>
      <c r="D130" s="13" t="s">
        <v>217</v>
      </c>
      <c r="E130" s="28" t="s">
        <v>144</v>
      </c>
      <c r="F130" s="52">
        <v>0.04159722222222222</v>
      </c>
      <c r="G130" s="13" t="str">
        <f t="shared" si="8"/>
        <v>5.59/km</v>
      </c>
      <c r="H130" s="22">
        <f t="shared" si="9"/>
        <v>0.017314814814814814</v>
      </c>
      <c r="I130" s="22">
        <f t="shared" si="10"/>
        <v>0.013483796296296296</v>
      </c>
    </row>
    <row r="131" spans="1:9" ht="15.75">
      <c r="A131" s="13">
        <v>127</v>
      </c>
      <c r="B131" s="28" t="s">
        <v>147</v>
      </c>
      <c r="C131" s="28" t="s">
        <v>76</v>
      </c>
      <c r="D131" s="13" t="s">
        <v>217</v>
      </c>
      <c r="E131" s="28" t="s">
        <v>144</v>
      </c>
      <c r="F131" s="52">
        <v>0.041608796296296297</v>
      </c>
      <c r="G131" s="13" t="str">
        <f t="shared" si="8"/>
        <v>5.60/km</v>
      </c>
      <c r="H131" s="22">
        <f t="shared" si="9"/>
        <v>0.017326388888888888</v>
      </c>
      <c r="I131" s="22">
        <f t="shared" si="10"/>
        <v>0.01349537037037037</v>
      </c>
    </row>
    <row r="132" spans="1:9" ht="15.75">
      <c r="A132" s="13">
        <v>128</v>
      </c>
      <c r="B132" s="28" t="s">
        <v>269</v>
      </c>
      <c r="C132" s="28" t="s">
        <v>108</v>
      </c>
      <c r="D132" s="13" t="s">
        <v>204</v>
      </c>
      <c r="E132" s="28" t="s">
        <v>202</v>
      </c>
      <c r="F132" s="52">
        <v>0.04179398148148148</v>
      </c>
      <c r="G132" s="13" t="str">
        <f t="shared" si="8"/>
        <v>6.01/km</v>
      </c>
      <c r="H132" s="22">
        <f t="shared" si="9"/>
        <v>0.017511574074074072</v>
      </c>
      <c r="I132" s="22">
        <f t="shared" si="10"/>
        <v>0.0159375</v>
      </c>
    </row>
    <row r="133" spans="1:9" ht="15.75">
      <c r="A133" s="13">
        <v>129</v>
      </c>
      <c r="B133" s="28" t="s">
        <v>270</v>
      </c>
      <c r="C133" s="28" t="s">
        <v>29</v>
      </c>
      <c r="D133" s="13" t="s">
        <v>245</v>
      </c>
      <c r="E133" s="28" t="s">
        <v>202</v>
      </c>
      <c r="F133" s="52">
        <v>0.04179398148148148</v>
      </c>
      <c r="G133" s="13" t="str">
        <f t="shared" si="8"/>
        <v>6.01/km</v>
      </c>
      <c r="H133" s="22">
        <f t="shared" si="9"/>
        <v>0.017511574074074072</v>
      </c>
      <c r="I133" s="22">
        <f t="shared" si="10"/>
        <v>0.009247685185185185</v>
      </c>
    </row>
    <row r="134" spans="1:9" ht="15.75">
      <c r="A134" s="13">
        <v>130</v>
      </c>
      <c r="B134" s="28" t="s">
        <v>150</v>
      </c>
      <c r="C134" s="28" t="s">
        <v>37</v>
      </c>
      <c r="D134" s="13" t="s">
        <v>204</v>
      </c>
      <c r="E134" s="28" t="s">
        <v>237</v>
      </c>
      <c r="F134" s="52">
        <v>0.041874999999999996</v>
      </c>
      <c r="G134" s="13" t="str">
        <f t="shared" si="8"/>
        <v>6.02/km</v>
      </c>
      <c r="H134" s="22">
        <f t="shared" si="9"/>
        <v>0.017592592592592587</v>
      </c>
      <c r="I134" s="22">
        <f t="shared" si="10"/>
        <v>0.016018518518518515</v>
      </c>
    </row>
    <row r="135" spans="1:9" ht="15.75">
      <c r="A135" s="13">
        <v>131</v>
      </c>
      <c r="B135" s="28" t="s">
        <v>180</v>
      </c>
      <c r="C135" s="28" t="s">
        <v>43</v>
      </c>
      <c r="D135" s="13" t="s">
        <v>204</v>
      </c>
      <c r="E135" s="28" t="s">
        <v>214</v>
      </c>
      <c r="F135" s="52">
        <v>0.042222222222222223</v>
      </c>
      <c r="G135" s="13" t="str">
        <f t="shared" si="8"/>
        <v>6.05/km</v>
      </c>
      <c r="H135" s="22">
        <f t="shared" si="9"/>
        <v>0.017939814814814815</v>
      </c>
      <c r="I135" s="22">
        <f t="shared" si="10"/>
        <v>0.016365740740740743</v>
      </c>
    </row>
    <row r="136" spans="1:9" ht="15.75">
      <c r="A136" s="13">
        <v>132</v>
      </c>
      <c r="B136" s="28" t="s">
        <v>167</v>
      </c>
      <c r="C136" s="28" t="s">
        <v>271</v>
      </c>
      <c r="D136" s="13" t="s">
        <v>204</v>
      </c>
      <c r="E136" s="28" t="s">
        <v>241</v>
      </c>
      <c r="F136" s="52">
        <v>0.04223379629629629</v>
      </c>
      <c r="G136" s="13" t="str">
        <f t="shared" si="8"/>
        <v>6.05/km</v>
      </c>
      <c r="H136" s="22">
        <f t="shared" si="9"/>
        <v>0.01795138888888888</v>
      </c>
      <c r="I136" s="22">
        <f t="shared" si="10"/>
        <v>0.01637731481481481</v>
      </c>
    </row>
    <row r="137" spans="1:9" ht="15.75">
      <c r="A137" s="13">
        <v>133</v>
      </c>
      <c r="B137" s="28" t="s">
        <v>272</v>
      </c>
      <c r="C137" s="28" t="s">
        <v>14</v>
      </c>
      <c r="D137" s="13" t="s">
        <v>198</v>
      </c>
      <c r="E137" s="28" t="s">
        <v>206</v>
      </c>
      <c r="F137" s="52">
        <v>0.04289351851851852</v>
      </c>
      <c r="G137" s="13" t="str">
        <f t="shared" si="8"/>
        <v>6.11/km</v>
      </c>
      <c r="H137" s="22">
        <f t="shared" si="9"/>
        <v>0.01861111111111111</v>
      </c>
      <c r="I137" s="22">
        <f t="shared" si="10"/>
        <v>0.017800925925925925</v>
      </c>
    </row>
    <row r="138" spans="1:9" ht="15.75">
      <c r="A138" s="13">
        <v>134</v>
      </c>
      <c r="B138" s="28" t="s">
        <v>273</v>
      </c>
      <c r="C138" s="28" t="s">
        <v>64</v>
      </c>
      <c r="D138" s="13" t="s">
        <v>245</v>
      </c>
      <c r="E138" s="28" t="s">
        <v>206</v>
      </c>
      <c r="F138" s="52">
        <v>0.04289351851851852</v>
      </c>
      <c r="G138" s="13" t="str">
        <f t="shared" si="8"/>
        <v>6.11/km</v>
      </c>
      <c r="H138" s="22">
        <f t="shared" si="9"/>
        <v>0.01861111111111111</v>
      </c>
      <c r="I138" s="22">
        <f t="shared" si="10"/>
        <v>0.010347222222222223</v>
      </c>
    </row>
    <row r="139" spans="1:9" ht="15.75">
      <c r="A139" s="13">
        <v>135</v>
      </c>
      <c r="B139" s="28" t="s">
        <v>274</v>
      </c>
      <c r="C139" s="28" t="s">
        <v>54</v>
      </c>
      <c r="D139" s="13" t="s">
        <v>204</v>
      </c>
      <c r="E139" s="28" t="s">
        <v>206</v>
      </c>
      <c r="F139" s="52">
        <v>0.04289351851851852</v>
      </c>
      <c r="G139" s="13" t="str">
        <f t="shared" si="8"/>
        <v>6.11/km</v>
      </c>
      <c r="H139" s="22">
        <f t="shared" si="9"/>
        <v>0.01861111111111111</v>
      </c>
      <c r="I139" s="22">
        <f t="shared" si="10"/>
        <v>0.017037037037037038</v>
      </c>
    </row>
    <row r="140" spans="1:9" ht="15.75">
      <c r="A140" s="13">
        <v>136</v>
      </c>
      <c r="B140" s="28" t="s">
        <v>113</v>
      </c>
      <c r="C140" s="28" t="s">
        <v>47</v>
      </c>
      <c r="D140" s="13" t="s">
        <v>198</v>
      </c>
      <c r="E140" s="28" t="s">
        <v>17</v>
      </c>
      <c r="F140" s="52">
        <v>0.04331018518518518</v>
      </c>
      <c r="G140" s="13" t="str">
        <f t="shared" si="8"/>
        <v>6.14/km</v>
      </c>
      <c r="H140" s="22">
        <f t="shared" si="9"/>
        <v>0.019027777777777772</v>
      </c>
      <c r="I140" s="22">
        <f t="shared" si="10"/>
        <v>0.018217592592592587</v>
      </c>
    </row>
    <row r="141" spans="1:9" ht="15.75">
      <c r="A141" s="13">
        <v>137</v>
      </c>
      <c r="B141" s="28" t="s">
        <v>142</v>
      </c>
      <c r="C141" s="28" t="s">
        <v>126</v>
      </c>
      <c r="D141" s="13" t="s">
        <v>223</v>
      </c>
      <c r="E141" s="28" t="s">
        <v>202</v>
      </c>
      <c r="F141" s="52">
        <v>0.0437962962962963</v>
      </c>
      <c r="G141" s="13" t="str">
        <f t="shared" si="8"/>
        <v>6.18/km</v>
      </c>
      <c r="H141" s="22">
        <f t="shared" si="9"/>
        <v>0.01951388888888889</v>
      </c>
      <c r="I141" s="22">
        <f t="shared" si="10"/>
        <v>0.014479166666666664</v>
      </c>
    </row>
    <row r="142" spans="1:9" ht="15.75">
      <c r="A142" s="13">
        <v>138</v>
      </c>
      <c r="B142" s="28" t="s">
        <v>188</v>
      </c>
      <c r="C142" s="28" t="s">
        <v>99</v>
      </c>
      <c r="D142" s="13" t="s">
        <v>223</v>
      </c>
      <c r="E142" s="28" t="s">
        <v>16</v>
      </c>
      <c r="F142" s="52">
        <v>0.04400462962962962</v>
      </c>
      <c r="G142" s="13" t="str">
        <f t="shared" si="8"/>
        <v>6.20/km</v>
      </c>
      <c r="H142" s="22">
        <f t="shared" si="9"/>
        <v>0.019722222222222214</v>
      </c>
      <c r="I142" s="22">
        <f t="shared" si="10"/>
        <v>0.014687499999999989</v>
      </c>
    </row>
    <row r="143" spans="1:9" ht="15.75">
      <c r="A143" s="13">
        <v>139</v>
      </c>
      <c r="B143" s="28" t="s">
        <v>140</v>
      </c>
      <c r="C143" s="28" t="s">
        <v>134</v>
      </c>
      <c r="D143" s="13" t="s">
        <v>204</v>
      </c>
      <c r="E143" s="28" t="s">
        <v>202</v>
      </c>
      <c r="F143" s="52">
        <v>0.04400462962962962</v>
      </c>
      <c r="G143" s="13" t="str">
        <f t="shared" si="8"/>
        <v>6.20/km</v>
      </c>
      <c r="H143" s="22">
        <f t="shared" si="9"/>
        <v>0.019722222222222214</v>
      </c>
      <c r="I143" s="22">
        <f t="shared" si="10"/>
        <v>0.018148148148148142</v>
      </c>
    </row>
    <row r="144" spans="1:9" ht="15.75">
      <c r="A144" s="13">
        <v>140</v>
      </c>
      <c r="B144" s="28" t="s">
        <v>145</v>
      </c>
      <c r="C144" s="28" t="s">
        <v>47</v>
      </c>
      <c r="D144" s="13" t="s">
        <v>217</v>
      </c>
      <c r="E144" s="28" t="s">
        <v>17</v>
      </c>
      <c r="F144" s="52">
        <v>0.0449074074074074</v>
      </c>
      <c r="G144" s="13" t="str">
        <f t="shared" si="8"/>
        <v>6.28/km</v>
      </c>
      <c r="H144" s="22">
        <f t="shared" si="9"/>
        <v>0.020624999999999994</v>
      </c>
      <c r="I144" s="22">
        <f t="shared" si="10"/>
        <v>0.016793981481481476</v>
      </c>
    </row>
    <row r="145" spans="1:9" ht="15.75">
      <c r="A145" s="13">
        <v>141</v>
      </c>
      <c r="B145" s="28" t="s">
        <v>157</v>
      </c>
      <c r="C145" s="28" t="s">
        <v>22</v>
      </c>
      <c r="D145" s="13" t="s">
        <v>198</v>
      </c>
      <c r="E145" s="28" t="s">
        <v>202</v>
      </c>
      <c r="F145" s="52">
        <v>0.045266203703703704</v>
      </c>
      <c r="G145" s="13" t="str">
        <f t="shared" si="8"/>
        <v>6.31/km</v>
      </c>
      <c r="H145" s="22">
        <f t="shared" si="9"/>
        <v>0.020983796296296296</v>
      </c>
      <c r="I145" s="22">
        <f t="shared" si="10"/>
        <v>0.02017361111111111</v>
      </c>
    </row>
    <row r="146" spans="1:9" ht="15.75">
      <c r="A146" s="13">
        <v>142</v>
      </c>
      <c r="B146" s="28" t="s">
        <v>138</v>
      </c>
      <c r="C146" s="28" t="s">
        <v>156</v>
      </c>
      <c r="D146" s="13" t="s">
        <v>223</v>
      </c>
      <c r="E146" s="28" t="s">
        <v>202</v>
      </c>
      <c r="F146" s="52">
        <v>0.045266203703703704</v>
      </c>
      <c r="G146" s="13" t="str">
        <f t="shared" si="8"/>
        <v>6.31/km</v>
      </c>
      <c r="H146" s="22">
        <f t="shared" si="9"/>
        <v>0.020983796296296296</v>
      </c>
      <c r="I146" s="22">
        <f t="shared" si="10"/>
        <v>0.01594907407407407</v>
      </c>
    </row>
    <row r="147" spans="1:9" ht="15.75">
      <c r="A147" s="13">
        <v>143</v>
      </c>
      <c r="B147" s="28" t="s">
        <v>135</v>
      </c>
      <c r="C147" s="28" t="s">
        <v>37</v>
      </c>
      <c r="D147" s="13" t="s">
        <v>204</v>
      </c>
      <c r="E147" s="28" t="s">
        <v>93</v>
      </c>
      <c r="F147" s="52">
        <v>0.045428240740740734</v>
      </c>
      <c r="G147" s="13" t="str">
        <f t="shared" si="8"/>
        <v>6.33/km</v>
      </c>
      <c r="H147" s="22">
        <f t="shared" si="9"/>
        <v>0.021145833333333326</v>
      </c>
      <c r="I147" s="22">
        <f t="shared" si="10"/>
        <v>0.019571759259259254</v>
      </c>
    </row>
    <row r="148" spans="1:9" ht="15.75">
      <c r="A148" s="13">
        <v>144</v>
      </c>
      <c r="B148" s="28" t="s">
        <v>158</v>
      </c>
      <c r="C148" s="28" t="s">
        <v>159</v>
      </c>
      <c r="D148" s="13" t="s">
        <v>204</v>
      </c>
      <c r="E148" s="28" t="s">
        <v>237</v>
      </c>
      <c r="F148" s="52">
        <v>0.04804398148148148</v>
      </c>
      <c r="G148" s="13" t="str">
        <f t="shared" si="8"/>
        <v>6.55/km</v>
      </c>
      <c r="H148" s="22">
        <f t="shared" si="9"/>
        <v>0.02376157407407407</v>
      </c>
      <c r="I148" s="22">
        <f t="shared" si="10"/>
        <v>0.0221875</v>
      </c>
    </row>
    <row r="149" spans="1:9" ht="15.75">
      <c r="A149" s="13">
        <v>145</v>
      </c>
      <c r="B149" s="28" t="s">
        <v>275</v>
      </c>
      <c r="C149" s="28" t="s">
        <v>107</v>
      </c>
      <c r="D149" s="13" t="s">
        <v>204</v>
      </c>
      <c r="E149" s="28" t="s">
        <v>144</v>
      </c>
      <c r="F149" s="52">
        <v>0.048240740740740744</v>
      </c>
      <c r="G149" s="13" t="str">
        <f t="shared" si="8"/>
        <v>6.57/km</v>
      </c>
      <c r="H149" s="22">
        <f t="shared" si="9"/>
        <v>0.023958333333333335</v>
      </c>
      <c r="I149" s="22">
        <f t="shared" si="10"/>
        <v>0.022384259259259263</v>
      </c>
    </row>
    <row r="150" spans="1:9" ht="15.75">
      <c r="A150" s="13">
        <v>146</v>
      </c>
      <c r="B150" s="28" t="s">
        <v>276</v>
      </c>
      <c r="C150" s="28" t="s">
        <v>66</v>
      </c>
      <c r="D150" s="13" t="s">
        <v>204</v>
      </c>
      <c r="E150" s="28" t="s">
        <v>144</v>
      </c>
      <c r="F150" s="52">
        <v>0.04917824074074074</v>
      </c>
      <c r="G150" s="13" t="str">
        <f t="shared" si="8"/>
        <v>7.05/km</v>
      </c>
      <c r="H150" s="22">
        <f t="shared" si="9"/>
        <v>0.02489583333333333</v>
      </c>
      <c r="I150" s="22">
        <f t="shared" si="10"/>
        <v>0.023321759259259257</v>
      </c>
    </row>
    <row r="151" spans="1:9" ht="15.75">
      <c r="A151" s="45">
        <v>147</v>
      </c>
      <c r="B151" s="55" t="s">
        <v>65</v>
      </c>
      <c r="C151" s="55" t="s">
        <v>41</v>
      </c>
      <c r="D151" s="45" t="s">
        <v>277</v>
      </c>
      <c r="E151" s="55" t="s">
        <v>221</v>
      </c>
      <c r="F151" s="53">
        <v>0.051412037037037034</v>
      </c>
      <c r="G151" s="45" t="str">
        <f t="shared" si="8"/>
        <v>7.24/km</v>
      </c>
      <c r="H151" s="46">
        <f t="shared" si="9"/>
        <v>0.027129629629629625</v>
      </c>
      <c r="I151" s="46" t="e">
        <f t="shared" si="10"/>
        <v>#N/A</v>
      </c>
    </row>
  </sheetData>
  <sheetProtection/>
  <autoFilter ref="A4:I15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0" t="str">
        <f>Individuale!A1</f>
        <v>Maratonina dei Due Colli</v>
      </c>
      <c r="B1" s="41"/>
      <c r="C1" s="42"/>
    </row>
    <row r="2" spans="1:3" ht="24" customHeight="1">
      <c r="A2" s="43" t="str">
        <f>Individuale!A2</f>
        <v>6ª edizione</v>
      </c>
      <c r="B2" s="43"/>
      <c r="C2" s="43"/>
    </row>
    <row r="3" spans="1:3" ht="24" customHeight="1">
      <c r="A3" s="44" t="str">
        <f>Individuale!A3</f>
        <v>Due Colli - Roma (RM) Italia - Domenica 11/06/2017</v>
      </c>
      <c r="B3" s="44"/>
      <c r="C3" s="4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19">
        <v>1</v>
      </c>
      <c r="B5" s="20" t="s">
        <v>202</v>
      </c>
      <c r="C5" s="47">
        <v>26</v>
      </c>
    </row>
    <row r="6" spans="1:3" ht="15" customHeight="1">
      <c r="A6" s="14">
        <v>2</v>
      </c>
      <c r="B6" s="15" t="s">
        <v>206</v>
      </c>
      <c r="C6" s="48">
        <v>16</v>
      </c>
    </row>
    <row r="7" spans="1:3" ht="15" customHeight="1">
      <c r="A7" s="14">
        <v>3</v>
      </c>
      <c r="B7" s="15" t="s">
        <v>205</v>
      </c>
      <c r="C7" s="48">
        <v>15</v>
      </c>
    </row>
    <row r="8" spans="1:3" ht="15" customHeight="1">
      <c r="A8" s="14">
        <v>4</v>
      </c>
      <c r="B8" s="15" t="s">
        <v>214</v>
      </c>
      <c r="C8" s="48">
        <v>13</v>
      </c>
    </row>
    <row r="9" spans="1:3" ht="15" customHeight="1">
      <c r="A9" s="14">
        <v>5</v>
      </c>
      <c r="B9" s="15" t="s">
        <v>144</v>
      </c>
      <c r="C9" s="48">
        <v>12</v>
      </c>
    </row>
    <row r="10" spans="1:3" ht="15" customHeight="1">
      <c r="A10" s="14">
        <v>6</v>
      </c>
      <c r="B10" s="15" t="s">
        <v>17</v>
      </c>
      <c r="C10" s="48">
        <v>10</v>
      </c>
    </row>
    <row r="11" spans="1:3" ht="15" customHeight="1">
      <c r="A11" s="14">
        <v>7</v>
      </c>
      <c r="B11" s="15" t="s">
        <v>237</v>
      </c>
      <c r="C11" s="48">
        <v>9</v>
      </c>
    </row>
    <row r="12" spans="1:3" ht="15" customHeight="1">
      <c r="A12" s="14">
        <v>8</v>
      </c>
      <c r="B12" s="15" t="s">
        <v>221</v>
      </c>
      <c r="C12" s="48">
        <v>9</v>
      </c>
    </row>
    <row r="13" spans="1:3" ht="15" customHeight="1">
      <c r="A13" s="14">
        <v>9</v>
      </c>
      <c r="B13" s="15" t="s">
        <v>241</v>
      </c>
      <c r="C13" s="48">
        <v>5</v>
      </c>
    </row>
    <row r="14" spans="1:3" ht="15" customHeight="1">
      <c r="A14" s="14">
        <v>10</v>
      </c>
      <c r="B14" s="15" t="s">
        <v>218</v>
      </c>
      <c r="C14" s="48">
        <v>4</v>
      </c>
    </row>
    <row r="15" spans="1:3" ht="15.75">
      <c r="A15" s="14">
        <v>11</v>
      </c>
      <c r="B15" s="15" t="s">
        <v>225</v>
      </c>
      <c r="C15" s="48">
        <v>3</v>
      </c>
    </row>
    <row r="16" spans="1:3" ht="15.75">
      <c r="A16" s="14">
        <v>12</v>
      </c>
      <c r="B16" s="15" t="s">
        <v>239</v>
      </c>
      <c r="C16" s="48">
        <v>3</v>
      </c>
    </row>
    <row r="17" spans="1:3" ht="15.75">
      <c r="A17" s="14">
        <v>13</v>
      </c>
      <c r="B17" s="15" t="s">
        <v>16</v>
      </c>
      <c r="C17" s="48">
        <v>2</v>
      </c>
    </row>
    <row r="18" spans="1:3" ht="15.75">
      <c r="A18" s="14">
        <v>14</v>
      </c>
      <c r="B18" s="15" t="s">
        <v>95</v>
      </c>
      <c r="C18" s="48">
        <v>2</v>
      </c>
    </row>
    <row r="19" spans="1:3" ht="15.75">
      <c r="A19" s="14">
        <v>15</v>
      </c>
      <c r="B19" s="15" t="s">
        <v>201</v>
      </c>
      <c r="C19" s="48">
        <v>2</v>
      </c>
    </row>
    <row r="20" spans="1:3" ht="15.75">
      <c r="A20" s="14">
        <v>16</v>
      </c>
      <c r="B20" s="15" t="s">
        <v>229</v>
      </c>
      <c r="C20" s="48">
        <v>2</v>
      </c>
    </row>
    <row r="21" spans="1:3" ht="15.75">
      <c r="A21" s="14">
        <v>17</v>
      </c>
      <c r="B21" s="15" t="s">
        <v>212</v>
      </c>
      <c r="C21" s="48">
        <v>2</v>
      </c>
    </row>
    <row r="22" spans="1:3" ht="15.75">
      <c r="A22" s="14">
        <v>18</v>
      </c>
      <c r="B22" s="15" t="s">
        <v>100</v>
      </c>
      <c r="C22" s="48">
        <v>1</v>
      </c>
    </row>
    <row r="23" spans="1:3" ht="15.75">
      <c r="A23" s="14">
        <v>19</v>
      </c>
      <c r="B23" s="15" t="s">
        <v>199</v>
      </c>
      <c r="C23" s="48">
        <v>1</v>
      </c>
    </row>
    <row r="24" spans="1:3" ht="15.75">
      <c r="A24" s="14">
        <v>20</v>
      </c>
      <c r="B24" s="15" t="s">
        <v>262</v>
      </c>
      <c r="C24" s="48">
        <v>1</v>
      </c>
    </row>
    <row r="25" spans="1:3" ht="15.75">
      <c r="A25" s="25">
        <v>21</v>
      </c>
      <c r="B25" s="26" t="s">
        <v>13</v>
      </c>
      <c r="C25" s="50">
        <v>1</v>
      </c>
    </row>
    <row r="26" spans="1:3" ht="15.75">
      <c r="A26" s="14">
        <v>22</v>
      </c>
      <c r="B26" s="15" t="s">
        <v>224</v>
      </c>
      <c r="C26" s="48">
        <v>1</v>
      </c>
    </row>
    <row r="27" spans="1:3" ht="15.75">
      <c r="A27" s="14">
        <v>23</v>
      </c>
      <c r="B27" s="15" t="s">
        <v>25</v>
      </c>
      <c r="C27" s="48">
        <v>1</v>
      </c>
    </row>
    <row r="28" spans="1:3" ht="15.75">
      <c r="A28" s="14">
        <v>24</v>
      </c>
      <c r="B28" s="15" t="s">
        <v>211</v>
      </c>
      <c r="C28" s="48">
        <v>1</v>
      </c>
    </row>
    <row r="29" spans="1:3" ht="15.75">
      <c r="A29" s="14">
        <v>25</v>
      </c>
      <c r="B29" s="15" t="s">
        <v>69</v>
      </c>
      <c r="C29" s="48">
        <v>1</v>
      </c>
    </row>
    <row r="30" spans="1:3" ht="15.75">
      <c r="A30" s="14">
        <v>26</v>
      </c>
      <c r="B30" s="15" t="s">
        <v>93</v>
      </c>
      <c r="C30" s="48">
        <v>1</v>
      </c>
    </row>
    <row r="31" spans="1:3" ht="15.75">
      <c r="A31" s="14">
        <v>27</v>
      </c>
      <c r="B31" s="15" t="s">
        <v>160</v>
      </c>
      <c r="C31" s="48">
        <v>1</v>
      </c>
    </row>
    <row r="32" spans="1:3" ht="15.75">
      <c r="A32" s="14">
        <v>28</v>
      </c>
      <c r="B32" s="15" t="s">
        <v>230</v>
      </c>
      <c r="C32" s="48">
        <v>1</v>
      </c>
    </row>
    <row r="33" spans="1:3" ht="15.75">
      <c r="A33" s="16">
        <v>29</v>
      </c>
      <c r="B33" s="17" t="s">
        <v>77</v>
      </c>
      <c r="C33" s="49">
        <v>1</v>
      </c>
    </row>
    <row r="34" ht="12.75">
      <c r="C34" s="2">
        <f>SUM(C5:C33)</f>
        <v>147</v>
      </c>
    </row>
  </sheetData>
  <sheetProtection/>
  <autoFilter ref="A4:C4">
    <sortState ref="A5:C34">
      <sortCondition descending="1" sortBy="value" ref="C5:C3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2017-06-22T20:46:17Z</dcterms:modified>
  <cp:category/>
  <cp:version/>
  <cp:contentType/>
  <cp:contentStatus/>
</cp:coreProperties>
</file>