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<sst xmlns="http://schemas.openxmlformats.org/spreadsheetml/2006/main" count="847" uniqueCount="364">
  <si>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</si>
  <si>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</si>
  <si>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</si>
  <si>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</si>
  <si>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</si>
  <si>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</si>
  <si>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</si>
  <si>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</si>
  <si>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</si>
  <si>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</si>
  <si>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</si>
  <si>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LUCA</t>
  </si>
  <si>
    <t>FABRIZIO</t>
  </si>
  <si>
    <t>DANILO</t>
  </si>
  <si>
    <t>MARCO</t>
  </si>
  <si>
    <t>DANIELE</t>
  </si>
  <si>
    <t>STEFANO</t>
  </si>
  <si>
    <t>CLAUDIO</t>
  </si>
  <si>
    <t>VINCENZO</t>
  </si>
  <si>
    <t>GIANLUCA</t>
  </si>
  <si>
    <t>VITTORIO</t>
  </si>
  <si>
    <t>G.S. BANCARI ROMANI</t>
  </si>
  <si>
    <t>ANGELO</t>
  </si>
  <si>
    <t>FRANCESCO</t>
  </si>
  <si>
    <t>LUCIANO</t>
  </si>
  <si>
    <t>UMBERTO</t>
  </si>
  <si>
    <t>ANDREA</t>
  </si>
  <si>
    <t>MAURO</t>
  </si>
  <si>
    <t>ALESSANDRO</t>
  </si>
  <si>
    <t>ROBERTO</t>
  </si>
  <si>
    <t>PIETRO</t>
  </si>
  <si>
    <t>PAOLO</t>
  </si>
  <si>
    <t>GIOVANNI</t>
  </si>
  <si>
    <t>MAURIZIO</t>
  </si>
  <si>
    <t>MASSIMO</t>
  </si>
  <si>
    <t>ANTONIO</t>
  </si>
  <si>
    <t>SALVATORE</t>
  </si>
  <si>
    <t>SANDRO</t>
  </si>
  <si>
    <t>MONICA</t>
  </si>
  <si>
    <t>GIUSEPPE</t>
  </si>
  <si>
    <t>FRANCO</t>
  </si>
  <si>
    <t>GIANCARLO</t>
  </si>
  <si>
    <t>MANCINI</t>
  </si>
  <si>
    <t>CRISTIANO</t>
  </si>
  <si>
    <t>GIANNI</t>
  </si>
  <si>
    <t>CASTELLANA</t>
  </si>
  <si>
    <t>DAVID</t>
  </si>
  <si>
    <t>MARIO</t>
  </si>
  <si>
    <t>LUIGI</t>
  </si>
  <si>
    <t>FLAVIO</t>
  </si>
  <si>
    <t>FABIO</t>
  </si>
  <si>
    <t>DANIELA</t>
  </si>
  <si>
    <t>LAURA</t>
  </si>
  <si>
    <t>LELLI</t>
  </si>
  <si>
    <t>RENATO</t>
  </si>
  <si>
    <t>DAVIDE</t>
  </si>
  <si>
    <t>SPADA</t>
  </si>
  <si>
    <t>MASSIMILIANO</t>
  </si>
  <si>
    <t>AUGUSTO</t>
  </si>
  <si>
    <t>DE ANGELIS</t>
  </si>
  <si>
    <t>GIANFRANCO</t>
  </si>
  <si>
    <t>CARLO</t>
  </si>
  <si>
    <t>CRISTIANA</t>
  </si>
  <si>
    <t>PASQUALE</t>
  </si>
  <si>
    <t>SIMONE</t>
  </si>
  <si>
    <t>UGO</t>
  </si>
  <si>
    <t>VALTER</t>
  </si>
  <si>
    <t>GIORGIO</t>
  </si>
  <si>
    <t>CONTI</t>
  </si>
  <si>
    <t>TOMMASO</t>
  </si>
  <si>
    <t>ALESSANDRA</t>
  </si>
  <si>
    <t>A.S.D. PODISTICA SOLIDARIETA'</t>
  </si>
  <si>
    <t>INDIVIDUALE</t>
  </si>
  <si>
    <t>IVAN</t>
  </si>
  <si>
    <t>EMILIANO</t>
  </si>
  <si>
    <t>CALCATERRA SPORT ASD</t>
  </si>
  <si>
    <t>LORENZO</t>
  </si>
  <si>
    <t>RICCI</t>
  </si>
  <si>
    <t>RAFFAELE</t>
  </si>
  <si>
    <t>TUNDO</t>
  </si>
  <si>
    <t>STABILE</t>
  </si>
  <si>
    <t>RICCARDO</t>
  </si>
  <si>
    <t>G.S. POD. PRENESTE</t>
  </si>
  <si>
    <t>VALERI</t>
  </si>
  <si>
    <t>SERGIO</t>
  </si>
  <si>
    <t>TOSTI</t>
  </si>
  <si>
    <t>LANZI</t>
  </si>
  <si>
    <t>PAOLETTI</t>
  </si>
  <si>
    <t>MONTELEONE</t>
  </si>
  <si>
    <t>RUSCHIONI</t>
  </si>
  <si>
    <t>BIAGIO</t>
  </si>
  <si>
    <t>BELLINI</t>
  </si>
  <si>
    <t>PAPA</t>
  </si>
  <si>
    <t>MARINI</t>
  </si>
  <si>
    <t>ALFREDO</t>
  </si>
  <si>
    <t>SANTINI</t>
  </si>
  <si>
    <t>DE SANTIS</t>
  </si>
  <si>
    <t>ANTONINO</t>
  </si>
  <si>
    <t>SIMONA</t>
  </si>
  <si>
    <t>GUIDO</t>
  </si>
  <si>
    <t>BISSATTINI</t>
  </si>
  <si>
    <t>MARIANI</t>
  </si>
  <si>
    <t>CESARINI</t>
  </si>
  <si>
    <t>BELLI</t>
  </si>
  <si>
    <t>MARINO</t>
  </si>
  <si>
    <t>MARCELLO</t>
  </si>
  <si>
    <t>ADRIANO</t>
  </si>
  <si>
    <t>GIORDANO</t>
  </si>
  <si>
    <t>MARIANGELA</t>
  </si>
  <si>
    <t>LBM SPORT</t>
  </si>
  <si>
    <t>MARIANO</t>
  </si>
  <si>
    <t>LEONARDO</t>
  </si>
  <si>
    <t>SABINA MARATHON CLUB</t>
  </si>
  <si>
    <t>LUCIO</t>
  </si>
  <si>
    <t>TADDEI</t>
  </si>
  <si>
    <t>FANELLI</t>
  </si>
  <si>
    <t>MARCELLI</t>
  </si>
  <si>
    <t>SARA</t>
  </si>
  <si>
    <t>MARCONI</t>
  </si>
  <si>
    <t>CLAUDIA</t>
  </si>
  <si>
    <t>CIPOLLONI</t>
  </si>
  <si>
    <t>FILIPPO</t>
  </si>
  <si>
    <t>ETTORE</t>
  </si>
  <si>
    <t>ROSA</t>
  </si>
  <si>
    <t>BOUDOUMA</t>
  </si>
  <si>
    <t>YAHYA</t>
  </si>
  <si>
    <t>E</t>
  </si>
  <si>
    <t>ARSENTI</t>
  </si>
  <si>
    <t>ALTO LAZIO A.S.D.</t>
  </si>
  <si>
    <t>GIOVANNINI</t>
  </si>
  <si>
    <t>D</t>
  </si>
  <si>
    <t>C</t>
  </si>
  <si>
    <t>A.S.D. ZONA OLIMPICA TEAM</t>
  </si>
  <si>
    <t>POLISPORTIVA MONTALTO</t>
  </si>
  <si>
    <t>AGACHE</t>
  </si>
  <si>
    <t>LIVIU</t>
  </si>
  <si>
    <t>A</t>
  </si>
  <si>
    <t>MARTELLETTI</t>
  </si>
  <si>
    <t>ATL. DI MARCO SPORT</t>
  </si>
  <si>
    <t>CAPARDI</t>
  </si>
  <si>
    <t>ANGUILLARA SABAZIA RUNNING</t>
  </si>
  <si>
    <t>B</t>
  </si>
  <si>
    <t>BOLSENA FORUM SPORT</t>
  </si>
  <si>
    <t>COGNATA</t>
  </si>
  <si>
    <t>ASD LIBERTY ATLETIC</t>
  </si>
  <si>
    <t>BORNETI</t>
  </si>
  <si>
    <t>MONSORNO</t>
  </si>
  <si>
    <t>LORIS</t>
  </si>
  <si>
    <t>USD CERMIS</t>
  </si>
  <si>
    <t>OTTAVIANELLI</t>
  </si>
  <si>
    <t>ODDO</t>
  </si>
  <si>
    <t>POLVERINO</t>
  </si>
  <si>
    <t>SPRECA</t>
  </si>
  <si>
    <t>COLA</t>
  </si>
  <si>
    <t>GIAMPAOLO</t>
  </si>
  <si>
    <t>ATL. MONTEFIASCONE</t>
  </si>
  <si>
    <t>COMINA</t>
  </si>
  <si>
    <t>A.S.D. OLIMPICA FLAMINIA</t>
  </si>
  <si>
    <t>GELANGA</t>
  </si>
  <si>
    <t>PIERALISI</t>
  </si>
  <si>
    <t>SALZA</t>
  </si>
  <si>
    <t>F</t>
  </si>
  <si>
    <t>MOLLICA</t>
  </si>
  <si>
    <t>CORSA DEI SANTI ASD</t>
  </si>
  <si>
    <t>H</t>
  </si>
  <si>
    <t>LOZZI</t>
  </si>
  <si>
    <t>DEL PRIORE</t>
  </si>
  <si>
    <t>DI CLEMENTE</t>
  </si>
  <si>
    <t>PODISTICA CORCHIANO</t>
  </si>
  <si>
    <t>POLINARI</t>
  </si>
  <si>
    <t>CALZINI</t>
  </si>
  <si>
    <t>EUGENIO</t>
  </si>
  <si>
    <t>BENETTI</t>
  </si>
  <si>
    <t>MICHAEL</t>
  </si>
  <si>
    <t>CORIGLIANO</t>
  </si>
  <si>
    <t>HUZA</t>
  </si>
  <si>
    <t>MARIUS RAZVAN</t>
  </si>
  <si>
    <t>ANGELUZZI</t>
  </si>
  <si>
    <t>ATHLETIC LAB AMELIA</t>
  </si>
  <si>
    <t>MESTO</t>
  </si>
  <si>
    <t>SMERA</t>
  </si>
  <si>
    <t>A.S.D. LIBERI PODISTI</t>
  </si>
  <si>
    <t>LEONCINI</t>
  </si>
  <si>
    <t>BARBERINI</t>
  </si>
  <si>
    <t>G</t>
  </si>
  <si>
    <t>DI COSIMO</t>
  </si>
  <si>
    <t>TIRATTERRA</t>
  </si>
  <si>
    <t>ATL. ORTE</t>
  </si>
  <si>
    <t>BARTOLLINI</t>
  </si>
  <si>
    <t>A.S. RUNNERS SAN GEMINI</t>
  </si>
  <si>
    <t>SOMMA</t>
  </si>
  <si>
    <t>QUIRINI</t>
  </si>
  <si>
    <t>TERNANA MARATHON CLUB</t>
  </si>
  <si>
    <t>PALLOTTINI</t>
  </si>
  <si>
    <t>SACCO</t>
  </si>
  <si>
    <t>ZANONI</t>
  </si>
  <si>
    <t>SCOTTI</t>
  </si>
  <si>
    <t>PATRIZI</t>
  </si>
  <si>
    <t>CIFERRI</t>
  </si>
  <si>
    <t>ROSSETTI</t>
  </si>
  <si>
    <t>MONTEROSI RUN</t>
  </si>
  <si>
    <t>MALOSSI</t>
  </si>
  <si>
    <t>MINELLI</t>
  </si>
  <si>
    <t>GRIFONI</t>
  </si>
  <si>
    <t>SCARPONI</t>
  </si>
  <si>
    <t>FLORE</t>
  </si>
  <si>
    <t>BERNI</t>
  </si>
  <si>
    <t>P</t>
  </si>
  <si>
    <t>UISP VITERBO</t>
  </si>
  <si>
    <t>D'ANTO'</t>
  </si>
  <si>
    <t>PANEBIANCO</t>
  </si>
  <si>
    <t>ANTONIO FILIPPO</t>
  </si>
  <si>
    <t>GIOVANALE</t>
  </si>
  <si>
    <t>EMILI</t>
  </si>
  <si>
    <t>PISCIOTTANO</t>
  </si>
  <si>
    <t>ROSSANO</t>
  </si>
  <si>
    <t>BIAGETTI</t>
  </si>
  <si>
    <t>ADOLINI</t>
  </si>
  <si>
    <t>ATL. NEPI</t>
  </si>
  <si>
    <t>PANCOTTO</t>
  </si>
  <si>
    <t>LETIZIA</t>
  </si>
  <si>
    <t>M</t>
  </si>
  <si>
    <t>VEZZANI</t>
  </si>
  <si>
    <t>DIOCIAIUTI</t>
  </si>
  <si>
    <t>MOFFA</t>
  </si>
  <si>
    <t>BRESCINI</t>
  </si>
  <si>
    <t>FINOCCHI</t>
  </si>
  <si>
    <t>NAPPI</t>
  </si>
  <si>
    <t>CEORNEI</t>
  </si>
  <si>
    <t>ANA MARIA</t>
  </si>
  <si>
    <t>N</t>
  </si>
  <si>
    <t>BOCCIALONI</t>
  </si>
  <si>
    <t>EMORE</t>
  </si>
  <si>
    <t>FIORAVANTI</t>
  </si>
  <si>
    <t>SAVERI</t>
  </si>
  <si>
    <t>A.S.D. LIBERTAS ELLERA</t>
  </si>
  <si>
    <t>BERTOLO</t>
  </si>
  <si>
    <t>SCUNGIO</t>
  </si>
  <si>
    <t>CATALUCCI</t>
  </si>
  <si>
    <t>MARCELLINI</t>
  </si>
  <si>
    <t>CUCCINIELLO</t>
  </si>
  <si>
    <t>PULIMANTI</t>
  </si>
  <si>
    <t>MARZIALI</t>
  </si>
  <si>
    <t>FONTANA</t>
  </si>
  <si>
    <t>G.P. ATLETICA FALERIA</t>
  </si>
  <si>
    <t>TARONI</t>
  </si>
  <si>
    <t>PAONE</t>
  </si>
  <si>
    <t>I</t>
  </si>
  <si>
    <t>RAMELLA</t>
  </si>
  <si>
    <t>VALTERIO</t>
  </si>
  <si>
    <t>GROSSI</t>
  </si>
  <si>
    <t>VINCENTI</t>
  </si>
  <si>
    <t>PETRINO</t>
  </si>
  <si>
    <t>VETTORI</t>
  </si>
  <si>
    <t>CARMELO</t>
  </si>
  <si>
    <t>ERCOLANI</t>
  </si>
  <si>
    <t>ATL. 90 TARQUINIA</t>
  </si>
  <si>
    <t>DE STEFANIS</t>
  </si>
  <si>
    <t>DE ANTONIS</t>
  </si>
  <si>
    <t>PETRARCHI</t>
  </si>
  <si>
    <t>MARTONI</t>
  </si>
  <si>
    <t>G.S. AM.VIGILI DEL FUOCO</t>
  </si>
  <si>
    <t>CAVALLARI</t>
  </si>
  <si>
    <t>MORENA</t>
  </si>
  <si>
    <t>O</t>
  </si>
  <si>
    <t>PROCACCI</t>
  </si>
  <si>
    <t>FERRARIO</t>
  </si>
  <si>
    <t>LUCA FABIO</t>
  </si>
  <si>
    <t>A.L.S. CREMELLA</t>
  </si>
  <si>
    <t>SPALLETTA</t>
  </si>
  <si>
    <t>RUNNING EVOLUTION COLLINE ROMA</t>
  </si>
  <si>
    <t>MASSARELLI</t>
  </si>
  <si>
    <t>RUNNERSRIETI</t>
  </si>
  <si>
    <t>MANCINELLI DEGLI ESPOSTI</t>
  </si>
  <si>
    <t>DELL'ANNO</t>
  </si>
  <si>
    <t>MOZZICARELLI</t>
  </si>
  <si>
    <t>GUIDA</t>
  </si>
  <si>
    <t>MARIA ONORINA</t>
  </si>
  <si>
    <t>PASCOLINI</t>
  </si>
  <si>
    <t>RITA</t>
  </si>
  <si>
    <t>LISI</t>
  </si>
  <si>
    <t>MATTIACCI</t>
  </si>
  <si>
    <t>VENTURI</t>
  </si>
  <si>
    <t>GALLINELLA</t>
  </si>
  <si>
    <t>ARGANTE</t>
  </si>
  <si>
    <t>PUGESE</t>
  </si>
  <si>
    <t>CARLONE</t>
  </si>
  <si>
    <t>BURLA</t>
  </si>
  <si>
    <t>FERNANDO</t>
  </si>
  <si>
    <t>APPETITO</t>
  </si>
  <si>
    <t>CIANTI</t>
  </si>
  <si>
    <t>TOLI</t>
  </si>
  <si>
    <t>ATTILI</t>
  </si>
  <si>
    <t>LAI</t>
  </si>
  <si>
    <t>RIZZARDI</t>
  </si>
  <si>
    <t>ORSINO</t>
  </si>
  <si>
    <t>BONETTI</t>
  </si>
  <si>
    <t>ANTONELLI</t>
  </si>
  <si>
    <t>ANGELINI</t>
  </si>
  <si>
    <t>PASSA</t>
  </si>
  <si>
    <t>BELA'</t>
  </si>
  <si>
    <t>CACCHIONI</t>
  </si>
  <si>
    <t>MECUCCI</t>
  </si>
  <si>
    <t>ZACCARO</t>
  </si>
  <si>
    <t>CORRICASTROVILLARI</t>
  </si>
  <si>
    <t>NADDEO</t>
  </si>
  <si>
    <t>L</t>
  </si>
  <si>
    <t>MIGLIORINI</t>
  </si>
  <si>
    <t>VILMA</t>
  </si>
  <si>
    <t>TARATUFOLO</t>
  </si>
  <si>
    <t>IACOBELLI</t>
  </si>
  <si>
    <t>AMATORI POD. TERNI</t>
  </si>
  <si>
    <t>DARIDA</t>
  </si>
  <si>
    <t>ORRU'</t>
  </si>
  <si>
    <t>CRISTOFARI</t>
  </si>
  <si>
    <t>DE MATTIA</t>
  </si>
  <si>
    <t>LUDOVICO</t>
  </si>
  <si>
    <t>LAVECCHIA DI TOCCO</t>
  </si>
  <si>
    <t>SEVERO NETO</t>
  </si>
  <si>
    <t>IONE</t>
  </si>
  <si>
    <t>ANETRINI</t>
  </si>
  <si>
    <t>BATTAGLINI</t>
  </si>
  <si>
    <t>A.S.D. ATLETICA ENERGIA ROMA</t>
  </si>
  <si>
    <t>ROMOLI</t>
  </si>
  <si>
    <t>MURILLO PEREZ</t>
  </si>
  <si>
    <t>UNICE</t>
  </si>
  <si>
    <t>ASTERIX MORLUPO</t>
  </si>
  <si>
    <t>D'AMICO</t>
  </si>
  <si>
    <t>PATELLI</t>
  </si>
  <si>
    <t>S.S. LAZIO ATLETICA</t>
  </si>
  <si>
    <t>COSENTINO</t>
  </si>
  <si>
    <t>HERNANDEZ</t>
  </si>
  <si>
    <t>TATA</t>
  </si>
  <si>
    <t>ZUPPELLO</t>
  </si>
  <si>
    <t>DECINA</t>
  </si>
  <si>
    <t>MARIO DONATO LUIGI</t>
  </si>
  <si>
    <t>MASSARI</t>
  </si>
  <si>
    <t>RIPANELLI</t>
  </si>
  <si>
    <t>STELLA</t>
  </si>
  <si>
    <t>SABATUCCI</t>
  </si>
  <si>
    <t>ATLETICA FIANO ROMANO</t>
  </si>
  <si>
    <t>TOSONI</t>
  </si>
  <si>
    <t>PAZZETTA</t>
  </si>
  <si>
    <t>CIRIONI</t>
  </si>
  <si>
    <t>GIUBILO</t>
  </si>
  <si>
    <t>LEOCADIO</t>
  </si>
  <si>
    <t>MARCIA</t>
  </si>
  <si>
    <t>ROMA ROAD RUNNER CLUB</t>
  </si>
  <si>
    <t>BOBBONI</t>
  </si>
  <si>
    <t>PECCI</t>
  </si>
  <si>
    <t>MOLINARI</t>
  </si>
  <si>
    <t>FASTELLI</t>
  </si>
  <si>
    <t>LORENA</t>
  </si>
  <si>
    <t>AMORUSO</t>
  </si>
  <si>
    <t>BARBOSA DE ARAUJO</t>
  </si>
  <si>
    <t>LUZIA</t>
  </si>
  <si>
    <t>MINCHILLI</t>
  </si>
  <si>
    <t>GIULIANA SILVIA</t>
  </si>
  <si>
    <t>CECCANGELI</t>
  </si>
  <si>
    <t>LUCATELLO</t>
  </si>
  <si>
    <t>CORRETTI</t>
  </si>
  <si>
    <t>Trofeo dei Falisci</t>
  </si>
  <si>
    <t>9ª edizione</t>
  </si>
  <si>
    <t>Civita Castellana (Vt) Italia - Domenica 11/09/2016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</si>
</sst>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3" t="s">
        <v>361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362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363</v>
      </c>
      <c r="B3" s="45"/>
      <c r="C3" s="45"/>
      <c r="D3" s="45"/>
      <c r="E3" s="45"/>
      <c r="F3" s="45"/>
      <c r="G3" s="4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124</v>
      </c>
      <c r="C5" s="27" t="s">
        <v>125</v>
      </c>
      <c r="D5" s="11" t="s">
        <v>126</v>
      </c>
      <c r="E5" s="27" t="s">
        <v>112</v>
      </c>
      <c r="F5" s="28">
        <v>0.02389915509259259</v>
      </c>
      <c r="G5" s="11" t="str">
        <f>TEXT(INT((HOUR(F5)*3600+MINUTE(F5)*60+SECOND(F5))/$I$3/60),"0")&amp;"."&amp;TEXT(MOD((HOUR(F5)*3600+MINUTE(F5)*60+SECOND(F5))/$I$3,60),"00")&amp;"/km"</f>
        <v>3.27/km</v>
      </c>
      <c r="H5" s="14">
        <f>F5-$F$5</f>
        <v>0</v>
      </c>
      <c r="I5" s="14">
        <f>F5-INDEX($F$5:$F$204,MATCH(D5,$D$5:$D$204,0))</f>
        <v>0</v>
      </c>
    </row>
    <row r="6" spans="1:9" s="10" customFormat="1" ht="15" customHeight="1">
      <c r="A6" s="12">
        <v>2</v>
      </c>
      <c r="B6" s="29" t="s">
        <v>127</v>
      </c>
      <c r="C6" s="29" t="s">
        <v>99</v>
      </c>
      <c r="D6" s="12" t="s">
        <v>126</v>
      </c>
      <c r="E6" s="29" t="s">
        <v>128</v>
      </c>
      <c r="F6" s="30">
        <v>0.024238958333333335</v>
      </c>
      <c r="G6" s="12" t="str">
        <f aca="true" t="shared" si="0" ref="G6:G21">TEXT(INT((HOUR(F6)*3600+MINUTE(F6)*60+SECOND(F6))/$I$3/60),"0")&amp;"."&amp;TEXT(MOD((HOUR(F6)*3600+MINUTE(F6)*60+SECOND(F6))/$I$3,60),"00")&amp;"/km"</f>
        <v>3.29/km</v>
      </c>
      <c r="H6" s="13">
        <f aca="true" t="shared" si="1" ref="H6:H21">F6-$F$5</f>
        <v>0.00033980324074074295</v>
      </c>
      <c r="I6" s="13">
        <f>F6-INDEX($F$5:$F$204,MATCH(D6,$D$5:$D$204,0))</f>
        <v>0.00033980324074074295</v>
      </c>
    </row>
    <row r="7" spans="1:9" s="10" customFormat="1" ht="15" customHeight="1">
      <c r="A7" s="12">
        <v>3</v>
      </c>
      <c r="B7" s="29" t="s">
        <v>129</v>
      </c>
      <c r="C7" s="29" t="s">
        <v>14</v>
      </c>
      <c r="D7" s="12" t="s">
        <v>130</v>
      </c>
      <c r="E7" s="29" t="s">
        <v>75</v>
      </c>
      <c r="F7" s="30">
        <v>0.024362118055555552</v>
      </c>
      <c r="G7" s="12" t="str">
        <f t="shared" si="0"/>
        <v>3.31/km</v>
      </c>
      <c r="H7" s="13">
        <f t="shared" si="1"/>
        <v>0.00046296296296296016</v>
      </c>
      <c r="I7" s="13">
        <f>F7-INDEX($F$5:$F$204,MATCH(D7,$D$5:$D$204,0))</f>
        <v>0</v>
      </c>
    </row>
    <row r="8" spans="1:9" s="10" customFormat="1" ht="15" customHeight="1">
      <c r="A8" s="12">
        <v>4</v>
      </c>
      <c r="B8" s="29" t="s">
        <v>115</v>
      </c>
      <c r="C8" s="29" t="s">
        <v>19</v>
      </c>
      <c r="D8" s="12" t="s">
        <v>131</v>
      </c>
      <c r="E8" s="29" t="s">
        <v>132</v>
      </c>
      <c r="F8" s="30">
        <v>0.024451828703703705</v>
      </c>
      <c r="G8" s="12" t="str">
        <f t="shared" si="0"/>
        <v>3.31/km</v>
      </c>
      <c r="H8" s="13">
        <f t="shared" si="1"/>
        <v>0.0005526736111111132</v>
      </c>
      <c r="I8" s="13">
        <f>F8-INDEX($F$5:$F$204,MATCH(D8,$D$5:$D$204,0))</f>
        <v>0</v>
      </c>
    </row>
    <row r="9" spans="1:9" s="10" customFormat="1" ht="15" customHeight="1">
      <c r="A9" s="12">
        <v>5</v>
      </c>
      <c r="B9" s="29" t="s">
        <v>102</v>
      </c>
      <c r="C9" s="29" t="s">
        <v>67</v>
      </c>
      <c r="D9" s="12" t="s">
        <v>131</v>
      </c>
      <c r="E9" s="29" t="s">
        <v>133</v>
      </c>
      <c r="F9" s="30">
        <v>0.024709351851851847</v>
      </c>
      <c r="G9" s="12" t="str">
        <f t="shared" si="0"/>
        <v>3.34/km</v>
      </c>
      <c r="H9" s="13">
        <f t="shared" si="1"/>
        <v>0.0008101967592592553</v>
      </c>
      <c r="I9" s="13">
        <f>F9-INDEX($F$5:$F$204,MATCH(D9,$D$5:$D$204,0))</f>
        <v>0.00025752314814814214</v>
      </c>
    </row>
    <row r="10" spans="1:9" s="10" customFormat="1" ht="15" customHeight="1">
      <c r="A10" s="12">
        <v>6</v>
      </c>
      <c r="B10" s="29" t="s">
        <v>134</v>
      </c>
      <c r="C10" s="29" t="s">
        <v>135</v>
      </c>
      <c r="D10" s="12" t="s">
        <v>136</v>
      </c>
      <c r="E10" s="29" t="s">
        <v>112</v>
      </c>
      <c r="F10" s="30">
        <v>0.02474696759259259</v>
      </c>
      <c r="G10" s="12" t="str">
        <f t="shared" si="0"/>
        <v>3.34/km</v>
      </c>
      <c r="H10" s="13">
        <f t="shared" si="1"/>
        <v>0.0008478124999999996</v>
      </c>
      <c r="I10" s="13">
        <f>F10-INDEX($F$5:$F$204,MATCH(D10,$D$5:$D$204,0))</f>
        <v>0</v>
      </c>
    </row>
    <row r="11" spans="1:9" s="10" customFormat="1" ht="15" customHeight="1">
      <c r="A11" s="12">
        <v>7</v>
      </c>
      <c r="B11" s="29" t="s">
        <v>137</v>
      </c>
      <c r="C11" s="29" t="s">
        <v>16</v>
      </c>
      <c r="D11" s="12" t="s">
        <v>136</v>
      </c>
      <c r="E11" s="29" t="s">
        <v>128</v>
      </c>
      <c r="F11" s="30">
        <v>0.02509130787037037</v>
      </c>
      <c r="G11" s="12" t="str">
        <f t="shared" si="0"/>
        <v>3.37/km</v>
      </c>
      <c r="H11" s="13">
        <f t="shared" si="1"/>
        <v>0.001192152777777778</v>
      </c>
      <c r="I11" s="13">
        <f>F11-INDEX($F$5:$F$204,MATCH(D11,$D$5:$D$204,0))</f>
        <v>0.0003443402777777785</v>
      </c>
    </row>
    <row r="12" spans="1:9" s="10" customFormat="1" ht="15" customHeight="1">
      <c r="A12" s="12">
        <v>8</v>
      </c>
      <c r="B12" s="29" t="s">
        <v>114</v>
      </c>
      <c r="C12" s="29" t="s">
        <v>29</v>
      </c>
      <c r="D12" s="12" t="s">
        <v>131</v>
      </c>
      <c r="E12" s="29" t="s">
        <v>138</v>
      </c>
      <c r="F12" s="30">
        <v>0.025120243055555557</v>
      </c>
      <c r="G12" s="12" t="str">
        <f t="shared" si="0"/>
        <v>3.37/km</v>
      </c>
      <c r="H12" s="13">
        <f t="shared" si="1"/>
        <v>0.0012210879629629655</v>
      </c>
      <c r="I12" s="13">
        <f>F12-INDEX($F$5:$F$204,MATCH(D12,$D$5:$D$204,0))</f>
        <v>0.0006684143518518523</v>
      </c>
    </row>
    <row r="13" spans="1:9" s="10" customFormat="1" ht="15" customHeight="1">
      <c r="A13" s="12">
        <v>9</v>
      </c>
      <c r="B13" s="29" t="s">
        <v>139</v>
      </c>
      <c r="C13" s="29" t="s">
        <v>27</v>
      </c>
      <c r="D13" s="12" t="s">
        <v>130</v>
      </c>
      <c r="E13" s="29" t="s">
        <v>140</v>
      </c>
      <c r="F13" s="30">
        <v>0.025389351851851854</v>
      </c>
      <c r="G13" s="12" t="str">
        <f t="shared" si="0"/>
        <v>3.39/km</v>
      </c>
      <c r="H13" s="13">
        <f t="shared" si="1"/>
        <v>0.0014901967592592623</v>
      </c>
      <c r="I13" s="13">
        <f>F13-INDEX($F$5:$F$204,MATCH(D13,$D$5:$D$204,0))</f>
        <v>0.0010272337962963021</v>
      </c>
    </row>
    <row r="14" spans="1:9" s="10" customFormat="1" ht="15" customHeight="1">
      <c r="A14" s="12">
        <v>10</v>
      </c>
      <c r="B14" s="29" t="s">
        <v>118</v>
      </c>
      <c r="C14" s="29" t="s">
        <v>64</v>
      </c>
      <c r="D14" s="12" t="s">
        <v>141</v>
      </c>
      <c r="E14" s="29" t="s">
        <v>142</v>
      </c>
      <c r="F14" s="30">
        <v>0.025508009259259255</v>
      </c>
      <c r="G14" s="12" t="str">
        <f t="shared" si="0"/>
        <v>3.40/km</v>
      </c>
      <c r="H14" s="13">
        <f t="shared" si="1"/>
        <v>0.001608854166666663</v>
      </c>
      <c r="I14" s="13">
        <f>F14-INDEX($F$5:$F$204,MATCH(D14,$D$5:$D$204,0))</f>
        <v>0</v>
      </c>
    </row>
    <row r="15" spans="1:9" s="10" customFormat="1" ht="15" customHeight="1">
      <c r="A15" s="12">
        <v>11</v>
      </c>
      <c r="B15" s="29" t="s">
        <v>143</v>
      </c>
      <c r="C15" s="29" t="s">
        <v>39</v>
      </c>
      <c r="D15" s="12" t="s">
        <v>130</v>
      </c>
      <c r="E15" s="29" t="s">
        <v>144</v>
      </c>
      <c r="F15" s="30">
        <v>0.026011481481481483</v>
      </c>
      <c r="G15" s="12" t="str">
        <f t="shared" si="0"/>
        <v>3.45/km</v>
      </c>
      <c r="H15" s="13">
        <f t="shared" si="1"/>
        <v>0.002112326388888891</v>
      </c>
      <c r="I15" s="13">
        <f>F15-INDEX($F$5:$F$204,MATCH(D15,$D$5:$D$204,0))</f>
        <v>0.0016493634259259309</v>
      </c>
    </row>
    <row r="16" spans="1:9" s="10" customFormat="1" ht="15" customHeight="1">
      <c r="A16" s="12">
        <v>12</v>
      </c>
      <c r="B16" s="29" t="s">
        <v>145</v>
      </c>
      <c r="C16" s="29" t="s">
        <v>14</v>
      </c>
      <c r="D16" s="12" t="s">
        <v>136</v>
      </c>
      <c r="E16" s="29" t="s">
        <v>140</v>
      </c>
      <c r="F16" s="30">
        <v>0.02636449074074074</v>
      </c>
      <c r="G16" s="12" t="str">
        <f t="shared" si="0"/>
        <v>3.48/km</v>
      </c>
      <c r="H16" s="13">
        <f t="shared" si="1"/>
        <v>0.002465335648148149</v>
      </c>
      <c r="I16" s="13">
        <f>F16-INDEX($F$5:$F$204,MATCH(D16,$D$5:$D$204,0))</f>
        <v>0.0016175231481481492</v>
      </c>
    </row>
    <row r="17" spans="1:9" s="10" customFormat="1" ht="15" customHeight="1">
      <c r="A17" s="12">
        <v>13</v>
      </c>
      <c r="B17" s="29" t="s">
        <v>80</v>
      </c>
      <c r="C17" s="29" t="s">
        <v>26</v>
      </c>
      <c r="D17" s="12" t="s">
        <v>141</v>
      </c>
      <c r="E17" s="29" t="s">
        <v>132</v>
      </c>
      <c r="F17" s="30">
        <v>0.026578622685185186</v>
      </c>
      <c r="G17" s="12" t="str">
        <f t="shared" si="0"/>
        <v>3.50/km</v>
      </c>
      <c r="H17" s="13">
        <f t="shared" si="1"/>
        <v>0.0026794675925925944</v>
      </c>
      <c r="I17" s="13">
        <f>F17-INDEX($F$5:$F$204,MATCH(D17,$D$5:$D$204,0))</f>
        <v>0.0010706134259259315</v>
      </c>
    </row>
    <row r="18" spans="1:9" s="10" customFormat="1" ht="15" customHeight="1">
      <c r="A18" s="12">
        <v>14</v>
      </c>
      <c r="B18" s="29" t="s">
        <v>146</v>
      </c>
      <c r="C18" s="29" t="s">
        <v>147</v>
      </c>
      <c r="D18" s="12" t="s">
        <v>136</v>
      </c>
      <c r="E18" s="29" t="s">
        <v>148</v>
      </c>
      <c r="F18" s="30">
        <v>0.02666542824074074</v>
      </c>
      <c r="G18" s="12" t="str">
        <f t="shared" si="0"/>
        <v>3.50/km</v>
      </c>
      <c r="H18" s="13">
        <f t="shared" si="1"/>
        <v>0.0027662731481481496</v>
      </c>
      <c r="I18" s="13">
        <f>F18-INDEX($F$5:$F$204,MATCH(D18,$D$5:$D$204,0))</f>
        <v>0.00191846064814815</v>
      </c>
    </row>
    <row r="19" spans="1:9" s="10" customFormat="1" ht="15" customHeight="1">
      <c r="A19" s="12">
        <v>15</v>
      </c>
      <c r="B19" s="29" t="s">
        <v>149</v>
      </c>
      <c r="C19" s="29" t="s">
        <v>150</v>
      </c>
      <c r="D19" s="12" t="s">
        <v>131</v>
      </c>
      <c r="E19" s="29" t="s">
        <v>128</v>
      </c>
      <c r="F19" s="30">
        <v>0.026740659722222223</v>
      </c>
      <c r="G19" s="12" t="str">
        <f t="shared" si="0"/>
        <v>3.51/km</v>
      </c>
      <c r="H19" s="13">
        <f t="shared" si="1"/>
        <v>0.0028415046296296313</v>
      </c>
      <c r="I19" s="13">
        <f>F19-INDEX($F$5:$F$204,MATCH(D19,$D$5:$D$204,0))</f>
        <v>0.002288831018518518</v>
      </c>
    </row>
    <row r="20" spans="1:9" s="10" customFormat="1" ht="15" customHeight="1">
      <c r="A20" s="12">
        <v>16</v>
      </c>
      <c r="B20" s="29" t="s">
        <v>151</v>
      </c>
      <c r="C20" s="29" t="s">
        <v>20</v>
      </c>
      <c r="D20" s="12" t="s">
        <v>131</v>
      </c>
      <c r="E20" s="29" t="s">
        <v>21</v>
      </c>
      <c r="F20" s="30">
        <v>0.027024236111111113</v>
      </c>
      <c r="G20" s="12" t="str">
        <f t="shared" si="0"/>
        <v>3.54/km</v>
      </c>
      <c r="H20" s="13">
        <f t="shared" si="1"/>
        <v>0.003125081018518522</v>
      </c>
      <c r="I20" s="13">
        <f>F20-INDEX($F$5:$F$204,MATCH(D20,$D$5:$D$204,0))</f>
        <v>0.0025724074074074087</v>
      </c>
    </row>
    <row r="21" spans="1:9" ht="15" customHeight="1">
      <c r="A21" s="12">
        <v>17</v>
      </c>
      <c r="B21" s="29" t="s">
        <v>68</v>
      </c>
      <c r="C21" s="29" t="s">
        <v>54</v>
      </c>
      <c r="D21" s="12" t="s">
        <v>130</v>
      </c>
      <c r="E21" s="29" t="s">
        <v>128</v>
      </c>
      <c r="F21" s="30">
        <v>0.02706488425925926</v>
      </c>
      <c r="G21" s="12" t="str">
        <f t="shared" si="0"/>
        <v>3.54/km</v>
      </c>
      <c r="H21" s="13">
        <f t="shared" si="1"/>
        <v>0.003165729166666669</v>
      </c>
      <c r="I21" s="13">
        <f>F21-INDEX($F$5:$F$204,MATCH(D21,$D$5:$D$204,0))</f>
        <v>0.002702766203703709</v>
      </c>
    </row>
    <row r="22" spans="1:9" ht="15" customHeight="1">
      <c r="A22" s="12">
        <v>18</v>
      </c>
      <c r="B22" s="29" t="s">
        <v>152</v>
      </c>
      <c r="C22" s="29" t="s">
        <v>105</v>
      </c>
      <c r="D22" s="12" t="s">
        <v>126</v>
      </c>
      <c r="E22" s="29" t="s">
        <v>132</v>
      </c>
      <c r="F22" s="30">
        <v>0.027111030092592595</v>
      </c>
      <c r="G22" s="12" t="str">
        <f aca="true" t="shared" si="2" ref="G22:G36">TEXT(INT((HOUR(F22)*3600+MINUTE(F22)*60+SECOND(F22))/$I$3/60),"0")&amp;"."&amp;TEXT(MOD((HOUR(F22)*3600+MINUTE(F22)*60+SECOND(F22))/$I$3,60),"00")&amp;"/km"</f>
        <v>3.54/km</v>
      </c>
      <c r="H22" s="13">
        <f aca="true" t="shared" si="3" ref="H22:H36">F22-$F$5</f>
        <v>0.003211875000000003</v>
      </c>
      <c r="I22" s="13">
        <f>F22-INDEX($F$5:$F$204,MATCH(D22,$D$5:$D$204,0))</f>
        <v>0.003211875000000003</v>
      </c>
    </row>
    <row r="23" spans="1:9" ht="15" customHeight="1">
      <c r="A23" s="12">
        <v>19</v>
      </c>
      <c r="B23" s="29" t="s">
        <v>153</v>
      </c>
      <c r="C23" s="29" t="s">
        <v>154</v>
      </c>
      <c r="D23" s="12" t="s">
        <v>130</v>
      </c>
      <c r="E23" s="29" t="s">
        <v>155</v>
      </c>
      <c r="F23" s="30">
        <v>0.027163217592592593</v>
      </c>
      <c r="G23" s="12" t="str">
        <f t="shared" si="2"/>
        <v>3.55/km</v>
      </c>
      <c r="H23" s="13">
        <f t="shared" si="3"/>
        <v>0.0032640625000000013</v>
      </c>
      <c r="I23" s="13">
        <f>F23-INDEX($F$5:$F$204,MATCH(D23,$D$5:$D$204,0))</f>
        <v>0.002801099537037041</v>
      </c>
    </row>
    <row r="24" spans="1:9" ht="15" customHeight="1">
      <c r="A24" s="12">
        <v>20</v>
      </c>
      <c r="B24" s="29" t="s">
        <v>45</v>
      </c>
      <c r="C24" s="29" t="s">
        <v>55</v>
      </c>
      <c r="D24" s="12" t="s">
        <v>136</v>
      </c>
      <c r="E24" s="29" t="s">
        <v>128</v>
      </c>
      <c r="F24" s="30">
        <v>0.027209571759259258</v>
      </c>
      <c r="G24" s="12" t="str">
        <f t="shared" si="2"/>
        <v>3.55/km</v>
      </c>
      <c r="H24" s="13">
        <f t="shared" si="3"/>
        <v>0.0033104166666666664</v>
      </c>
      <c r="I24" s="13">
        <f>F24-INDEX($F$5:$F$204,MATCH(D24,$D$5:$D$204,0))</f>
        <v>0.0024626041666666668</v>
      </c>
    </row>
    <row r="25" spans="1:9" ht="15" customHeight="1">
      <c r="A25" s="12">
        <v>21</v>
      </c>
      <c r="B25" s="29" t="s">
        <v>156</v>
      </c>
      <c r="C25" s="29" t="s">
        <v>50</v>
      </c>
      <c r="D25" s="12" t="s">
        <v>131</v>
      </c>
      <c r="E25" s="29" t="s">
        <v>157</v>
      </c>
      <c r="F25" s="30">
        <v>0.02729912037037037</v>
      </c>
      <c r="G25" s="12" t="str">
        <f t="shared" si="2"/>
        <v>3.56/km</v>
      </c>
      <c r="H25" s="13">
        <f t="shared" si="3"/>
        <v>0.003399965277777778</v>
      </c>
      <c r="I25" s="13">
        <f>F25-INDEX($F$5:$F$204,MATCH(D25,$D$5:$D$204,0))</f>
        <v>0.0028472916666666646</v>
      </c>
    </row>
    <row r="26" spans="1:9" ht="15" customHeight="1">
      <c r="A26" s="12">
        <v>22</v>
      </c>
      <c r="B26" s="29" t="s">
        <v>158</v>
      </c>
      <c r="C26" s="29" t="s">
        <v>16</v>
      </c>
      <c r="D26" s="12" t="s">
        <v>130</v>
      </c>
      <c r="E26" s="29" t="s">
        <v>128</v>
      </c>
      <c r="F26" s="30">
        <v>0.027348321759259258</v>
      </c>
      <c r="G26" s="12" t="str">
        <f t="shared" si="2"/>
        <v>3.56/km</v>
      </c>
      <c r="H26" s="13">
        <f t="shared" si="3"/>
        <v>0.0034491666666666664</v>
      </c>
      <c r="I26" s="13">
        <f>F26-INDEX($F$5:$F$204,MATCH(D26,$D$5:$D$204,0))</f>
        <v>0.002986203703703706</v>
      </c>
    </row>
    <row r="27" spans="1:9" ht="15" customHeight="1">
      <c r="A27" s="12">
        <v>23</v>
      </c>
      <c r="B27" s="29" t="s">
        <v>159</v>
      </c>
      <c r="C27" s="29" t="s">
        <v>57</v>
      </c>
      <c r="D27" s="12" t="s">
        <v>126</v>
      </c>
      <c r="E27" s="29" t="s">
        <v>128</v>
      </c>
      <c r="F27" s="30">
        <v>0.02744385416666667</v>
      </c>
      <c r="G27" s="12" t="str">
        <f t="shared" si="2"/>
        <v>3.57/km</v>
      </c>
      <c r="H27" s="13">
        <f t="shared" si="3"/>
        <v>0.0035446990740740786</v>
      </c>
      <c r="I27" s="13">
        <f>F27-INDEX($F$5:$F$204,MATCH(D27,$D$5:$D$204,0))</f>
        <v>0.0035446990740740786</v>
      </c>
    </row>
    <row r="28" spans="1:9" ht="15" customHeight="1">
      <c r="A28" s="12">
        <v>24</v>
      </c>
      <c r="B28" s="29" t="s">
        <v>160</v>
      </c>
      <c r="C28" s="29" t="s">
        <v>39</v>
      </c>
      <c r="D28" s="12" t="s">
        <v>161</v>
      </c>
      <c r="E28" s="29" t="s">
        <v>138</v>
      </c>
      <c r="F28" s="30">
        <v>0.027605844907407407</v>
      </c>
      <c r="G28" s="12" t="str">
        <f t="shared" si="2"/>
        <v>3.59/km</v>
      </c>
      <c r="H28" s="13">
        <f t="shared" si="3"/>
        <v>0.0037066898148148154</v>
      </c>
      <c r="I28" s="13">
        <f>F28-INDEX($F$5:$F$204,MATCH(D28,$D$5:$D$204,0))</f>
        <v>0</v>
      </c>
    </row>
    <row r="29" spans="1:9" ht="15" customHeight="1">
      <c r="A29" s="12">
        <v>25</v>
      </c>
      <c r="B29" s="29" t="s">
        <v>162</v>
      </c>
      <c r="C29" s="29" t="s">
        <v>110</v>
      </c>
      <c r="D29" s="12" t="s">
        <v>161</v>
      </c>
      <c r="E29" s="29" t="s">
        <v>163</v>
      </c>
      <c r="F29" s="30">
        <v>0.027634803240740743</v>
      </c>
      <c r="G29" s="12" t="str">
        <f t="shared" si="2"/>
        <v>3.59/km</v>
      </c>
      <c r="H29" s="13">
        <f t="shared" si="3"/>
        <v>0.003735648148148151</v>
      </c>
      <c r="I29" s="13">
        <f>F29-INDEX($F$5:$F$204,MATCH(D29,$D$5:$D$204,0))</f>
        <v>2.8958333333335695E-05</v>
      </c>
    </row>
    <row r="30" spans="1:9" ht="15" customHeight="1">
      <c r="A30" s="12">
        <v>26</v>
      </c>
      <c r="B30" s="29" t="s">
        <v>92</v>
      </c>
      <c r="C30" s="29" t="s">
        <v>63</v>
      </c>
      <c r="D30" s="12" t="s">
        <v>141</v>
      </c>
      <c r="E30" s="29" t="s">
        <v>140</v>
      </c>
      <c r="F30" s="30">
        <v>0.02765503472222222</v>
      </c>
      <c r="G30" s="12" t="str">
        <f t="shared" si="2"/>
        <v>3.59/km</v>
      </c>
      <c r="H30" s="13">
        <f t="shared" si="3"/>
        <v>0.00375587962962963</v>
      </c>
      <c r="I30" s="13">
        <f>F30-INDEX($F$5:$F$204,MATCH(D30,$D$5:$D$204,0))</f>
        <v>0.002147025462962967</v>
      </c>
    </row>
    <row r="31" spans="1:9" ht="15" customHeight="1">
      <c r="A31" s="12">
        <v>27</v>
      </c>
      <c r="B31" s="29" t="s">
        <v>83</v>
      </c>
      <c r="C31" s="29" t="s">
        <v>24</v>
      </c>
      <c r="D31" s="12" t="s">
        <v>164</v>
      </c>
      <c r="E31" s="29" t="s">
        <v>82</v>
      </c>
      <c r="F31" s="30">
        <v>0.027683969907407405</v>
      </c>
      <c r="G31" s="12" t="str">
        <f t="shared" si="2"/>
        <v>3.59/km</v>
      </c>
      <c r="H31" s="13">
        <f t="shared" si="3"/>
        <v>0.0037848148148148138</v>
      </c>
      <c r="I31" s="13">
        <f>F31-INDEX($F$5:$F$204,MATCH(D31,$D$5:$D$204,0))</f>
        <v>0</v>
      </c>
    </row>
    <row r="32" spans="1:9" ht="15" customHeight="1">
      <c r="A32" s="12">
        <v>28</v>
      </c>
      <c r="B32" s="29" t="s">
        <v>165</v>
      </c>
      <c r="C32" s="29" t="s">
        <v>41</v>
      </c>
      <c r="D32" s="12" t="s">
        <v>161</v>
      </c>
      <c r="E32" s="29" t="s">
        <v>142</v>
      </c>
      <c r="F32" s="30">
        <v>0.027802766203703703</v>
      </c>
      <c r="G32" s="12" t="str">
        <f t="shared" si="2"/>
        <v>4.00/km</v>
      </c>
      <c r="H32" s="13">
        <f t="shared" si="3"/>
        <v>0.003903611111111111</v>
      </c>
      <c r="I32" s="13">
        <f>F32-INDEX($F$5:$F$204,MATCH(D32,$D$5:$D$204,0))</f>
        <v>0.00019692129629629573</v>
      </c>
    </row>
    <row r="33" spans="1:9" ht="15" customHeight="1">
      <c r="A33" s="12">
        <v>29</v>
      </c>
      <c r="B33" s="29" t="s">
        <v>166</v>
      </c>
      <c r="C33" s="29" t="s">
        <v>76</v>
      </c>
      <c r="D33" s="12" t="s">
        <v>136</v>
      </c>
      <c r="E33" s="29" t="s">
        <v>128</v>
      </c>
      <c r="F33" s="30">
        <v>0.02796175925925926</v>
      </c>
      <c r="G33" s="12" t="str">
        <f t="shared" si="2"/>
        <v>4.02/km</v>
      </c>
      <c r="H33" s="13">
        <f t="shared" si="3"/>
        <v>0.0040626041666666675</v>
      </c>
      <c r="I33" s="13">
        <f>F33-INDEX($F$5:$F$204,MATCH(D33,$D$5:$D$204,0))</f>
        <v>0.003214791666666668</v>
      </c>
    </row>
    <row r="34" spans="1:9" ht="15" customHeight="1">
      <c r="A34" s="12">
        <v>30</v>
      </c>
      <c r="B34" s="29" t="s">
        <v>167</v>
      </c>
      <c r="C34" s="29" t="s">
        <v>67</v>
      </c>
      <c r="D34" s="12" t="s">
        <v>131</v>
      </c>
      <c r="E34" s="29" t="s">
        <v>168</v>
      </c>
      <c r="F34" s="30">
        <v>0.02801113425925926</v>
      </c>
      <c r="G34" s="12" t="str">
        <f t="shared" si="2"/>
        <v>4.02/km</v>
      </c>
      <c r="H34" s="13">
        <f t="shared" si="3"/>
        <v>0.004111979166666668</v>
      </c>
      <c r="I34" s="13">
        <f>F34-INDEX($F$5:$F$204,MATCH(D34,$D$5:$D$204,0))</f>
        <v>0.003559305555555555</v>
      </c>
    </row>
    <row r="35" spans="1:9" ht="15" customHeight="1">
      <c r="A35" s="12">
        <v>31</v>
      </c>
      <c r="B35" s="29" t="s">
        <v>169</v>
      </c>
      <c r="C35" s="29" t="s">
        <v>64</v>
      </c>
      <c r="D35" s="12" t="s">
        <v>131</v>
      </c>
      <c r="E35" s="29" t="s">
        <v>157</v>
      </c>
      <c r="F35" s="30">
        <v>0.02803699074074074</v>
      </c>
      <c r="G35" s="12" t="str">
        <f t="shared" si="2"/>
        <v>4.02/km</v>
      </c>
      <c r="H35" s="13">
        <f t="shared" si="3"/>
        <v>0.004137835648148149</v>
      </c>
      <c r="I35" s="13">
        <f>F35-INDEX($F$5:$F$204,MATCH(D35,$D$5:$D$204,0))</f>
        <v>0.003585162037037036</v>
      </c>
    </row>
    <row r="36" spans="1:9" ht="15" customHeight="1">
      <c r="A36" s="12">
        <v>32</v>
      </c>
      <c r="B36" s="29" t="s">
        <v>96</v>
      </c>
      <c r="C36" s="29" t="s">
        <v>74</v>
      </c>
      <c r="D36" s="12" t="s">
        <v>136</v>
      </c>
      <c r="E36" s="29" t="s">
        <v>140</v>
      </c>
      <c r="F36" s="30">
        <v>0.02823101851851852</v>
      </c>
      <c r="G36" s="12" t="str">
        <f t="shared" si="2"/>
        <v>4.04/km</v>
      </c>
      <c r="H36" s="13">
        <f t="shared" si="3"/>
        <v>0.004331863425925928</v>
      </c>
      <c r="I36" s="13">
        <f>F36-INDEX($F$5:$F$204,MATCH(D36,$D$5:$D$204,0))</f>
        <v>0.0034840509259259286</v>
      </c>
    </row>
    <row r="37" spans="1:9" ht="15" customHeight="1">
      <c r="A37" s="12">
        <v>33</v>
      </c>
      <c r="B37" s="29" t="s">
        <v>96</v>
      </c>
      <c r="C37" s="29" t="s">
        <v>81</v>
      </c>
      <c r="D37" s="12" t="s">
        <v>131</v>
      </c>
      <c r="E37" s="29" t="s">
        <v>140</v>
      </c>
      <c r="F37" s="30">
        <v>0.028233865740740743</v>
      </c>
      <c r="G37" s="12" t="str">
        <f aca="true" t="shared" si="4" ref="G37:G43">TEXT(INT((HOUR(F37)*3600+MINUTE(F37)*60+SECOND(F37))/$I$3/60),"0")&amp;"."&amp;TEXT(MOD((HOUR(F37)*3600+MINUTE(F37)*60+SECOND(F37))/$I$3,60),"00")&amp;"/km"</f>
        <v>4.04/km</v>
      </c>
      <c r="H37" s="13">
        <f aca="true" t="shared" si="5" ref="H37:H43">F37-$F$5</f>
        <v>0.004334710648148152</v>
      </c>
      <c r="I37" s="13">
        <f>F37-INDEX($F$5:$F$204,MATCH(D37,$D$5:$D$204,0))</f>
        <v>0.0037820370370370386</v>
      </c>
    </row>
    <row r="38" spans="1:9" ht="15" customHeight="1">
      <c r="A38" s="12">
        <v>34</v>
      </c>
      <c r="B38" s="29" t="s">
        <v>170</v>
      </c>
      <c r="C38" s="29" t="s">
        <v>61</v>
      </c>
      <c r="D38" s="12" t="s">
        <v>161</v>
      </c>
      <c r="E38" s="29" t="s">
        <v>138</v>
      </c>
      <c r="F38" s="30">
        <v>0.028343865740740742</v>
      </c>
      <c r="G38" s="12" t="str">
        <f t="shared" si="4"/>
        <v>4.05/km</v>
      </c>
      <c r="H38" s="13">
        <f t="shared" si="5"/>
        <v>0.004444710648148151</v>
      </c>
      <c r="I38" s="13">
        <f>F38-INDEX($F$5:$F$204,MATCH(D38,$D$5:$D$204,0))</f>
        <v>0.0007380208333333353</v>
      </c>
    </row>
    <row r="39" spans="1:9" ht="15" customHeight="1">
      <c r="A39" s="12">
        <v>35</v>
      </c>
      <c r="B39" s="29" t="s">
        <v>85</v>
      </c>
      <c r="C39" s="29" t="s">
        <v>171</v>
      </c>
      <c r="D39" s="12" t="s">
        <v>136</v>
      </c>
      <c r="E39" s="29" t="s">
        <v>128</v>
      </c>
      <c r="F39" s="30">
        <v>0.02840457175925926</v>
      </c>
      <c r="G39" s="12" t="str">
        <f t="shared" si="4"/>
        <v>4.05/km</v>
      </c>
      <c r="H39" s="13">
        <f t="shared" si="5"/>
        <v>0.004505416666666668</v>
      </c>
      <c r="I39" s="13">
        <f>F39-INDEX($F$5:$F$204,MATCH(D39,$D$5:$D$204,0))</f>
        <v>0.0036576041666666684</v>
      </c>
    </row>
    <row r="40" spans="1:9" ht="15" customHeight="1">
      <c r="A40" s="12">
        <v>36</v>
      </c>
      <c r="B40" s="29" t="s">
        <v>172</v>
      </c>
      <c r="C40" s="29" t="s">
        <v>34</v>
      </c>
      <c r="D40" s="12" t="s">
        <v>130</v>
      </c>
      <c r="E40" s="29" t="s">
        <v>140</v>
      </c>
      <c r="F40" s="30">
        <v>0.028433414351851854</v>
      </c>
      <c r="G40" s="12" t="str">
        <f t="shared" si="4"/>
        <v>4.06/km</v>
      </c>
      <c r="H40" s="13">
        <f t="shared" si="5"/>
        <v>0.004534259259259262</v>
      </c>
      <c r="I40" s="13">
        <f>F40-INDEX($F$5:$F$204,MATCH(D40,$D$5:$D$204,0))</f>
        <v>0.004071296296296302</v>
      </c>
    </row>
    <row r="41" spans="1:9" ht="15" customHeight="1">
      <c r="A41" s="12">
        <v>37</v>
      </c>
      <c r="B41" s="29" t="s">
        <v>101</v>
      </c>
      <c r="C41" s="29" t="s">
        <v>173</v>
      </c>
      <c r="D41" s="12" t="s">
        <v>136</v>
      </c>
      <c r="E41" s="29" t="s">
        <v>142</v>
      </c>
      <c r="F41" s="30">
        <v>0.028659270833333333</v>
      </c>
      <c r="G41" s="12" t="str">
        <f t="shared" si="4"/>
        <v>4.08/km</v>
      </c>
      <c r="H41" s="13">
        <f t="shared" si="5"/>
        <v>0.004760115740740742</v>
      </c>
      <c r="I41" s="13">
        <f>F41-INDEX($F$5:$F$204,MATCH(D41,$D$5:$D$204,0))</f>
        <v>0.003912303240740742</v>
      </c>
    </row>
    <row r="42" spans="1:9" ht="15" customHeight="1">
      <c r="A42" s="12">
        <v>38</v>
      </c>
      <c r="B42" s="29" t="s">
        <v>174</v>
      </c>
      <c r="C42" s="29" t="s">
        <v>97</v>
      </c>
      <c r="D42" s="12" t="s">
        <v>161</v>
      </c>
      <c r="E42" s="29" t="s">
        <v>138</v>
      </c>
      <c r="F42" s="30">
        <v>0.028760393518518515</v>
      </c>
      <c r="G42" s="12" t="str">
        <f t="shared" si="4"/>
        <v>4.09/km</v>
      </c>
      <c r="H42" s="13">
        <f t="shared" si="5"/>
        <v>0.004861238425925923</v>
      </c>
      <c r="I42" s="13">
        <f>F42-INDEX($F$5:$F$204,MATCH(D42,$D$5:$D$204,0))</f>
        <v>0.001154548611111108</v>
      </c>
    </row>
    <row r="43" spans="1:9" ht="15" customHeight="1">
      <c r="A43" s="12">
        <v>39</v>
      </c>
      <c r="B43" s="29" t="s">
        <v>175</v>
      </c>
      <c r="C43" s="29" t="s">
        <v>176</v>
      </c>
      <c r="D43" s="12" t="s">
        <v>131</v>
      </c>
      <c r="E43" s="29" t="s">
        <v>21</v>
      </c>
      <c r="F43" s="30">
        <v>0.028783564814814814</v>
      </c>
      <c r="G43" s="12" t="str">
        <f t="shared" si="4"/>
        <v>4.09/km</v>
      </c>
      <c r="H43" s="13">
        <f t="shared" si="5"/>
        <v>0.004884409722222222</v>
      </c>
      <c r="I43" s="13">
        <f>F43-INDEX($F$5:$F$204,MATCH(D43,$D$5:$D$204,0))</f>
        <v>0.004331736111111109</v>
      </c>
    </row>
    <row r="44" spans="1:9" ht="15" customHeight="1">
      <c r="A44" s="12">
        <v>40</v>
      </c>
      <c r="B44" s="29" t="s">
        <v>177</v>
      </c>
      <c r="C44" s="29" t="s">
        <v>34</v>
      </c>
      <c r="D44" s="12" t="s">
        <v>161</v>
      </c>
      <c r="E44" s="29" t="s">
        <v>178</v>
      </c>
      <c r="F44" s="30">
        <v>0.028896388888888888</v>
      </c>
      <c r="G44" s="12" t="str">
        <f aca="true" t="shared" si="6" ref="G44:G65">TEXT(INT((HOUR(F44)*3600+MINUTE(F44)*60+SECOND(F44))/$I$3/60),"0")&amp;"."&amp;TEXT(MOD((HOUR(F44)*3600+MINUTE(F44)*60+SECOND(F44))/$I$3,60),"00")&amp;"/km"</f>
        <v>4.10/km</v>
      </c>
      <c r="H44" s="13">
        <f aca="true" t="shared" si="7" ref="H44:H65">F44-$F$5</f>
        <v>0.0049972337962962965</v>
      </c>
      <c r="I44" s="13">
        <f>F44-INDEX($F$5:$F$204,MATCH(D44,$D$5:$D$204,0))</f>
        <v>0.001290543981481481</v>
      </c>
    </row>
    <row r="45" spans="1:9" ht="15" customHeight="1">
      <c r="A45" s="12">
        <v>41</v>
      </c>
      <c r="B45" s="29" t="s">
        <v>179</v>
      </c>
      <c r="C45" s="29" t="s">
        <v>34</v>
      </c>
      <c r="D45" s="12" t="s">
        <v>130</v>
      </c>
      <c r="E45" s="29" t="s">
        <v>140</v>
      </c>
      <c r="F45" s="30">
        <v>0.028997777777777775</v>
      </c>
      <c r="G45" s="12" t="str">
        <f t="shared" si="6"/>
        <v>4.11/km</v>
      </c>
      <c r="H45" s="13">
        <f t="shared" si="7"/>
        <v>0.0050986226851851835</v>
      </c>
      <c r="I45" s="13">
        <f>F45-INDEX($F$5:$F$204,MATCH(D45,$D$5:$D$204,0))</f>
        <v>0.004635659722222223</v>
      </c>
    </row>
    <row r="46" spans="1:9" ht="15" customHeight="1">
      <c r="A46" s="12">
        <v>42</v>
      </c>
      <c r="B46" s="29" t="s">
        <v>180</v>
      </c>
      <c r="C46" s="29" t="s">
        <v>84</v>
      </c>
      <c r="D46" s="12" t="s">
        <v>130</v>
      </c>
      <c r="E46" s="29" t="s">
        <v>181</v>
      </c>
      <c r="F46" s="30">
        <v>0.02911358796296296</v>
      </c>
      <c r="G46" s="12" t="str">
        <f t="shared" si="6"/>
        <v>4.12/km</v>
      </c>
      <c r="H46" s="13">
        <f t="shared" si="7"/>
        <v>0.0052144328703703675</v>
      </c>
      <c r="I46" s="13">
        <f>F46-INDEX($F$5:$F$204,MATCH(D46,$D$5:$D$204,0))</f>
        <v>0.004751469907407407</v>
      </c>
    </row>
    <row r="47" spans="1:9" ht="15" customHeight="1">
      <c r="A47" s="12">
        <v>43</v>
      </c>
      <c r="B47" s="29" t="s">
        <v>182</v>
      </c>
      <c r="C47" s="29" t="s">
        <v>17</v>
      </c>
      <c r="D47" s="12" t="s">
        <v>161</v>
      </c>
      <c r="E47" s="29" t="s">
        <v>21</v>
      </c>
      <c r="F47" s="30">
        <v>0.029151018518518517</v>
      </c>
      <c r="G47" s="12" t="str">
        <f t="shared" si="6"/>
        <v>4.12/km</v>
      </c>
      <c r="H47" s="13">
        <f t="shared" si="7"/>
        <v>0.0052518634259259254</v>
      </c>
      <c r="I47" s="13">
        <f>F47-INDEX($F$5:$F$204,MATCH(D47,$D$5:$D$204,0))</f>
        <v>0.00154517361111111</v>
      </c>
    </row>
    <row r="48" spans="1:9" ht="15" customHeight="1">
      <c r="A48" s="12">
        <v>44</v>
      </c>
      <c r="B48" s="29" t="s">
        <v>183</v>
      </c>
      <c r="C48" s="29" t="s">
        <v>30</v>
      </c>
      <c r="D48" s="12" t="s">
        <v>184</v>
      </c>
      <c r="E48" s="29" t="s">
        <v>133</v>
      </c>
      <c r="F48" s="30">
        <v>0.029171273148148148</v>
      </c>
      <c r="G48" s="12" t="str">
        <f t="shared" si="6"/>
        <v>4.12/km</v>
      </c>
      <c r="H48" s="13">
        <f t="shared" si="7"/>
        <v>0.005272118055555556</v>
      </c>
      <c r="I48" s="13">
        <f>F48-INDEX($F$5:$F$204,MATCH(D48,$D$5:$D$204,0))</f>
        <v>0</v>
      </c>
    </row>
    <row r="49" spans="1:9" ht="15" customHeight="1">
      <c r="A49" s="12">
        <v>45</v>
      </c>
      <c r="B49" s="29" t="s">
        <v>185</v>
      </c>
      <c r="C49" s="29" t="s">
        <v>12</v>
      </c>
      <c r="D49" s="12" t="s">
        <v>131</v>
      </c>
      <c r="E49" s="29" t="s">
        <v>128</v>
      </c>
      <c r="F49" s="30">
        <v>0.029223472222222224</v>
      </c>
      <c r="G49" s="12" t="str">
        <f t="shared" si="6"/>
        <v>4.13/km</v>
      </c>
      <c r="H49" s="13">
        <f t="shared" si="7"/>
        <v>0.005324317129629632</v>
      </c>
      <c r="I49" s="13">
        <f>F49-INDEX($F$5:$F$204,MATCH(D49,$D$5:$D$204,0))</f>
        <v>0.004771643518518519</v>
      </c>
    </row>
    <row r="50" spans="1:9" ht="15" customHeight="1">
      <c r="A50" s="12">
        <v>46</v>
      </c>
      <c r="B50" s="29" t="s">
        <v>186</v>
      </c>
      <c r="C50" s="29" t="s">
        <v>35</v>
      </c>
      <c r="D50" s="12" t="s">
        <v>161</v>
      </c>
      <c r="E50" s="29" t="s">
        <v>187</v>
      </c>
      <c r="F50" s="30">
        <v>0.02930732638888889</v>
      </c>
      <c r="G50" s="12" t="str">
        <f t="shared" si="6"/>
        <v>4.13/km</v>
      </c>
      <c r="H50" s="13">
        <f t="shared" si="7"/>
        <v>0.0054081712962963</v>
      </c>
      <c r="I50" s="13">
        <f>F50-INDEX($F$5:$F$204,MATCH(D50,$D$5:$D$204,0))</f>
        <v>0.0017014814814814844</v>
      </c>
    </row>
    <row r="51" spans="1:9" ht="15" customHeight="1">
      <c r="A51" s="12">
        <v>47</v>
      </c>
      <c r="B51" s="29" t="s">
        <v>188</v>
      </c>
      <c r="C51" s="29" t="s">
        <v>37</v>
      </c>
      <c r="D51" s="12" t="s">
        <v>184</v>
      </c>
      <c r="E51" s="29" t="s">
        <v>189</v>
      </c>
      <c r="F51" s="30">
        <v>0.029567824074074073</v>
      </c>
      <c r="G51" s="12" t="str">
        <f t="shared" si="6"/>
        <v>4.16/km</v>
      </c>
      <c r="H51" s="13">
        <f t="shared" si="7"/>
        <v>0.005668668981481481</v>
      </c>
      <c r="I51" s="13">
        <f>F51-INDEX($F$5:$F$204,MATCH(D51,$D$5:$D$204,0))</f>
        <v>0.0003965509259259252</v>
      </c>
    </row>
    <row r="52" spans="1:9" ht="15" customHeight="1">
      <c r="A52" s="12">
        <v>48</v>
      </c>
      <c r="B52" s="29" t="s">
        <v>190</v>
      </c>
      <c r="C52" s="29" t="s">
        <v>121</v>
      </c>
      <c r="D52" s="12" t="s">
        <v>131</v>
      </c>
      <c r="E52" s="29"/>
      <c r="F52" s="30">
        <v>0.029611226851851854</v>
      </c>
      <c r="G52" s="12" t="str">
        <f t="shared" si="6"/>
        <v>4.16/km</v>
      </c>
      <c r="H52" s="13">
        <f t="shared" si="7"/>
        <v>0.005712071759259262</v>
      </c>
      <c r="I52" s="13">
        <f>F52-INDEX($F$5:$F$204,MATCH(D52,$D$5:$D$204,0))</f>
        <v>0.005159398148148149</v>
      </c>
    </row>
    <row r="53" spans="1:9" ht="15" customHeight="1">
      <c r="A53" s="12">
        <v>49</v>
      </c>
      <c r="B53" s="29" t="s">
        <v>191</v>
      </c>
      <c r="C53" s="29" t="s">
        <v>111</v>
      </c>
      <c r="D53" s="12" t="s">
        <v>131</v>
      </c>
      <c r="E53" s="29" t="s">
        <v>192</v>
      </c>
      <c r="F53" s="30">
        <v>0.029625636574074073</v>
      </c>
      <c r="G53" s="12" t="str">
        <f t="shared" si="6"/>
        <v>4.16/km</v>
      </c>
      <c r="H53" s="13">
        <f t="shared" si="7"/>
        <v>0.005726481481481482</v>
      </c>
      <c r="I53" s="13">
        <f>F53-INDEX($F$5:$F$204,MATCH(D53,$D$5:$D$204,0))</f>
        <v>0.0051738078703703685</v>
      </c>
    </row>
    <row r="54" spans="1:9" ht="15" customHeight="1">
      <c r="A54" s="12">
        <v>50</v>
      </c>
      <c r="B54" s="29" t="s">
        <v>193</v>
      </c>
      <c r="C54" s="29" t="s">
        <v>48</v>
      </c>
      <c r="D54" s="12" t="s">
        <v>161</v>
      </c>
      <c r="E54" s="29" t="s">
        <v>138</v>
      </c>
      <c r="F54" s="30">
        <v>0.02968070601851852</v>
      </c>
      <c r="G54" s="12" t="str">
        <f t="shared" si="6"/>
        <v>4.16/km</v>
      </c>
      <c r="H54" s="13">
        <f t="shared" si="7"/>
        <v>0.0057815509259259296</v>
      </c>
      <c r="I54" s="13">
        <f>F54-INDEX($F$5:$F$204,MATCH(D54,$D$5:$D$204,0))</f>
        <v>0.002074861111111114</v>
      </c>
    </row>
    <row r="55" spans="1:9" ht="15" customHeight="1">
      <c r="A55" s="12">
        <v>51</v>
      </c>
      <c r="B55" s="29" t="s">
        <v>194</v>
      </c>
      <c r="C55" s="29" t="s">
        <v>60</v>
      </c>
      <c r="D55" s="12" t="s">
        <v>161</v>
      </c>
      <c r="E55" s="29" t="s">
        <v>132</v>
      </c>
      <c r="F55" s="30">
        <v>0.029822349537037038</v>
      </c>
      <c r="G55" s="12" t="str">
        <f t="shared" si="6"/>
        <v>4.18/km</v>
      </c>
      <c r="H55" s="13">
        <f t="shared" si="7"/>
        <v>0.005923194444444446</v>
      </c>
      <c r="I55" s="13">
        <f>F55-INDEX($F$5:$F$204,MATCH(D55,$D$5:$D$204,0))</f>
        <v>0.0022165046296296308</v>
      </c>
    </row>
    <row r="56" spans="1:9" ht="15" customHeight="1">
      <c r="A56" s="12">
        <v>52</v>
      </c>
      <c r="B56" s="29" t="s">
        <v>86</v>
      </c>
      <c r="C56" s="29" t="s">
        <v>17</v>
      </c>
      <c r="D56" s="12" t="s">
        <v>130</v>
      </c>
      <c r="E56" s="29" t="s">
        <v>133</v>
      </c>
      <c r="F56" s="30">
        <v>0.029836828703703702</v>
      </c>
      <c r="G56" s="12" t="str">
        <f t="shared" si="6"/>
        <v>4.18/km</v>
      </c>
      <c r="H56" s="13">
        <f t="shared" si="7"/>
        <v>0.005937673611111111</v>
      </c>
      <c r="I56" s="13">
        <f>F56-INDEX($F$5:$F$204,MATCH(D56,$D$5:$D$204,0))</f>
        <v>0.00547471064814815</v>
      </c>
    </row>
    <row r="57" spans="1:9" ht="15" customHeight="1">
      <c r="A57" s="12">
        <v>53</v>
      </c>
      <c r="B57" s="29" t="s">
        <v>195</v>
      </c>
      <c r="C57" s="29" t="s">
        <v>14</v>
      </c>
      <c r="D57" s="12" t="s">
        <v>141</v>
      </c>
      <c r="E57" s="29" t="s">
        <v>142</v>
      </c>
      <c r="F57" s="30">
        <v>0.029868634259259258</v>
      </c>
      <c r="G57" s="12" t="str">
        <f t="shared" si="6"/>
        <v>4.18/km</v>
      </c>
      <c r="H57" s="13">
        <f t="shared" si="7"/>
        <v>0.005969479166666666</v>
      </c>
      <c r="I57" s="13">
        <f>F57-INDEX($F$5:$F$204,MATCH(D57,$D$5:$D$204,0))</f>
        <v>0.004360625000000003</v>
      </c>
    </row>
    <row r="58" spans="1:9" ht="15" customHeight="1">
      <c r="A58" s="12">
        <v>54</v>
      </c>
      <c r="B58" s="29" t="s">
        <v>196</v>
      </c>
      <c r="C58" s="29" t="s">
        <v>29</v>
      </c>
      <c r="D58" s="12" t="s">
        <v>130</v>
      </c>
      <c r="E58" s="29" t="s">
        <v>140</v>
      </c>
      <c r="F58" s="30">
        <v>0.029972800925925927</v>
      </c>
      <c r="G58" s="12" t="str">
        <f t="shared" si="6"/>
        <v>4.19/km</v>
      </c>
      <c r="H58" s="13">
        <f t="shared" si="7"/>
        <v>0.006073645833333335</v>
      </c>
      <c r="I58" s="13">
        <f>F58-INDEX($F$5:$F$204,MATCH(D58,$D$5:$D$204,0))</f>
        <v>0.005610682870370375</v>
      </c>
    </row>
    <row r="59" spans="1:9" ht="15" customHeight="1">
      <c r="A59" s="12">
        <v>55</v>
      </c>
      <c r="B59" s="29" t="s">
        <v>197</v>
      </c>
      <c r="C59" s="29" t="s">
        <v>22</v>
      </c>
      <c r="D59" s="12" t="s">
        <v>126</v>
      </c>
      <c r="E59" s="29" t="s">
        <v>132</v>
      </c>
      <c r="F59" s="30">
        <v>0.03001042824074074</v>
      </c>
      <c r="G59" s="12" t="str">
        <f t="shared" si="6"/>
        <v>4.19/km</v>
      </c>
      <c r="H59" s="13">
        <f t="shared" si="7"/>
        <v>0.006111273148148147</v>
      </c>
      <c r="I59" s="13">
        <f>F59-INDEX($F$5:$F$204,MATCH(D59,$D$5:$D$204,0))</f>
        <v>0.006111273148148147</v>
      </c>
    </row>
    <row r="60" spans="1:9" ht="15" customHeight="1">
      <c r="A60" s="12">
        <v>56</v>
      </c>
      <c r="B60" s="29" t="s">
        <v>198</v>
      </c>
      <c r="C60" s="29" t="s">
        <v>12</v>
      </c>
      <c r="D60" s="12" t="s">
        <v>141</v>
      </c>
      <c r="E60" s="29"/>
      <c r="F60" s="30">
        <v>0.030074085648148147</v>
      </c>
      <c r="G60" s="12" t="str">
        <f t="shared" si="6"/>
        <v>4.20/km</v>
      </c>
      <c r="H60" s="13">
        <f t="shared" si="7"/>
        <v>0.006174930555555555</v>
      </c>
      <c r="I60" s="13">
        <f>F60-INDEX($F$5:$F$204,MATCH(D60,$D$5:$D$204,0))</f>
        <v>0.004566076388888892</v>
      </c>
    </row>
    <row r="61" spans="1:9" ht="15" customHeight="1">
      <c r="A61" s="12">
        <v>57</v>
      </c>
      <c r="B61" s="29" t="s">
        <v>199</v>
      </c>
      <c r="C61" s="29" t="s">
        <v>29</v>
      </c>
      <c r="D61" s="12" t="s">
        <v>126</v>
      </c>
      <c r="E61" s="29" t="s">
        <v>200</v>
      </c>
      <c r="F61" s="30">
        <v>0.030172870370370374</v>
      </c>
      <c r="G61" s="12" t="str">
        <f t="shared" si="6"/>
        <v>4.21/km</v>
      </c>
      <c r="H61" s="13">
        <f t="shared" si="7"/>
        <v>0.006273715277777783</v>
      </c>
      <c r="I61" s="13">
        <f>F61-INDEX($F$5:$F$204,MATCH(D61,$D$5:$D$204,0))</f>
        <v>0.006273715277777783</v>
      </c>
    </row>
    <row r="62" spans="1:9" ht="15" customHeight="1">
      <c r="A62" s="12">
        <v>58</v>
      </c>
      <c r="B62" s="29" t="s">
        <v>201</v>
      </c>
      <c r="C62" s="29" t="s">
        <v>14</v>
      </c>
      <c r="D62" s="12" t="s">
        <v>126</v>
      </c>
      <c r="E62" s="29" t="s">
        <v>128</v>
      </c>
      <c r="F62" s="30">
        <v>0.030178252314814812</v>
      </c>
      <c r="G62" s="12" t="str">
        <f t="shared" si="6"/>
        <v>4.21/km</v>
      </c>
      <c r="H62" s="13">
        <f t="shared" si="7"/>
        <v>0.006279097222222221</v>
      </c>
      <c r="I62" s="13">
        <f>F62-INDEX($F$5:$F$204,MATCH(D62,$D$5:$D$204,0))</f>
        <v>0.006279097222222221</v>
      </c>
    </row>
    <row r="63" spans="1:9" ht="15" customHeight="1">
      <c r="A63" s="12">
        <v>59</v>
      </c>
      <c r="B63" s="29" t="s">
        <v>202</v>
      </c>
      <c r="C63" s="29" t="s">
        <v>46</v>
      </c>
      <c r="D63" s="12" t="s">
        <v>131</v>
      </c>
      <c r="E63" s="29" t="s">
        <v>132</v>
      </c>
      <c r="F63" s="30">
        <v>0.03021877314814815</v>
      </c>
      <c r="G63" s="12" t="str">
        <f t="shared" si="6"/>
        <v>4.21/km</v>
      </c>
      <c r="H63" s="13">
        <f t="shared" si="7"/>
        <v>0.006319618055555559</v>
      </c>
      <c r="I63" s="13">
        <f>F63-INDEX($F$5:$F$204,MATCH(D63,$D$5:$D$204,0))</f>
        <v>0.005766944444444446</v>
      </c>
    </row>
    <row r="64" spans="1:9" ht="15" customHeight="1">
      <c r="A64" s="12">
        <v>60</v>
      </c>
      <c r="B64" s="29" t="s">
        <v>203</v>
      </c>
      <c r="C64" s="29" t="s">
        <v>23</v>
      </c>
      <c r="D64" s="12" t="s">
        <v>136</v>
      </c>
      <c r="E64" s="29" t="s">
        <v>128</v>
      </c>
      <c r="F64" s="30">
        <v>0.030343194444444447</v>
      </c>
      <c r="G64" s="12" t="str">
        <f t="shared" si="6"/>
        <v>4.22/km</v>
      </c>
      <c r="H64" s="13">
        <f t="shared" si="7"/>
        <v>0.006444039351851855</v>
      </c>
      <c r="I64" s="13">
        <f>F64-INDEX($F$5:$F$204,MATCH(D64,$D$5:$D$204,0))</f>
        <v>0.005596226851851856</v>
      </c>
    </row>
    <row r="65" spans="1:9" ht="15" customHeight="1">
      <c r="A65" s="12">
        <v>61</v>
      </c>
      <c r="B65" s="29" t="s">
        <v>204</v>
      </c>
      <c r="C65" s="29" t="s">
        <v>34</v>
      </c>
      <c r="D65" s="12" t="s">
        <v>126</v>
      </c>
      <c r="E65" s="29" t="s">
        <v>132</v>
      </c>
      <c r="F65" s="30">
        <v>0.03036634259259259</v>
      </c>
      <c r="G65" s="12" t="str">
        <f t="shared" si="6"/>
        <v>4.22/km</v>
      </c>
      <c r="H65" s="13">
        <f t="shared" si="7"/>
        <v>0.006467187499999999</v>
      </c>
      <c r="I65" s="13">
        <f>F65-INDEX($F$5:$F$204,MATCH(D65,$D$5:$D$204,0))</f>
        <v>0.006467187499999999</v>
      </c>
    </row>
    <row r="66" spans="1:9" ht="15" customHeight="1">
      <c r="A66" s="25">
        <v>62</v>
      </c>
      <c r="B66" s="33" t="s">
        <v>205</v>
      </c>
      <c r="C66" s="33" t="s">
        <v>74</v>
      </c>
      <c r="D66" s="25" t="s">
        <v>131</v>
      </c>
      <c r="E66" s="33" t="s">
        <v>71</v>
      </c>
      <c r="F66" s="34">
        <v>0.03038371527777778</v>
      </c>
      <c r="G66" s="25" t="str">
        <f aca="true" t="shared" si="8" ref="G66:G75">TEXT(INT((HOUR(F66)*3600+MINUTE(F66)*60+SECOND(F66))/$I$3/60),"0")&amp;"."&amp;TEXT(MOD((HOUR(F66)*3600+MINUTE(F66)*60+SECOND(F66))/$I$3,60),"00")&amp;"/km"</f>
        <v>4.23/km</v>
      </c>
      <c r="H66" s="26">
        <f aca="true" t="shared" si="9" ref="H66:H75">F66-$F$5</f>
        <v>0.006484560185185187</v>
      </c>
      <c r="I66" s="26">
        <f>F66-INDEX($F$5:$F$204,MATCH(D66,$D$5:$D$204,0))</f>
        <v>0.005931886574074074</v>
      </c>
    </row>
    <row r="67" spans="1:9" ht="15" customHeight="1">
      <c r="A67" s="12">
        <v>63</v>
      </c>
      <c r="B67" s="29" t="s">
        <v>206</v>
      </c>
      <c r="C67" s="29" t="s">
        <v>123</v>
      </c>
      <c r="D67" s="12" t="s">
        <v>207</v>
      </c>
      <c r="E67" s="29" t="s">
        <v>208</v>
      </c>
      <c r="F67" s="30">
        <v>0.03041263888888889</v>
      </c>
      <c r="G67" s="12" t="str">
        <f t="shared" si="8"/>
        <v>4.23/km</v>
      </c>
      <c r="H67" s="13">
        <f t="shared" si="9"/>
        <v>0.006513483796296297</v>
      </c>
      <c r="I67" s="13">
        <f>F67-INDEX($F$5:$F$204,MATCH(D67,$D$5:$D$204,0))</f>
        <v>0</v>
      </c>
    </row>
    <row r="68" spans="1:9" ht="15" customHeight="1">
      <c r="A68" s="12">
        <v>64</v>
      </c>
      <c r="B68" s="29" t="s">
        <v>209</v>
      </c>
      <c r="C68" s="29" t="s">
        <v>18</v>
      </c>
      <c r="D68" s="12" t="s">
        <v>130</v>
      </c>
      <c r="E68" s="29" t="s">
        <v>128</v>
      </c>
      <c r="F68" s="30">
        <v>0.030438680555555556</v>
      </c>
      <c r="G68" s="12" t="str">
        <f t="shared" si="8"/>
        <v>4.23/km</v>
      </c>
      <c r="H68" s="13">
        <f t="shared" si="9"/>
        <v>0.006539525462962964</v>
      </c>
      <c r="I68" s="13">
        <f>F68-INDEX($F$5:$F$204,MATCH(D68,$D$5:$D$204,0))</f>
        <v>0.006076562500000004</v>
      </c>
    </row>
    <row r="69" spans="1:9" ht="15" customHeight="1">
      <c r="A69" s="12">
        <v>65</v>
      </c>
      <c r="B69" s="29" t="s">
        <v>210</v>
      </c>
      <c r="C69" s="29" t="s">
        <v>211</v>
      </c>
      <c r="D69" s="12" t="s">
        <v>164</v>
      </c>
      <c r="E69" s="29" t="s">
        <v>163</v>
      </c>
      <c r="F69" s="30">
        <v>0.03044761574074074</v>
      </c>
      <c r="G69" s="12" t="str">
        <f t="shared" si="8"/>
        <v>4.23/km</v>
      </c>
      <c r="H69" s="13">
        <f t="shared" si="9"/>
        <v>0.006548460648148149</v>
      </c>
      <c r="I69" s="13">
        <f>F69-INDEX($F$5:$F$204,MATCH(D69,$D$5:$D$204,0))</f>
        <v>0.002763645833333335</v>
      </c>
    </row>
    <row r="70" spans="1:9" ht="15" customHeight="1">
      <c r="A70" s="12">
        <v>66</v>
      </c>
      <c r="B70" s="29" t="s">
        <v>212</v>
      </c>
      <c r="C70" s="29" t="s">
        <v>48</v>
      </c>
      <c r="D70" s="12" t="s">
        <v>161</v>
      </c>
      <c r="E70" s="29" t="s">
        <v>21</v>
      </c>
      <c r="F70" s="30">
        <v>0.030513912037037034</v>
      </c>
      <c r="G70" s="12" t="str">
        <f t="shared" si="8"/>
        <v>4.24/km</v>
      </c>
      <c r="H70" s="13">
        <f t="shared" si="9"/>
        <v>0.006614756944444442</v>
      </c>
      <c r="I70" s="13">
        <f>F70-INDEX($F$5:$F$204,MATCH(D70,$D$5:$D$204,0))</f>
        <v>0.0029080671296296268</v>
      </c>
    </row>
    <row r="71" spans="1:9" ht="15" customHeight="1">
      <c r="A71" s="12">
        <v>67</v>
      </c>
      <c r="B71" s="29" t="s">
        <v>213</v>
      </c>
      <c r="C71" s="29" t="s">
        <v>11</v>
      </c>
      <c r="D71" s="12" t="s">
        <v>131</v>
      </c>
      <c r="E71" s="29" t="s">
        <v>128</v>
      </c>
      <c r="F71" s="30">
        <v>0.030577569444444442</v>
      </c>
      <c r="G71" s="12" t="str">
        <f t="shared" si="8"/>
        <v>4.24/km</v>
      </c>
      <c r="H71" s="13">
        <f t="shared" si="9"/>
        <v>0.00667841435185185</v>
      </c>
      <c r="I71" s="13">
        <f>F71-INDEX($F$5:$F$204,MATCH(D71,$D$5:$D$204,0))</f>
        <v>0.006125740740740737</v>
      </c>
    </row>
    <row r="72" spans="1:9" ht="15" customHeight="1">
      <c r="A72" s="12">
        <v>68</v>
      </c>
      <c r="B72" s="29" t="s">
        <v>214</v>
      </c>
      <c r="C72" s="29" t="s">
        <v>215</v>
      </c>
      <c r="D72" s="12" t="s">
        <v>126</v>
      </c>
      <c r="E72" s="29" t="s">
        <v>133</v>
      </c>
      <c r="F72" s="30">
        <v>0.030606516203703703</v>
      </c>
      <c r="G72" s="12" t="str">
        <f t="shared" si="8"/>
        <v>4.24/km</v>
      </c>
      <c r="H72" s="13">
        <f t="shared" si="9"/>
        <v>0.006707361111111112</v>
      </c>
      <c r="I72" s="13">
        <f>F72-INDEX($F$5:$F$204,MATCH(D72,$D$5:$D$204,0))</f>
        <v>0.006707361111111112</v>
      </c>
    </row>
    <row r="73" spans="1:9" ht="15" customHeight="1">
      <c r="A73" s="12">
        <v>69</v>
      </c>
      <c r="B73" s="29" t="s">
        <v>216</v>
      </c>
      <c r="C73" s="29" t="s">
        <v>16</v>
      </c>
      <c r="D73" s="12" t="s">
        <v>161</v>
      </c>
      <c r="E73" s="29" t="s">
        <v>132</v>
      </c>
      <c r="F73" s="30">
        <v>0.030661493055555555</v>
      </c>
      <c r="G73" s="12" t="str">
        <f t="shared" si="8"/>
        <v>4.25/km</v>
      </c>
      <c r="H73" s="13">
        <f t="shared" si="9"/>
        <v>0.006762337962962963</v>
      </c>
      <c r="I73" s="13">
        <f>F73-INDEX($F$5:$F$204,MATCH(D73,$D$5:$D$204,0))</f>
        <v>0.0030556481481481476</v>
      </c>
    </row>
    <row r="74" spans="1:9" ht="15" customHeight="1">
      <c r="A74" s="12">
        <v>70</v>
      </c>
      <c r="B74" s="29" t="s">
        <v>217</v>
      </c>
      <c r="C74" s="29" t="s">
        <v>22</v>
      </c>
      <c r="D74" s="12" t="s">
        <v>161</v>
      </c>
      <c r="E74" s="29" t="s">
        <v>218</v>
      </c>
      <c r="F74" s="30">
        <v>0.030690416666666668</v>
      </c>
      <c r="G74" s="12" t="str">
        <f t="shared" si="8"/>
        <v>4.25/km</v>
      </c>
      <c r="H74" s="13">
        <f t="shared" si="9"/>
        <v>0.006791261574074076</v>
      </c>
      <c r="I74" s="13">
        <f>F74-INDEX($F$5:$F$204,MATCH(D74,$D$5:$D$204,0))</f>
        <v>0.003084571759259261</v>
      </c>
    </row>
    <row r="75" spans="1:9" ht="15" customHeight="1">
      <c r="A75" s="12">
        <v>71</v>
      </c>
      <c r="B75" s="29" t="s">
        <v>219</v>
      </c>
      <c r="C75" s="29" t="s">
        <v>220</v>
      </c>
      <c r="D75" s="12" t="s">
        <v>221</v>
      </c>
      <c r="E75" s="29"/>
      <c r="F75" s="30">
        <v>0.030716493055555554</v>
      </c>
      <c r="G75" s="12" t="str">
        <f t="shared" si="8"/>
        <v>4.25/km</v>
      </c>
      <c r="H75" s="13">
        <f t="shared" si="9"/>
        <v>0.0068173379629629625</v>
      </c>
      <c r="I75" s="13">
        <f>F75-INDEX($F$5:$F$204,MATCH(D75,$D$5:$D$204,0))</f>
        <v>0</v>
      </c>
    </row>
    <row r="76" spans="1:9" ht="15" customHeight="1">
      <c r="A76" s="12">
        <v>72</v>
      </c>
      <c r="B76" s="29" t="s">
        <v>222</v>
      </c>
      <c r="C76" s="29" t="s">
        <v>19</v>
      </c>
      <c r="D76" s="12" t="s">
        <v>130</v>
      </c>
      <c r="E76" s="29" t="s">
        <v>140</v>
      </c>
      <c r="F76" s="30">
        <v>0.030820636574074075</v>
      </c>
      <c r="G76" s="12" t="str">
        <f aca="true" t="shared" si="10" ref="G76:G115">TEXT(INT((HOUR(F76)*3600+MINUTE(F76)*60+SECOND(F76))/$I$3/60),"0")&amp;"."&amp;TEXT(MOD((HOUR(F76)*3600+MINUTE(F76)*60+SECOND(F76))/$I$3,60),"00")&amp;"/km"</f>
        <v>4.26/km</v>
      </c>
      <c r="H76" s="13">
        <f aca="true" t="shared" si="11" ref="H76:H115">F76-$F$5</f>
        <v>0.006921481481481483</v>
      </c>
      <c r="I76" s="13">
        <f>F76-INDEX($F$5:$F$204,MATCH(D76,$D$5:$D$204,0))</f>
        <v>0.006458518518518523</v>
      </c>
    </row>
    <row r="77" spans="1:9" ht="15" customHeight="1">
      <c r="A77" s="12">
        <v>73</v>
      </c>
      <c r="B77" s="29" t="s">
        <v>223</v>
      </c>
      <c r="C77" s="29" t="s">
        <v>16</v>
      </c>
      <c r="D77" s="12" t="s">
        <v>161</v>
      </c>
      <c r="E77" s="29" t="s">
        <v>112</v>
      </c>
      <c r="F77" s="30">
        <v>0.030835104166666665</v>
      </c>
      <c r="G77" s="12" t="str">
        <f t="shared" si="10"/>
        <v>4.26/km</v>
      </c>
      <c r="H77" s="13">
        <f t="shared" si="11"/>
        <v>0.0069359490740740735</v>
      </c>
      <c r="I77" s="13">
        <f>F77-INDEX($F$5:$F$204,MATCH(D77,$D$5:$D$204,0))</f>
        <v>0.003229259259259258</v>
      </c>
    </row>
    <row r="78" spans="1:9" ht="15" customHeight="1">
      <c r="A78" s="12">
        <v>74</v>
      </c>
      <c r="B78" s="29" t="s">
        <v>224</v>
      </c>
      <c r="C78" s="29" t="s">
        <v>12</v>
      </c>
      <c r="D78" s="12" t="s">
        <v>126</v>
      </c>
      <c r="E78" s="29" t="s">
        <v>140</v>
      </c>
      <c r="F78" s="30">
        <v>0.03084667824074074</v>
      </c>
      <c r="G78" s="12" t="str">
        <f t="shared" si="10"/>
        <v>4.27/km</v>
      </c>
      <c r="H78" s="13">
        <f t="shared" si="11"/>
        <v>0.006947523148148147</v>
      </c>
      <c r="I78" s="13">
        <f>F78-INDEX($F$5:$F$204,MATCH(D78,$D$5:$D$204,0))</f>
        <v>0.006947523148148147</v>
      </c>
    </row>
    <row r="79" spans="1:9" ht="15" customHeight="1">
      <c r="A79" s="12">
        <v>75</v>
      </c>
      <c r="B79" s="29" t="s">
        <v>225</v>
      </c>
      <c r="C79" s="29" t="s">
        <v>50</v>
      </c>
      <c r="D79" s="12" t="s">
        <v>184</v>
      </c>
      <c r="E79" s="29" t="s">
        <v>163</v>
      </c>
      <c r="F79" s="30">
        <v>0.03089297453703704</v>
      </c>
      <c r="G79" s="12" t="str">
        <f t="shared" si="10"/>
        <v>4.27/km</v>
      </c>
      <c r="H79" s="13">
        <f t="shared" si="11"/>
        <v>0.006993819444444448</v>
      </c>
      <c r="I79" s="13">
        <f>F79-INDEX($F$5:$F$204,MATCH(D79,$D$5:$D$204,0))</f>
        <v>0.0017217013888888924</v>
      </c>
    </row>
    <row r="80" spans="1:9" ht="15" customHeight="1">
      <c r="A80" s="12">
        <v>76</v>
      </c>
      <c r="B80" s="29" t="s">
        <v>226</v>
      </c>
      <c r="C80" s="29" t="s">
        <v>32</v>
      </c>
      <c r="D80" s="12" t="s">
        <v>126</v>
      </c>
      <c r="E80" s="29" t="s">
        <v>200</v>
      </c>
      <c r="F80" s="30">
        <v>0.030956631944444448</v>
      </c>
      <c r="G80" s="12" t="str">
        <f t="shared" si="10"/>
        <v>4.28/km</v>
      </c>
      <c r="H80" s="13">
        <f t="shared" si="11"/>
        <v>0.0070574768518518564</v>
      </c>
      <c r="I80" s="13">
        <f>F80-INDEX($F$5:$F$204,MATCH(D80,$D$5:$D$204,0))</f>
        <v>0.0070574768518518564</v>
      </c>
    </row>
    <row r="81" spans="1:9" ht="15" customHeight="1">
      <c r="A81" s="12">
        <v>77</v>
      </c>
      <c r="B81" s="29" t="s">
        <v>227</v>
      </c>
      <c r="C81" s="29" t="s">
        <v>25</v>
      </c>
      <c r="D81" s="12" t="s">
        <v>161</v>
      </c>
      <c r="E81" s="29" t="s">
        <v>144</v>
      </c>
      <c r="F81" s="30">
        <v>0.03097109953703704</v>
      </c>
      <c r="G81" s="12" t="str">
        <f t="shared" si="10"/>
        <v>4.28/km</v>
      </c>
      <c r="H81" s="13">
        <f t="shared" si="11"/>
        <v>0.007071944444444447</v>
      </c>
      <c r="I81" s="13">
        <f>F81-INDEX($F$5:$F$204,MATCH(D81,$D$5:$D$204,0))</f>
        <v>0.0033652546296296312</v>
      </c>
    </row>
    <row r="82" spans="1:9" ht="15" customHeight="1">
      <c r="A82" s="12">
        <v>78</v>
      </c>
      <c r="B82" s="29" t="s">
        <v>228</v>
      </c>
      <c r="C82" s="29" t="s">
        <v>229</v>
      </c>
      <c r="D82" s="12" t="s">
        <v>230</v>
      </c>
      <c r="E82" s="29" t="s">
        <v>181</v>
      </c>
      <c r="F82" s="30">
        <v>0.030988460648148152</v>
      </c>
      <c r="G82" s="12" t="str">
        <f t="shared" si="10"/>
        <v>4.28/km</v>
      </c>
      <c r="H82" s="13">
        <f t="shared" si="11"/>
        <v>0.0070893055555555605</v>
      </c>
      <c r="I82" s="13">
        <f>F82-INDEX($F$5:$F$204,MATCH(D82,$D$5:$D$204,0))</f>
        <v>0</v>
      </c>
    </row>
    <row r="83" spans="1:9" ht="15" customHeight="1">
      <c r="A83" s="12">
        <v>79</v>
      </c>
      <c r="B83" s="29" t="s">
        <v>116</v>
      </c>
      <c r="C83" s="29" t="s">
        <v>33</v>
      </c>
      <c r="D83" s="12" t="s">
        <v>161</v>
      </c>
      <c r="E83" s="29" t="s">
        <v>181</v>
      </c>
      <c r="F83" s="30">
        <v>0.030997233796296295</v>
      </c>
      <c r="G83" s="12" t="str">
        <f t="shared" si="10"/>
        <v>4.28/km</v>
      </c>
      <c r="H83" s="13">
        <f t="shared" si="11"/>
        <v>0.007098078703703704</v>
      </c>
      <c r="I83" s="13">
        <f>F83-INDEX($F$5:$F$204,MATCH(D83,$D$5:$D$204,0))</f>
        <v>0.0033913888888888882</v>
      </c>
    </row>
    <row r="84" spans="1:9" ht="15" customHeight="1">
      <c r="A84" s="12">
        <v>80</v>
      </c>
      <c r="B84" s="29" t="s">
        <v>231</v>
      </c>
      <c r="C84" s="29" t="s">
        <v>232</v>
      </c>
      <c r="D84" s="12" t="s">
        <v>184</v>
      </c>
      <c r="E84" s="29" t="s">
        <v>138</v>
      </c>
      <c r="F84" s="30">
        <v>0.031014502314814812</v>
      </c>
      <c r="G84" s="12" t="str">
        <f t="shared" si="10"/>
        <v>4.28/km</v>
      </c>
      <c r="H84" s="13">
        <f t="shared" si="11"/>
        <v>0.007115347222222221</v>
      </c>
      <c r="I84" s="13">
        <f>F84-INDEX($F$5:$F$204,MATCH(D84,$D$5:$D$204,0))</f>
        <v>0.001843229166666665</v>
      </c>
    </row>
    <row r="85" spans="1:9" ht="15" customHeight="1">
      <c r="A85" s="12">
        <v>81</v>
      </c>
      <c r="B85" s="29" t="s">
        <v>233</v>
      </c>
      <c r="C85" s="29" t="s">
        <v>61</v>
      </c>
      <c r="D85" s="12" t="s">
        <v>161</v>
      </c>
      <c r="E85" s="29" t="s">
        <v>142</v>
      </c>
      <c r="F85" s="30">
        <v>0.03102337962962963</v>
      </c>
      <c r="G85" s="12" t="str">
        <f t="shared" si="10"/>
        <v>4.28/km</v>
      </c>
      <c r="H85" s="13">
        <f t="shared" si="11"/>
        <v>0.007124224537037038</v>
      </c>
      <c r="I85" s="13">
        <f>F85-INDEX($F$5:$F$204,MATCH(D85,$D$5:$D$204,0))</f>
        <v>0.003417534722222223</v>
      </c>
    </row>
    <row r="86" spans="1:9" ht="15" customHeight="1">
      <c r="A86" s="12">
        <v>82</v>
      </c>
      <c r="B86" s="29" t="s">
        <v>234</v>
      </c>
      <c r="C86" s="29" t="s">
        <v>78</v>
      </c>
      <c r="D86" s="12" t="s">
        <v>130</v>
      </c>
      <c r="E86" s="29" t="s">
        <v>235</v>
      </c>
      <c r="F86" s="30">
        <v>0.03103489583333333</v>
      </c>
      <c r="G86" s="12" t="str">
        <f t="shared" si="10"/>
        <v>4.28/km</v>
      </c>
      <c r="H86" s="13">
        <f t="shared" si="11"/>
        <v>0.007135740740740738</v>
      </c>
      <c r="I86" s="13">
        <f>F86-INDEX($F$5:$F$204,MATCH(D86,$D$5:$D$204,0))</f>
        <v>0.0066727777777777775</v>
      </c>
    </row>
    <row r="87" spans="1:9" ht="15" customHeight="1">
      <c r="A87" s="12">
        <v>83</v>
      </c>
      <c r="B87" s="29" t="s">
        <v>93</v>
      </c>
      <c r="C87" s="29" t="s">
        <v>29</v>
      </c>
      <c r="D87" s="12" t="s">
        <v>130</v>
      </c>
      <c r="E87" s="29" t="s">
        <v>140</v>
      </c>
      <c r="F87" s="30">
        <v>0.031225740740740738</v>
      </c>
      <c r="G87" s="12" t="str">
        <f t="shared" si="10"/>
        <v>4.30/km</v>
      </c>
      <c r="H87" s="13">
        <f t="shared" si="11"/>
        <v>0.007326585648148146</v>
      </c>
      <c r="I87" s="13">
        <f>F87-INDEX($F$5:$F$204,MATCH(D87,$D$5:$D$204,0))</f>
        <v>0.006863622685185186</v>
      </c>
    </row>
    <row r="88" spans="1:9" ht="15" customHeight="1">
      <c r="A88" s="12">
        <v>84</v>
      </c>
      <c r="B88" s="29" t="s">
        <v>236</v>
      </c>
      <c r="C88" s="29" t="s">
        <v>46</v>
      </c>
      <c r="D88" s="12" t="s">
        <v>161</v>
      </c>
      <c r="E88" s="29" t="s">
        <v>144</v>
      </c>
      <c r="F88" s="30">
        <v>0.031306759259259256</v>
      </c>
      <c r="G88" s="12" t="str">
        <f t="shared" si="10"/>
        <v>4.31/km</v>
      </c>
      <c r="H88" s="13">
        <f t="shared" si="11"/>
        <v>0.007407604166666665</v>
      </c>
      <c r="I88" s="13">
        <f>F88-INDEX($F$5:$F$204,MATCH(D88,$D$5:$D$204,0))</f>
        <v>0.0037009143518518493</v>
      </c>
    </row>
    <row r="89" spans="1:9" ht="15" customHeight="1">
      <c r="A89" s="12">
        <v>85</v>
      </c>
      <c r="B89" s="29" t="s">
        <v>237</v>
      </c>
      <c r="C89" s="29" t="s">
        <v>64</v>
      </c>
      <c r="D89" s="12" t="s">
        <v>130</v>
      </c>
      <c r="E89" s="29" t="s">
        <v>128</v>
      </c>
      <c r="F89" s="30">
        <v>0.03135219907407407</v>
      </c>
      <c r="G89" s="12" t="str">
        <f t="shared" si="10"/>
        <v>4.31/km</v>
      </c>
      <c r="H89" s="13">
        <f t="shared" si="11"/>
        <v>0.007453043981481479</v>
      </c>
      <c r="I89" s="13">
        <f>F89-INDEX($F$5:$F$204,MATCH(D89,$D$5:$D$204,0))</f>
        <v>0.006990081018518519</v>
      </c>
    </row>
    <row r="90" spans="1:9" ht="15" customHeight="1">
      <c r="A90" s="12">
        <v>86</v>
      </c>
      <c r="B90" s="29" t="s">
        <v>238</v>
      </c>
      <c r="C90" s="29" t="s">
        <v>16</v>
      </c>
      <c r="D90" s="12" t="s">
        <v>126</v>
      </c>
      <c r="E90" s="29" t="s">
        <v>132</v>
      </c>
      <c r="F90" s="30">
        <v>0.03136462962962963</v>
      </c>
      <c r="G90" s="12" t="str">
        <f t="shared" si="10"/>
        <v>4.31/km</v>
      </c>
      <c r="H90" s="13">
        <f t="shared" si="11"/>
        <v>0.0074654745370370396</v>
      </c>
      <c r="I90" s="13">
        <f>F90-INDEX($F$5:$F$204,MATCH(D90,$D$5:$D$204,0))</f>
        <v>0.0074654745370370396</v>
      </c>
    </row>
    <row r="91" spans="1:9" ht="15" customHeight="1">
      <c r="A91" s="12">
        <v>87</v>
      </c>
      <c r="B91" s="29" t="s">
        <v>239</v>
      </c>
      <c r="C91" s="29" t="s">
        <v>105</v>
      </c>
      <c r="D91" s="12" t="s">
        <v>184</v>
      </c>
      <c r="E91" s="29" t="s">
        <v>112</v>
      </c>
      <c r="F91" s="30">
        <v>0.03138777777777778</v>
      </c>
      <c r="G91" s="12" t="str">
        <f t="shared" si="10"/>
        <v>4.31/km</v>
      </c>
      <c r="H91" s="13">
        <f t="shared" si="11"/>
        <v>0.007488622685185187</v>
      </c>
      <c r="I91" s="13">
        <f>F91-INDEX($F$5:$F$204,MATCH(D91,$D$5:$D$204,0))</f>
        <v>0.0022165046296296308</v>
      </c>
    </row>
    <row r="92" spans="1:9" ht="15" customHeight="1">
      <c r="A92" s="12">
        <v>88</v>
      </c>
      <c r="B92" s="29" t="s">
        <v>240</v>
      </c>
      <c r="C92" s="29" t="s">
        <v>15</v>
      </c>
      <c r="D92" s="12" t="s">
        <v>136</v>
      </c>
      <c r="E92" s="29"/>
      <c r="F92" s="30">
        <v>0.031431180555555556</v>
      </c>
      <c r="G92" s="12" t="str">
        <f t="shared" si="10"/>
        <v>4.32/km</v>
      </c>
      <c r="H92" s="13">
        <f t="shared" si="11"/>
        <v>0.007532025462962964</v>
      </c>
      <c r="I92" s="13">
        <f>F92-INDEX($F$5:$F$204,MATCH(D92,$D$5:$D$204,0))</f>
        <v>0.006684212962962965</v>
      </c>
    </row>
    <row r="93" spans="1:9" ht="15" customHeight="1">
      <c r="A93" s="12">
        <v>89</v>
      </c>
      <c r="B93" s="29" t="s">
        <v>101</v>
      </c>
      <c r="C93" s="29" t="s">
        <v>60</v>
      </c>
      <c r="D93" s="12" t="s">
        <v>161</v>
      </c>
      <c r="E93" s="29" t="s">
        <v>142</v>
      </c>
      <c r="F93" s="30">
        <v>0.031584537037037036</v>
      </c>
      <c r="G93" s="12" t="str">
        <f t="shared" si="10"/>
        <v>4.33/km</v>
      </c>
      <c r="H93" s="13">
        <f t="shared" si="11"/>
        <v>0.007685381944444444</v>
      </c>
      <c r="I93" s="13">
        <f>F93-INDEX($F$5:$F$204,MATCH(D93,$D$5:$D$204,0))</f>
        <v>0.003978692129629629</v>
      </c>
    </row>
    <row r="94" spans="1:9" ht="15" customHeight="1">
      <c r="A94" s="12">
        <v>90</v>
      </c>
      <c r="B94" s="29" t="s">
        <v>241</v>
      </c>
      <c r="C94" s="29" t="s">
        <v>14</v>
      </c>
      <c r="D94" s="12" t="s">
        <v>126</v>
      </c>
      <c r="E94" s="29" t="s">
        <v>128</v>
      </c>
      <c r="F94" s="30">
        <v>0.031627939814814814</v>
      </c>
      <c r="G94" s="12" t="str">
        <f t="shared" si="10"/>
        <v>4.33/km</v>
      </c>
      <c r="H94" s="13">
        <f t="shared" si="11"/>
        <v>0.007728784722222222</v>
      </c>
      <c r="I94" s="13">
        <f>F94-INDEX($F$5:$F$204,MATCH(D94,$D$5:$D$204,0))</f>
        <v>0.007728784722222222</v>
      </c>
    </row>
    <row r="95" spans="1:9" ht="15" customHeight="1">
      <c r="A95" s="12">
        <v>91</v>
      </c>
      <c r="B95" s="29" t="s">
        <v>59</v>
      </c>
      <c r="C95" s="29" t="s">
        <v>34</v>
      </c>
      <c r="D95" s="12" t="s">
        <v>131</v>
      </c>
      <c r="E95" s="29" t="s">
        <v>128</v>
      </c>
      <c r="F95" s="30">
        <v>0.03166847222222222</v>
      </c>
      <c r="G95" s="12" t="str">
        <f t="shared" si="10"/>
        <v>4.34/km</v>
      </c>
      <c r="H95" s="13">
        <f t="shared" si="11"/>
        <v>0.007769317129629631</v>
      </c>
      <c r="I95" s="13">
        <f>F95-INDEX($F$5:$F$204,MATCH(D95,$D$5:$D$204,0))</f>
        <v>0.007216643518518518</v>
      </c>
    </row>
    <row r="96" spans="1:9" ht="15" customHeight="1">
      <c r="A96" s="12">
        <v>92</v>
      </c>
      <c r="B96" s="29" t="s">
        <v>242</v>
      </c>
      <c r="C96" s="29" t="s">
        <v>14</v>
      </c>
      <c r="D96" s="12" t="s">
        <v>126</v>
      </c>
      <c r="E96" s="29" t="s">
        <v>128</v>
      </c>
      <c r="F96" s="30">
        <v>0.03184207175925926</v>
      </c>
      <c r="G96" s="12" t="str">
        <f t="shared" si="10"/>
        <v>4.35/km</v>
      </c>
      <c r="H96" s="13">
        <f t="shared" si="11"/>
        <v>0.007942916666666668</v>
      </c>
      <c r="I96" s="13">
        <f>F96-INDEX($F$5:$F$204,MATCH(D96,$D$5:$D$204,0))</f>
        <v>0.007942916666666668</v>
      </c>
    </row>
    <row r="97" spans="1:9" ht="15" customHeight="1">
      <c r="A97" s="12">
        <v>93</v>
      </c>
      <c r="B97" s="29" t="s">
        <v>243</v>
      </c>
      <c r="C97" s="29" t="s">
        <v>28</v>
      </c>
      <c r="D97" s="12" t="s">
        <v>136</v>
      </c>
      <c r="E97" s="29" t="s">
        <v>244</v>
      </c>
      <c r="F97" s="30">
        <v>0.03189994212962963</v>
      </c>
      <c r="G97" s="12" t="str">
        <f t="shared" si="10"/>
        <v>4.36/km</v>
      </c>
      <c r="H97" s="13">
        <f t="shared" si="11"/>
        <v>0.008000787037037035</v>
      </c>
      <c r="I97" s="13">
        <f>F97-INDEX($F$5:$F$204,MATCH(D97,$D$5:$D$204,0))</f>
        <v>0.007152974537037036</v>
      </c>
    </row>
    <row r="98" spans="1:9" ht="15" customHeight="1">
      <c r="A98" s="12">
        <v>94</v>
      </c>
      <c r="B98" s="29" t="s">
        <v>56</v>
      </c>
      <c r="C98" s="29" t="s">
        <v>28</v>
      </c>
      <c r="D98" s="12" t="s">
        <v>184</v>
      </c>
      <c r="E98" s="29" t="s">
        <v>144</v>
      </c>
      <c r="F98" s="30">
        <v>0.03192019675925926</v>
      </c>
      <c r="G98" s="12" t="str">
        <f t="shared" si="10"/>
        <v>4.36/km</v>
      </c>
      <c r="H98" s="13">
        <f t="shared" si="11"/>
        <v>0.008021041666666666</v>
      </c>
      <c r="I98" s="13">
        <f>F98-INDEX($F$5:$F$204,MATCH(D98,$D$5:$D$204,0))</f>
        <v>0.00274892361111111</v>
      </c>
    </row>
    <row r="99" spans="1:9" ht="15" customHeight="1">
      <c r="A99" s="12">
        <v>95</v>
      </c>
      <c r="B99" s="29" t="s">
        <v>245</v>
      </c>
      <c r="C99" s="29" t="s">
        <v>17</v>
      </c>
      <c r="D99" s="12" t="s">
        <v>164</v>
      </c>
      <c r="E99" s="29" t="s">
        <v>163</v>
      </c>
      <c r="F99" s="30">
        <v>0.03194625</v>
      </c>
      <c r="G99" s="12" t="str">
        <f t="shared" si="10"/>
        <v>4.36/km</v>
      </c>
      <c r="H99" s="13">
        <f t="shared" si="11"/>
        <v>0.00804709490740741</v>
      </c>
      <c r="I99" s="13">
        <f>F99-INDEX($F$5:$F$204,MATCH(D99,$D$5:$D$204,0))</f>
        <v>0.004262280092592597</v>
      </c>
    </row>
    <row r="100" spans="1:9" ht="15" customHeight="1">
      <c r="A100" s="12">
        <v>96</v>
      </c>
      <c r="B100" s="29" t="s">
        <v>246</v>
      </c>
      <c r="C100" s="29" t="s">
        <v>44</v>
      </c>
      <c r="D100" s="12" t="s">
        <v>247</v>
      </c>
      <c r="E100" s="29" t="s">
        <v>208</v>
      </c>
      <c r="F100" s="30">
        <v>0.03195793981481481</v>
      </c>
      <c r="G100" s="12" t="str">
        <f t="shared" si="10"/>
        <v>4.36/km</v>
      </c>
      <c r="H100" s="13">
        <f t="shared" si="11"/>
        <v>0.008058784722222219</v>
      </c>
      <c r="I100" s="13">
        <f>F100-INDEX($F$5:$F$204,MATCH(D100,$D$5:$D$204,0))</f>
        <v>0</v>
      </c>
    </row>
    <row r="101" spans="1:9" ht="15" customHeight="1">
      <c r="A101" s="12">
        <v>97</v>
      </c>
      <c r="B101" s="29" t="s">
        <v>248</v>
      </c>
      <c r="C101" s="29" t="s">
        <v>122</v>
      </c>
      <c r="D101" s="12" t="s">
        <v>184</v>
      </c>
      <c r="E101" s="29" t="s">
        <v>181</v>
      </c>
      <c r="F101" s="30">
        <v>0.03196951388888889</v>
      </c>
      <c r="G101" s="12" t="str">
        <f t="shared" si="10"/>
        <v>4.36/km</v>
      </c>
      <c r="H101" s="13">
        <f t="shared" si="11"/>
        <v>0.0080703587962963</v>
      </c>
      <c r="I101" s="13">
        <f>F101-INDEX($F$5:$F$204,MATCH(D101,$D$5:$D$204,0))</f>
        <v>0.0027982407407407435</v>
      </c>
    </row>
    <row r="102" spans="1:9" ht="15" customHeight="1">
      <c r="A102" s="12">
        <v>98</v>
      </c>
      <c r="B102" s="29" t="s">
        <v>87</v>
      </c>
      <c r="C102" s="29" t="s">
        <v>108</v>
      </c>
      <c r="D102" s="12" t="s">
        <v>221</v>
      </c>
      <c r="E102" s="29" t="s">
        <v>142</v>
      </c>
      <c r="F102" s="30">
        <v>0.0319925462962963</v>
      </c>
      <c r="G102" s="12" t="str">
        <f t="shared" si="10"/>
        <v>4.36/km</v>
      </c>
      <c r="H102" s="13">
        <f t="shared" si="11"/>
        <v>0.008093391203703705</v>
      </c>
      <c r="I102" s="13">
        <f>F102-INDEX($F$5:$F$204,MATCH(D102,$D$5:$D$204,0))</f>
        <v>0.0012760532407407425</v>
      </c>
    </row>
    <row r="103" spans="1:9" ht="15" customHeight="1">
      <c r="A103" s="12">
        <v>99</v>
      </c>
      <c r="B103" s="29" t="s">
        <v>249</v>
      </c>
      <c r="C103" s="29" t="s">
        <v>51</v>
      </c>
      <c r="D103" s="12" t="s">
        <v>221</v>
      </c>
      <c r="E103" s="29" t="s">
        <v>142</v>
      </c>
      <c r="F103" s="30">
        <v>0.03201280092592593</v>
      </c>
      <c r="G103" s="12" t="str">
        <f t="shared" si="10"/>
        <v>4.37/km</v>
      </c>
      <c r="H103" s="13">
        <f t="shared" si="11"/>
        <v>0.008113645833333336</v>
      </c>
      <c r="I103" s="13">
        <f>F103-INDEX($F$5:$F$204,MATCH(D103,$D$5:$D$204,0))</f>
        <v>0.001296307870370373</v>
      </c>
    </row>
    <row r="104" spans="1:9" ht="15" customHeight="1">
      <c r="A104" s="12">
        <v>100</v>
      </c>
      <c r="B104" s="29" t="s">
        <v>250</v>
      </c>
      <c r="C104" s="29" t="s">
        <v>47</v>
      </c>
      <c r="D104" s="12" t="s">
        <v>126</v>
      </c>
      <c r="E104" s="29" t="s">
        <v>128</v>
      </c>
      <c r="F104" s="30">
        <v>0.032145902777777784</v>
      </c>
      <c r="G104" s="12" t="str">
        <f t="shared" si="10"/>
        <v>4.38/km</v>
      </c>
      <c r="H104" s="13">
        <f t="shared" si="11"/>
        <v>0.008246747685185192</v>
      </c>
      <c r="I104" s="13">
        <f>F104-INDEX($F$5:$F$204,MATCH(D104,$D$5:$D$204,0))</f>
        <v>0.008246747685185192</v>
      </c>
    </row>
    <row r="105" spans="1:9" ht="15" customHeight="1">
      <c r="A105" s="12">
        <v>101</v>
      </c>
      <c r="B105" s="29" t="s">
        <v>251</v>
      </c>
      <c r="C105" s="29" t="s">
        <v>119</v>
      </c>
      <c r="D105" s="12" t="s">
        <v>221</v>
      </c>
      <c r="E105" s="29" t="s">
        <v>132</v>
      </c>
      <c r="F105" s="30">
        <v>0.03215168981481482</v>
      </c>
      <c r="G105" s="12" t="str">
        <f t="shared" si="10"/>
        <v>4.38/km</v>
      </c>
      <c r="H105" s="13">
        <f t="shared" si="11"/>
        <v>0.008252534722222225</v>
      </c>
      <c r="I105" s="13">
        <f>F105-INDEX($F$5:$F$204,MATCH(D105,$D$5:$D$204,0))</f>
        <v>0.0014351967592592628</v>
      </c>
    </row>
    <row r="106" spans="1:9" ht="15" customHeight="1">
      <c r="A106" s="12">
        <v>102</v>
      </c>
      <c r="B106" s="29" t="s">
        <v>252</v>
      </c>
      <c r="C106" s="29" t="s">
        <v>48</v>
      </c>
      <c r="D106" s="12" t="s">
        <v>184</v>
      </c>
      <c r="E106" s="29" t="s">
        <v>133</v>
      </c>
      <c r="F106" s="30">
        <v>0.03216043981481482</v>
      </c>
      <c r="G106" s="12" t="str">
        <f t="shared" si="10"/>
        <v>4.38/km</v>
      </c>
      <c r="H106" s="13">
        <f t="shared" si="11"/>
        <v>0.008261284722222227</v>
      </c>
      <c r="I106" s="13">
        <f>F106-INDEX($F$5:$F$204,MATCH(D106,$D$5:$D$204,0))</f>
        <v>0.0029891666666666712</v>
      </c>
    </row>
    <row r="107" spans="1:9" ht="15" customHeight="1">
      <c r="A107" s="12">
        <v>103</v>
      </c>
      <c r="B107" s="29" t="s">
        <v>253</v>
      </c>
      <c r="C107" s="29" t="s">
        <v>14</v>
      </c>
      <c r="D107" s="12" t="s">
        <v>161</v>
      </c>
      <c r="E107" s="29" t="s">
        <v>128</v>
      </c>
      <c r="F107" s="30">
        <v>0.032197997685185185</v>
      </c>
      <c r="G107" s="12" t="str">
        <f t="shared" si="10"/>
        <v>4.38/km</v>
      </c>
      <c r="H107" s="13">
        <f t="shared" si="11"/>
        <v>0.008298842592592594</v>
      </c>
      <c r="I107" s="13">
        <f>F107-INDEX($F$5:$F$204,MATCH(D107,$D$5:$D$204,0))</f>
        <v>0.004592152777777778</v>
      </c>
    </row>
    <row r="108" spans="1:9" ht="15" customHeight="1">
      <c r="A108" s="12">
        <v>104</v>
      </c>
      <c r="B108" s="29" t="s">
        <v>88</v>
      </c>
      <c r="C108" s="29" t="s">
        <v>254</v>
      </c>
      <c r="D108" s="12" t="s">
        <v>126</v>
      </c>
      <c r="E108" s="29" t="s">
        <v>128</v>
      </c>
      <c r="F108" s="30">
        <v>0.032296377314814814</v>
      </c>
      <c r="G108" s="12" t="str">
        <f t="shared" si="10"/>
        <v>4.39/km</v>
      </c>
      <c r="H108" s="13">
        <f t="shared" si="11"/>
        <v>0.008397222222222223</v>
      </c>
      <c r="I108" s="13">
        <f>F108-INDEX($F$5:$F$204,MATCH(D108,$D$5:$D$204,0))</f>
        <v>0.008397222222222223</v>
      </c>
    </row>
    <row r="109" spans="1:9" ht="15" customHeight="1">
      <c r="A109" s="12">
        <v>105</v>
      </c>
      <c r="B109" s="29" t="s">
        <v>255</v>
      </c>
      <c r="C109" s="29" t="s">
        <v>29</v>
      </c>
      <c r="D109" s="12" t="s">
        <v>164</v>
      </c>
      <c r="E109" s="29" t="s">
        <v>256</v>
      </c>
      <c r="F109" s="30">
        <v>0.0324034375</v>
      </c>
      <c r="G109" s="12" t="str">
        <f t="shared" si="10"/>
        <v>4.40/km</v>
      </c>
      <c r="H109" s="13">
        <f t="shared" si="11"/>
        <v>0.008504282407407408</v>
      </c>
      <c r="I109" s="13">
        <f>F109-INDEX($F$5:$F$204,MATCH(D109,$D$5:$D$204,0))</f>
        <v>0.0047194675925925945</v>
      </c>
    </row>
    <row r="110" spans="1:9" ht="15" customHeight="1">
      <c r="A110" s="12">
        <v>106</v>
      </c>
      <c r="B110" s="29" t="s">
        <v>257</v>
      </c>
      <c r="C110" s="29" t="s">
        <v>28</v>
      </c>
      <c r="D110" s="12" t="s">
        <v>161</v>
      </c>
      <c r="E110" s="29" t="s">
        <v>189</v>
      </c>
      <c r="F110" s="30">
        <v>0.03241231481481482</v>
      </c>
      <c r="G110" s="12" t="str">
        <f t="shared" si="10"/>
        <v>4.40/km</v>
      </c>
      <c r="H110" s="13">
        <f t="shared" si="11"/>
        <v>0.008513159722222226</v>
      </c>
      <c r="I110" s="13">
        <f>F110-INDEX($F$5:$F$204,MATCH(D110,$D$5:$D$204,0))</f>
        <v>0.00480646990740741</v>
      </c>
    </row>
    <row r="111" spans="1:9" ht="15" customHeight="1">
      <c r="A111" s="12">
        <v>107</v>
      </c>
      <c r="B111" s="29" t="s">
        <v>258</v>
      </c>
      <c r="C111" s="29" t="s">
        <v>15</v>
      </c>
      <c r="D111" s="12" t="s">
        <v>131</v>
      </c>
      <c r="E111" s="29"/>
      <c r="F111" s="30">
        <v>0.032504710648148145</v>
      </c>
      <c r="G111" s="12" t="str">
        <f t="shared" si="10"/>
        <v>4.41/km</v>
      </c>
      <c r="H111" s="13">
        <f t="shared" si="11"/>
        <v>0.008605555555555554</v>
      </c>
      <c r="I111" s="13">
        <f>F111-INDEX($F$5:$F$204,MATCH(D111,$D$5:$D$204,0))</f>
        <v>0.00805288194444444</v>
      </c>
    </row>
    <row r="112" spans="1:9" ht="15" customHeight="1">
      <c r="A112" s="12">
        <v>108</v>
      </c>
      <c r="B112" s="29" t="s">
        <v>259</v>
      </c>
      <c r="C112" s="29" t="s">
        <v>36</v>
      </c>
      <c r="D112" s="12" t="s">
        <v>164</v>
      </c>
      <c r="E112" s="29" t="s">
        <v>132</v>
      </c>
      <c r="F112" s="30">
        <v>0.03264361111111111</v>
      </c>
      <c r="G112" s="12" t="str">
        <f t="shared" si="10"/>
        <v>4.42/km</v>
      </c>
      <c r="H112" s="13">
        <f t="shared" si="11"/>
        <v>0.008744456018518518</v>
      </c>
      <c r="I112" s="13">
        <f>F112-INDEX($F$5:$F$204,MATCH(D112,$D$5:$D$204,0))</f>
        <v>0.004959641203703704</v>
      </c>
    </row>
    <row r="113" spans="1:9" ht="15" customHeight="1">
      <c r="A113" s="12">
        <v>109</v>
      </c>
      <c r="B113" s="29" t="s">
        <v>77</v>
      </c>
      <c r="C113" s="29" t="s">
        <v>31</v>
      </c>
      <c r="D113" s="12" t="s">
        <v>161</v>
      </c>
      <c r="E113" s="29" t="s">
        <v>132</v>
      </c>
      <c r="F113" s="30">
        <v>0.032904027777777775</v>
      </c>
      <c r="G113" s="12" t="str">
        <f t="shared" si="10"/>
        <v>4.44/km</v>
      </c>
      <c r="H113" s="13">
        <f t="shared" si="11"/>
        <v>0.009004872685185183</v>
      </c>
      <c r="I113" s="13">
        <f>F113-INDEX($F$5:$F$204,MATCH(D113,$D$5:$D$204,0))</f>
        <v>0.005298182870370368</v>
      </c>
    </row>
    <row r="114" spans="1:9" ht="15" customHeight="1">
      <c r="A114" s="12">
        <v>110</v>
      </c>
      <c r="B114" s="29" t="s">
        <v>260</v>
      </c>
      <c r="C114" s="29" t="s">
        <v>23</v>
      </c>
      <c r="D114" s="12" t="s">
        <v>126</v>
      </c>
      <c r="E114" s="29" t="s">
        <v>261</v>
      </c>
      <c r="F114" s="30">
        <v>0.03290414351851852</v>
      </c>
      <c r="G114" s="12" t="str">
        <f t="shared" si="10"/>
        <v>4.44/km</v>
      </c>
      <c r="H114" s="13">
        <f t="shared" si="11"/>
        <v>0.009004988425925925</v>
      </c>
      <c r="I114" s="13">
        <f>F114-INDEX($F$5:$F$204,MATCH(D114,$D$5:$D$204,0))</f>
        <v>0.009004988425925925</v>
      </c>
    </row>
    <row r="115" spans="1:9" ht="15" customHeight="1">
      <c r="A115" s="12">
        <v>111</v>
      </c>
      <c r="B115" s="29" t="s">
        <v>262</v>
      </c>
      <c r="C115" s="29" t="s">
        <v>263</v>
      </c>
      <c r="D115" s="12" t="s">
        <v>264</v>
      </c>
      <c r="E115" s="29" t="s">
        <v>142</v>
      </c>
      <c r="F115" s="30">
        <v>0.03303423611111111</v>
      </c>
      <c r="G115" s="12" t="str">
        <f t="shared" si="10"/>
        <v>4.45/km</v>
      </c>
      <c r="H115" s="13">
        <f t="shared" si="11"/>
        <v>0.009135081018518516</v>
      </c>
      <c r="I115" s="13">
        <f>F115-INDEX($F$5:$F$204,MATCH(D115,$D$5:$D$204,0))</f>
        <v>0</v>
      </c>
    </row>
    <row r="116" spans="1:9" ht="15" customHeight="1">
      <c r="A116" s="12">
        <v>112</v>
      </c>
      <c r="B116" s="29" t="s">
        <v>265</v>
      </c>
      <c r="C116" s="29" t="s">
        <v>15</v>
      </c>
      <c r="D116" s="12" t="s">
        <v>130</v>
      </c>
      <c r="E116" s="29" t="s">
        <v>200</v>
      </c>
      <c r="F116" s="30">
        <v>0.033095625</v>
      </c>
      <c r="G116" s="12" t="str">
        <f aca="true" t="shared" si="12" ref="G116:G165">TEXT(INT((HOUR(F116)*3600+MINUTE(F116)*60+SECOND(F116))/$I$3/60),"0")&amp;"."&amp;TEXT(MOD((HOUR(F116)*3600+MINUTE(F116)*60+SECOND(F116))/$I$3,60),"00")&amp;"/km"</f>
        <v>4.46/km</v>
      </c>
      <c r="H116" s="13">
        <f aca="true" t="shared" si="13" ref="H116:H165">F116-$F$5</f>
        <v>0.009196469907407405</v>
      </c>
      <c r="I116" s="13">
        <f>F116-INDEX($F$5:$F$204,MATCH(D116,$D$5:$D$204,0))</f>
        <v>0.008733506944444445</v>
      </c>
    </row>
    <row r="117" spans="1:9" ht="15" customHeight="1">
      <c r="A117" s="12">
        <v>113</v>
      </c>
      <c r="B117" s="29" t="s">
        <v>266</v>
      </c>
      <c r="C117" s="29" t="s">
        <v>267</v>
      </c>
      <c r="D117" s="12" t="s">
        <v>126</v>
      </c>
      <c r="E117" s="29" t="s">
        <v>268</v>
      </c>
      <c r="F117" s="30">
        <v>0.03314418981481481</v>
      </c>
      <c r="G117" s="12" t="str">
        <f t="shared" si="12"/>
        <v>4.46/km</v>
      </c>
      <c r="H117" s="13">
        <f t="shared" si="13"/>
        <v>0.009245034722222219</v>
      </c>
      <c r="I117" s="13">
        <f>F117-INDEX($F$5:$F$204,MATCH(D117,$D$5:$D$204,0))</f>
        <v>0.009245034722222219</v>
      </c>
    </row>
    <row r="118" spans="1:9" ht="15" customHeight="1">
      <c r="A118" s="12">
        <v>114</v>
      </c>
      <c r="B118" s="29" t="s">
        <v>103</v>
      </c>
      <c r="C118" s="29" t="s">
        <v>27</v>
      </c>
      <c r="D118" s="12" t="s">
        <v>130</v>
      </c>
      <c r="E118" s="29" t="s">
        <v>128</v>
      </c>
      <c r="F118" s="30">
        <v>0.03316445601851852</v>
      </c>
      <c r="G118" s="12" t="str">
        <f t="shared" si="12"/>
        <v>4.47/km</v>
      </c>
      <c r="H118" s="13">
        <f t="shared" si="13"/>
        <v>0.00926530092592593</v>
      </c>
      <c r="I118" s="13">
        <f>F118-INDEX($F$5:$F$204,MATCH(D118,$D$5:$D$204,0))</f>
        <v>0.00880233796296297</v>
      </c>
    </row>
    <row r="119" spans="1:9" ht="15" customHeight="1">
      <c r="A119" s="12">
        <v>115</v>
      </c>
      <c r="B119" s="29" t="s">
        <v>42</v>
      </c>
      <c r="C119" s="29" t="s">
        <v>13</v>
      </c>
      <c r="D119" s="12" t="s">
        <v>126</v>
      </c>
      <c r="E119" s="29" t="s">
        <v>128</v>
      </c>
      <c r="F119" s="30">
        <v>0.033222314814814816</v>
      </c>
      <c r="G119" s="12" t="str">
        <f t="shared" si="12"/>
        <v>4.47/km</v>
      </c>
      <c r="H119" s="13">
        <f t="shared" si="13"/>
        <v>0.009323159722222224</v>
      </c>
      <c r="I119" s="13">
        <f>F119-INDEX($F$5:$F$204,MATCH(D119,$D$5:$D$204,0))</f>
        <v>0.009323159722222224</v>
      </c>
    </row>
    <row r="120" spans="1:9" ht="15" customHeight="1">
      <c r="A120" s="12">
        <v>116</v>
      </c>
      <c r="B120" s="29" t="s">
        <v>269</v>
      </c>
      <c r="C120" s="29" t="s">
        <v>62</v>
      </c>
      <c r="D120" s="12" t="s">
        <v>264</v>
      </c>
      <c r="E120" s="29" t="s">
        <v>270</v>
      </c>
      <c r="F120" s="30">
        <v>0.03329755787037037</v>
      </c>
      <c r="G120" s="12" t="str">
        <f t="shared" si="12"/>
        <v>4.48/km</v>
      </c>
      <c r="H120" s="13">
        <f t="shared" si="13"/>
        <v>0.00939840277777778</v>
      </c>
      <c r="I120" s="13">
        <f>F120-INDEX($F$5:$F$204,MATCH(D120,$D$5:$D$204,0))</f>
        <v>0.0002633217592592635</v>
      </c>
    </row>
    <row r="121" spans="1:9" ht="15" customHeight="1">
      <c r="A121" s="12">
        <v>117</v>
      </c>
      <c r="B121" s="29" t="s">
        <v>271</v>
      </c>
      <c r="C121" s="29" t="s">
        <v>67</v>
      </c>
      <c r="D121" s="12" t="s">
        <v>161</v>
      </c>
      <c r="E121" s="29" t="s">
        <v>272</v>
      </c>
      <c r="F121" s="30">
        <v>0.03333806712962963</v>
      </c>
      <c r="G121" s="12" t="str">
        <f t="shared" si="12"/>
        <v>4.48/km</v>
      </c>
      <c r="H121" s="13">
        <f t="shared" si="13"/>
        <v>0.00943891203703704</v>
      </c>
      <c r="I121" s="13">
        <f>F121-INDEX($F$5:$F$204,MATCH(D121,$D$5:$D$204,0))</f>
        <v>0.005732222222222225</v>
      </c>
    </row>
    <row r="122" spans="1:9" ht="15" customHeight="1">
      <c r="A122" s="12">
        <v>118</v>
      </c>
      <c r="B122" s="29" t="s">
        <v>91</v>
      </c>
      <c r="C122" s="29" t="s">
        <v>30</v>
      </c>
      <c r="D122" s="12" t="s">
        <v>164</v>
      </c>
      <c r="E122" s="29" t="s">
        <v>208</v>
      </c>
      <c r="F122" s="30">
        <v>0.03343935185185185</v>
      </c>
      <c r="G122" s="12" t="str">
        <f t="shared" si="12"/>
        <v>4.49/km</v>
      </c>
      <c r="H122" s="13">
        <f t="shared" si="13"/>
        <v>0.00954019675925926</v>
      </c>
      <c r="I122" s="13">
        <f>F122-INDEX($F$5:$F$204,MATCH(D122,$D$5:$D$204,0))</f>
        <v>0.005755381944444447</v>
      </c>
    </row>
    <row r="123" spans="1:9" ht="15" customHeight="1">
      <c r="A123" s="12">
        <v>119</v>
      </c>
      <c r="B123" s="29" t="s">
        <v>273</v>
      </c>
      <c r="C123" s="29" t="s">
        <v>11</v>
      </c>
      <c r="D123" s="12" t="s">
        <v>184</v>
      </c>
      <c r="E123" s="29" t="s">
        <v>133</v>
      </c>
      <c r="F123" s="30">
        <v>0.03357244212962963</v>
      </c>
      <c r="G123" s="12" t="str">
        <f t="shared" si="12"/>
        <v>4.50/km</v>
      </c>
      <c r="H123" s="13">
        <f t="shared" si="13"/>
        <v>0.009673287037037036</v>
      </c>
      <c r="I123" s="13">
        <f>F123-INDEX($F$5:$F$204,MATCH(D123,$D$5:$D$204,0))</f>
        <v>0.00440116898148148</v>
      </c>
    </row>
    <row r="124" spans="1:9" ht="15" customHeight="1">
      <c r="A124" s="12">
        <v>120</v>
      </c>
      <c r="B124" s="29" t="s">
        <v>274</v>
      </c>
      <c r="C124" s="29" t="s">
        <v>33</v>
      </c>
      <c r="D124" s="12" t="s">
        <v>161</v>
      </c>
      <c r="E124" s="29" t="s">
        <v>109</v>
      </c>
      <c r="F124" s="30">
        <v>0.03358980324074074</v>
      </c>
      <c r="G124" s="12" t="str">
        <f t="shared" si="12"/>
        <v>4.50/km</v>
      </c>
      <c r="H124" s="13">
        <f t="shared" si="13"/>
        <v>0.00969064814814815</v>
      </c>
      <c r="I124" s="13">
        <f>F124-INDEX($F$5:$F$204,MATCH(D124,$D$5:$D$204,0))</f>
        <v>0.005983958333333334</v>
      </c>
    </row>
    <row r="125" spans="1:9" ht="15" customHeight="1">
      <c r="A125" s="12">
        <v>121</v>
      </c>
      <c r="B125" s="29" t="s">
        <v>275</v>
      </c>
      <c r="C125" s="29" t="s">
        <v>106</v>
      </c>
      <c r="D125" s="12" t="s">
        <v>126</v>
      </c>
      <c r="E125" s="29" t="s">
        <v>128</v>
      </c>
      <c r="F125" s="30">
        <v>0.033757638888888886</v>
      </c>
      <c r="G125" s="12" t="str">
        <f t="shared" si="12"/>
        <v>4.52/km</v>
      </c>
      <c r="H125" s="13">
        <f t="shared" si="13"/>
        <v>0.009858483796296294</v>
      </c>
      <c r="I125" s="13">
        <f>F125-INDEX($F$5:$F$204,MATCH(D125,$D$5:$D$204,0))</f>
        <v>0.009858483796296294</v>
      </c>
    </row>
    <row r="126" spans="1:9" ht="15" customHeight="1">
      <c r="A126" s="12">
        <v>122</v>
      </c>
      <c r="B126" s="29" t="s">
        <v>276</v>
      </c>
      <c r="C126" s="29" t="s">
        <v>277</v>
      </c>
      <c r="D126" s="12" t="s">
        <v>207</v>
      </c>
      <c r="E126" s="29" t="s">
        <v>144</v>
      </c>
      <c r="F126" s="30">
        <v>0.03386469907407407</v>
      </c>
      <c r="G126" s="12" t="str">
        <f t="shared" si="12"/>
        <v>4.53/km</v>
      </c>
      <c r="H126" s="13">
        <f t="shared" si="13"/>
        <v>0.00996554398148148</v>
      </c>
      <c r="I126" s="13">
        <f>F126-INDEX($F$5:$F$204,MATCH(D126,$D$5:$D$204,0))</f>
        <v>0.003452060185185183</v>
      </c>
    </row>
    <row r="127" spans="1:9" ht="15" customHeight="1">
      <c r="A127" s="12">
        <v>123</v>
      </c>
      <c r="B127" s="29" t="s">
        <v>278</v>
      </c>
      <c r="C127" s="29" t="s">
        <v>279</v>
      </c>
      <c r="D127" s="12" t="s">
        <v>207</v>
      </c>
      <c r="E127" s="29" t="s">
        <v>138</v>
      </c>
      <c r="F127" s="30">
        <v>0.03400358796296297</v>
      </c>
      <c r="G127" s="12" t="str">
        <f t="shared" si="12"/>
        <v>4.54/km</v>
      </c>
      <c r="H127" s="13">
        <f t="shared" si="13"/>
        <v>0.010104432870370376</v>
      </c>
      <c r="I127" s="13">
        <f>F127-INDEX($F$5:$F$204,MATCH(D127,$D$5:$D$204,0))</f>
        <v>0.0035909490740740797</v>
      </c>
    </row>
    <row r="128" spans="1:9" ht="15" customHeight="1">
      <c r="A128" s="12">
        <v>124</v>
      </c>
      <c r="B128" s="29" t="s">
        <v>280</v>
      </c>
      <c r="C128" s="29" t="s">
        <v>17</v>
      </c>
      <c r="D128" s="12" t="s">
        <v>126</v>
      </c>
      <c r="E128" s="29" t="s">
        <v>132</v>
      </c>
      <c r="F128" s="30">
        <v>0.03401525462962963</v>
      </c>
      <c r="G128" s="12" t="str">
        <f t="shared" si="12"/>
        <v>4.54/km</v>
      </c>
      <c r="H128" s="13">
        <f t="shared" si="13"/>
        <v>0.010116099537037036</v>
      </c>
      <c r="I128" s="13">
        <f>F128-INDEX($F$5:$F$204,MATCH(D128,$D$5:$D$204,0))</f>
        <v>0.010116099537037036</v>
      </c>
    </row>
    <row r="129" spans="1:9" ht="15" customHeight="1">
      <c r="A129" s="12">
        <v>125</v>
      </c>
      <c r="B129" s="29" t="s">
        <v>281</v>
      </c>
      <c r="C129" s="29" t="s">
        <v>57</v>
      </c>
      <c r="D129" s="12" t="s">
        <v>126</v>
      </c>
      <c r="E129" s="29" t="s">
        <v>21</v>
      </c>
      <c r="F129" s="30">
        <v>0.034426053240740745</v>
      </c>
      <c r="G129" s="12" t="str">
        <f t="shared" si="12"/>
        <v>4.57/km</v>
      </c>
      <c r="H129" s="13">
        <f t="shared" si="13"/>
        <v>0.010526898148148153</v>
      </c>
      <c r="I129" s="13">
        <f>F129-INDEX($F$5:$F$204,MATCH(D129,$D$5:$D$204,0))</f>
        <v>0.010526898148148153</v>
      </c>
    </row>
    <row r="130" spans="1:9" ht="15" customHeight="1">
      <c r="A130" s="12">
        <v>126</v>
      </c>
      <c r="B130" s="29" t="s">
        <v>282</v>
      </c>
      <c r="C130" s="29" t="s">
        <v>61</v>
      </c>
      <c r="D130" s="12" t="s">
        <v>164</v>
      </c>
      <c r="E130" s="29" t="s">
        <v>181</v>
      </c>
      <c r="F130" s="30">
        <v>0.03445788194444444</v>
      </c>
      <c r="G130" s="12" t="str">
        <f t="shared" si="12"/>
        <v>4.58/km</v>
      </c>
      <c r="H130" s="13">
        <f t="shared" si="13"/>
        <v>0.01055872685185185</v>
      </c>
      <c r="I130" s="13">
        <f>F130-INDEX($F$5:$F$204,MATCH(D130,$D$5:$D$204,0))</f>
        <v>0.006773912037037037</v>
      </c>
    </row>
    <row r="131" spans="1:9" ht="15" customHeight="1">
      <c r="A131" s="12">
        <v>127</v>
      </c>
      <c r="B131" s="29" t="s">
        <v>283</v>
      </c>
      <c r="C131" s="29" t="s">
        <v>15</v>
      </c>
      <c r="D131" s="12" t="s">
        <v>131</v>
      </c>
      <c r="E131" s="29" t="s">
        <v>244</v>
      </c>
      <c r="F131" s="30">
        <v>0.03447814814814815</v>
      </c>
      <c r="G131" s="12" t="str">
        <f t="shared" si="12"/>
        <v>4.58/km</v>
      </c>
      <c r="H131" s="13">
        <f t="shared" si="13"/>
        <v>0.010578993055555555</v>
      </c>
      <c r="I131" s="13">
        <f>F131-INDEX($F$5:$F$204,MATCH(D131,$D$5:$D$204,0))</f>
        <v>0.010026319444444442</v>
      </c>
    </row>
    <row r="132" spans="1:9" ht="15" customHeight="1">
      <c r="A132" s="12">
        <v>128</v>
      </c>
      <c r="B132" s="29" t="s">
        <v>282</v>
      </c>
      <c r="C132" s="29" t="s">
        <v>284</v>
      </c>
      <c r="D132" s="12" t="s">
        <v>184</v>
      </c>
      <c r="E132" s="29" t="s">
        <v>128</v>
      </c>
      <c r="F132" s="30">
        <v>0.034527337962962965</v>
      </c>
      <c r="G132" s="12" t="str">
        <f t="shared" si="12"/>
        <v>4.58/km</v>
      </c>
      <c r="H132" s="13">
        <f t="shared" si="13"/>
        <v>0.010628182870370373</v>
      </c>
      <c r="I132" s="13">
        <f>F132-INDEX($F$5:$F$204,MATCH(D132,$D$5:$D$204,0))</f>
        <v>0.005356064814814817</v>
      </c>
    </row>
    <row r="133" spans="1:9" ht="15" customHeight="1">
      <c r="A133" s="12">
        <v>129</v>
      </c>
      <c r="B133" s="29" t="s">
        <v>285</v>
      </c>
      <c r="C133" s="29" t="s">
        <v>43</v>
      </c>
      <c r="D133" s="12" t="s">
        <v>136</v>
      </c>
      <c r="E133" s="29"/>
      <c r="F133" s="30">
        <v>0.03461414351851852</v>
      </c>
      <c r="G133" s="12" t="str">
        <f t="shared" si="12"/>
        <v>4.59/km</v>
      </c>
      <c r="H133" s="13">
        <f t="shared" si="13"/>
        <v>0.010714988425925928</v>
      </c>
      <c r="I133" s="13">
        <f>F133-INDEX($F$5:$F$204,MATCH(D133,$D$5:$D$204,0))</f>
        <v>0.009867175925925929</v>
      </c>
    </row>
    <row r="134" spans="1:9" ht="15" customHeight="1">
      <c r="A134" s="12">
        <v>130</v>
      </c>
      <c r="B134" s="29" t="s">
        <v>286</v>
      </c>
      <c r="C134" s="29" t="s">
        <v>26</v>
      </c>
      <c r="D134" s="12" t="s">
        <v>126</v>
      </c>
      <c r="E134" s="29" t="s">
        <v>128</v>
      </c>
      <c r="F134" s="30">
        <v>0.03463730324074074</v>
      </c>
      <c r="G134" s="12" t="str">
        <f t="shared" si="12"/>
        <v>4.59/km</v>
      </c>
      <c r="H134" s="13">
        <f t="shared" si="13"/>
        <v>0.01073814814814815</v>
      </c>
      <c r="I134" s="13">
        <f>F134-INDEX($F$5:$F$204,MATCH(D134,$D$5:$D$204,0))</f>
        <v>0.01073814814814815</v>
      </c>
    </row>
    <row r="135" spans="1:9" ht="15" customHeight="1">
      <c r="A135" s="12">
        <v>131</v>
      </c>
      <c r="B135" s="29" t="s">
        <v>287</v>
      </c>
      <c r="C135" s="29" t="s">
        <v>288</v>
      </c>
      <c r="D135" s="12" t="s">
        <v>247</v>
      </c>
      <c r="E135" s="29" t="s">
        <v>142</v>
      </c>
      <c r="F135" s="30">
        <v>0.03465180555555556</v>
      </c>
      <c r="G135" s="12" t="str">
        <f t="shared" si="12"/>
        <v>4.59/km</v>
      </c>
      <c r="H135" s="13">
        <f t="shared" si="13"/>
        <v>0.010752650462962969</v>
      </c>
      <c r="I135" s="13">
        <f>F135-INDEX($F$5:$F$204,MATCH(D135,$D$5:$D$204,0))</f>
        <v>0.00269386574074075</v>
      </c>
    </row>
    <row r="136" spans="1:9" ht="15" customHeight="1">
      <c r="A136" s="12">
        <v>132</v>
      </c>
      <c r="B136" s="29" t="s">
        <v>289</v>
      </c>
      <c r="C136" s="29" t="s">
        <v>119</v>
      </c>
      <c r="D136" s="12" t="s">
        <v>230</v>
      </c>
      <c r="E136" s="29" t="s">
        <v>140</v>
      </c>
      <c r="F136" s="30">
        <v>0.034680694444444445</v>
      </c>
      <c r="G136" s="12" t="str">
        <f t="shared" si="12"/>
        <v>4.60/km</v>
      </c>
      <c r="H136" s="13">
        <f t="shared" si="13"/>
        <v>0.010781539351851853</v>
      </c>
      <c r="I136" s="13">
        <f>F136-INDEX($F$5:$F$204,MATCH(D136,$D$5:$D$204,0))</f>
        <v>0.0036922337962962924</v>
      </c>
    </row>
    <row r="137" spans="1:9" ht="15" customHeight="1">
      <c r="A137" s="12">
        <v>133</v>
      </c>
      <c r="B137" s="29" t="s">
        <v>280</v>
      </c>
      <c r="C137" s="29" t="s">
        <v>58</v>
      </c>
      <c r="D137" s="12" t="s">
        <v>161</v>
      </c>
      <c r="E137" s="29" t="s">
        <v>168</v>
      </c>
      <c r="F137" s="30">
        <v>0.034700949074074075</v>
      </c>
      <c r="G137" s="12" t="str">
        <f t="shared" si="12"/>
        <v>4.60/km</v>
      </c>
      <c r="H137" s="13">
        <f t="shared" si="13"/>
        <v>0.010801793981481483</v>
      </c>
      <c r="I137" s="13">
        <f>F137-INDEX($F$5:$F$204,MATCH(D137,$D$5:$D$204,0))</f>
        <v>0.007095104166666668</v>
      </c>
    </row>
    <row r="138" spans="1:9" ht="15" customHeight="1">
      <c r="A138" s="12">
        <v>134</v>
      </c>
      <c r="B138" s="29" t="s">
        <v>290</v>
      </c>
      <c r="C138" s="29" t="s">
        <v>57</v>
      </c>
      <c r="D138" s="12" t="s">
        <v>161</v>
      </c>
      <c r="E138" s="29" t="s">
        <v>181</v>
      </c>
      <c r="F138" s="30">
        <v>0.034721203703703706</v>
      </c>
      <c r="G138" s="12" t="str">
        <f t="shared" si="12"/>
        <v>5.00/km</v>
      </c>
      <c r="H138" s="13">
        <f t="shared" si="13"/>
        <v>0.010822048611111114</v>
      </c>
      <c r="I138" s="13">
        <f>F138-INDEX($F$5:$F$204,MATCH(D138,$D$5:$D$204,0))</f>
        <v>0.0071153587962962984</v>
      </c>
    </row>
    <row r="139" spans="1:9" ht="15" customHeight="1">
      <c r="A139" s="12">
        <v>135</v>
      </c>
      <c r="B139" s="29" t="s">
        <v>291</v>
      </c>
      <c r="C139" s="29" t="s">
        <v>27</v>
      </c>
      <c r="D139" s="12" t="s">
        <v>161</v>
      </c>
      <c r="E139" s="29" t="s">
        <v>128</v>
      </c>
      <c r="F139" s="30">
        <v>0.03474146990740741</v>
      </c>
      <c r="G139" s="12" t="str">
        <f t="shared" si="12"/>
        <v>5.00/km</v>
      </c>
      <c r="H139" s="13">
        <f t="shared" si="13"/>
        <v>0.010842314814814819</v>
      </c>
      <c r="I139" s="13">
        <f>F139-INDEX($F$5:$F$204,MATCH(D139,$D$5:$D$204,0))</f>
        <v>0.007135625000000003</v>
      </c>
    </row>
    <row r="140" spans="1:9" ht="15" customHeight="1">
      <c r="A140" s="12">
        <v>136</v>
      </c>
      <c r="B140" s="29" t="s">
        <v>95</v>
      </c>
      <c r="C140" s="29" t="s">
        <v>38</v>
      </c>
      <c r="D140" s="12" t="s">
        <v>230</v>
      </c>
      <c r="E140" s="29"/>
      <c r="F140" s="30">
        <v>0.03489484953703704</v>
      </c>
      <c r="G140" s="12" t="str">
        <f t="shared" si="12"/>
        <v>5.02/km</v>
      </c>
      <c r="H140" s="13">
        <f t="shared" si="13"/>
        <v>0.010995694444444447</v>
      </c>
      <c r="I140" s="13">
        <f>F140-INDEX($F$5:$F$204,MATCH(D140,$D$5:$D$204,0))</f>
        <v>0.003906388888888886</v>
      </c>
    </row>
    <row r="141" spans="1:9" ht="15" customHeight="1">
      <c r="A141" s="12">
        <v>137</v>
      </c>
      <c r="B141" s="29" t="s">
        <v>292</v>
      </c>
      <c r="C141" s="29" t="s">
        <v>14</v>
      </c>
      <c r="D141" s="12" t="s">
        <v>161</v>
      </c>
      <c r="E141" s="29" t="s">
        <v>218</v>
      </c>
      <c r="F141" s="30">
        <v>0.03492664351851852</v>
      </c>
      <c r="G141" s="12" t="str">
        <f t="shared" si="12"/>
        <v>5.02/km</v>
      </c>
      <c r="H141" s="13">
        <f t="shared" si="13"/>
        <v>0.011027488425925928</v>
      </c>
      <c r="I141" s="13">
        <f>F141-INDEX($F$5:$F$204,MATCH(D141,$D$5:$D$204,0))</f>
        <v>0.007320798611111113</v>
      </c>
    </row>
    <row r="142" spans="1:9" ht="15" customHeight="1">
      <c r="A142" s="12">
        <v>138</v>
      </c>
      <c r="B142" s="29" t="s">
        <v>293</v>
      </c>
      <c r="C142" s="29" t="s">
        <v>106</v>
      </c>
      <c r="D142" s="12" t="s">
        <v>164</v>
      </c>
      <c r="E142" s="29" t="s">
        <v>21</v>
      </c>
      <c r="F142" s="30">
        <v>0.03499900462962963</v>
      </c>
      <c r="G142" s="12" t="str">
        <f t="shared" si="12"/>
        <v>5.02/km</v>
      </c>
      <c r="H142" s="13">
        <f t="shared" si="13"/>
        <v>0.011099849537037042</v>
      </c>
      <c r="I142" s="13">
        <f>F142-INDEX($F$5:$F$204,MATCH(D142,$D$5:$D$204,0))</f>
        <v>0.007315034722222228</v>
      </c>
    </row>
    <row r="143" spans="1:9" ht="15" customHeight="1">
      <c r="A143" s="12">
        <v>139</v>
      </c>
      <c r="B143" s="29" t="s">
        <v>294</v>
      </c>
      <c r="C143" s="29" t="s">
        <v>49</v>
      </c>
      <c r="D143" s="12" t="s">
        <v>161</v>
      </c>
      <c r="E143" s="29" t="s">
        <v>21</v>
      </c>
      <c r="F143" s="30">
        <v>0.03501642361111111</v>
      </c>
      <c r="G143" s="12" t="str">
        <f t="shared" si="12"/>
        <v>5.03/km</v>
      </c>
      <c r="H143" s="13">
        <f t="shared" si="13"/>
        <v>0.01111726851851852</v>
      </c>
      <c r="I143" s="13">
        <f>F143-INDEX($F$5:$F$204,MATCH(D143,$D$5:$D$204,0))</f>
        <v>0.007410578703703704</v>
      </c>
    </row>
    <row r="144" spans="1:9" ht="15" customHeight="1">
      <c r="A144" s="12">
        <v>140</v>
      </c>
      <c r="B144" s="29" t="s">
        <v>295</v>
      </c>
      <c r="C144" s="29" t="s">
        <v>28</v>
      </c>
      <c r="D144" s="12" t="s">
        <v>130</v>
      </c>
      <c r="E144" s="29" t="s">
        <v>132</v>
      </c>
      <c r="F144" s="30">
        <v>0.03506554398148148</v>
      </c>
      <c r="G144" s="12" t="str">
        <f t="shared" si="12"/>
        <v>5.03/km</v>
      </c>
      <c r="H144" s="13">
        <f t="shared" si="13"/>
        <v>0.011166388888888885</v>
      </c>
      <c r="I144" s="13">
        <f>F144-INDEX($F$5:$F$204,MATCH(D144,$D$5:$D$204,0))</f>
        <v>0.010703425925925925</v>
      </c>
    </row>
    <row r="145" spans="1:9" ht="15" customHeight="1">
      <c r="A145" s="12">
        <v>141</v>
      </c>
      <c r="B145" s="29" t="s">
        <v>296</v>
      </c>
      <c r="C145" s="29" t="s">
        <v>74</v>
      </c>
      <c r="D145" s="12" t="s">
        <v>130</v>
      </c>
      <c r="E145" s="29" t="s">
        <v>140</v>
      </c>
      <c r="F145" s="30">
        <v>0.03509737268518518</v>
      </c>
      <c r="G145" s="12" t="str">
        <f t="shared" si="12"/>
        <v>5.03/km</v>
      </c>
      <c r="H145" s="13">
        <f t="shared" si="13"/>
        <v>0.01119821759259259</v>
      </c>
      <c r="I145" s="13">
        <f>F145-INDEX($F$5:$F$204,MATCH(D145,$D$5:$D$204,0))</f>
        <v>0.01073525462962963</v>
      </c>
    </row>
    <row r="146" spans="1:9" ht="15" customHeight="1">
      <c r="A146" s="12">
        <v>142</v>
      </c>
      <c r="B146" s="29" t="s">
        <v>297</v>
      </c>
      <c r="C146" s="29" t="s">
        <v>73</v>
      </c>
      <c r="D146" s="12" t="s">
        <v>136</v>
      </c>
      <c r="E146" s="29"/>
      <c r="F146" s="30">
        <v>0.035134988425925925</v>
      </c>
      <c r="G146" s="12" t="str">
        <f t="shared" si="12"/>
        <v>5.04/km</v>
      </c>
      <c r="H146" s="13">
        <f t="shared" si="13"/>
        <v>0.011235833333333334</v>
      </c>
      <c r="I146" s="13">
        <f>F146-INDEX($F$5:$F$204,MATCH(D146,$D$5:$D$204,0))</f>
        <v>0.010388020833333334</v>
      </c>
    </row>
    <row r="147" spans="1:9" ht="15" customHeight="1">
      <c r="A147" s="25">
        <v>143</v>
      </c>
      <c r="B147" s="33" t="s">
        <v>298</v>
      </c>
      <c r="C147" s="33" t="s">
        <v>14</v>
      </c>
      <c r="D147" s="25" t="s">
        <v>161</v>
      </c>
      <c r="E147" s="33" t="s">
        <v>71</v>
      </c>
      <c r="F147" s="34">
        <v>0.03517260416666667</v>
      </c>
      <c r="G147" s="25" t="str">
        <f t="shared" si="12"/>
        <v>5.04/km</v>
      </c>
      <c r="H147" s="26">
        <f t="shared" si="13"/>
        <v>0.011273449074074078</v>
      </c>
      <c r="I147" s="26">
        <f>F147-INDEX($F$5:$F$204,MATCH(D147,$D$5:$D$204,0))</f>
        <v>0.007566759259259263</v>
      </c>
    </row>
    <row r="148" spans="1:9" ht="15" customHeight="1">
      <c r="A148" s="12">
        <v>144</v>
      </c>
      <c r="B148" s="29" t="s">
        <v>299</v>
      </c>
      <c r="C148" s="29" t="s">
        <v>33</v>
      </c>
      <c r="D148" s="12" t="s">
        <v>126</v>
      </c>
      <c r="E148" s="29" t="s">
        <v>21</v>
      </c>
      <c r="F148" s="30">
        <v>0.03519290509259259</v>
      </c>
      <c r="G148" s="12" t="str">
        <f t="shared" si="12"/>
        <v>5.04/km</v>
      </c>
      <c r="H148" s="13">
        <f t="shared" si="13"/>
        <v>0.011293749999999998</v>
      </c>
      <c r="I148" s="13">
        <f>F148-INDEX($F$5:$F$204,MATCH(D148,$D$5:$D$204,0))</f>
        <v>0.011293749999999998</v>
      </c>
    </row>
    <row r="149" spans="1:9" ht="15" customHeight="1">
      <c r="A149" s="12">
        <v>145</v>
      </c>
      <c r="B149" s="29" t="s">
        <v>300</v>
      </c>
      <c r="C149" s="29" t="s">
        <v>117</v>
      </c>
      <c r="D149" s="12" t="s">
        <v>221</v>
      </c>
      <c r="E149" s="29" t="s">
        <v>21</v>
      </c>
      <c r="F149" s="30">
        <v>0.03524204861111111</v>
      </c>
      <c r="G149" s="12" t="str">
        <f t="shared" si="12"/>
        <v>5.05/km</v>
      </c>
      <c r="H149" s="13">
        <f t="shared" si="13"/>
        <v>0.01134289351851852</v>
      </c>
      <c r="I149" s="13">
        <f>F149-INDEX($F$5:$F$204,MATCH(D149,$D$5:$D$204,0))</f>
        <v>0.004525555555555557</v>
      </c>
    </row>
    <row r="150" spans="1:9" ht="15" customHeight="1">
      <c r="A150" s="12">
        <v>146</v>
      </c>
      <c r="B150" s="29" t="s">
        <v>301</v>
      </c>
      <c r="C150" s="29" t="s">
        <v>35</v>
      </c>
      <c r="D150" s="12" t="s">
        <v>161</v>
      </c>
      <c r="E150" s="29" t="s">
        <v>21</v>
      </c>
      <c r="F150" s="30">
        <v>0.03528255787037037</v>
      </c>
      <c r="G150" s="12" t="str">
        <f t="shared" si="12"/>
        <v>5.05/km</v>
      </c>
      <c r="H150" s="13">
        <f t="shared" si="13"/>
        <v>0.01138340277777778</v>
      </c>
      <c r="I150" s="13">
        <f>F150-INDEX($F$5:$F$204,MATCH(D150,$D$5:$D$204,0))</f>
        <v>0.007676712962962965</v>
      </c>
    </row>
    <row r="151" spans="1:9" ht="15" customHeight="1">
      <c r="A151" s="12">
        <v>147</v>
      </c>
      <c r="B151" s="29" t="s">
        <v>302</v>
      </c>
      <c r="C151" s="29" t="s">
        <v>23</v>
      </c>
      <c r="D151" s="12" t="s">
        <v>141</v>
      </c>
      <c r="E151" s="29" t="s">
        <v>21</v>
      </c>
      <c r="F151" s="30">
        <v>0.035395416666666665</v>
      </c>
      <c r="G151" s="12" t="str">
        <f t="shared" si="12"/>
        <v>5.06/km</v>
      </c>
      <c r="H151" s="13">
        <f t="shared" si="13"/>
        <v>0.011496261574074074</v>
      </c>
      <c r="I151" s="13">
        <f>F151-INDEX($F$5:$F$204,MATCH(D151,$D$5:$D$204,0))</f>
        <v>0.00988740740740741</v>
      </c>
    </row>
    <row r="152" spans="1:9" ht="15" customHeight="1">
      <c r="A152" s="12">
        <v>148</v>
      </c>
      <c r="B152" s="29" t="s">
        <v>303</v>
      </c>
      <c r="C152" s="29" t="s">
        <v>90</v>
      </c>
      <c r="D152" s="12" t="s">
        <v>184</v>
      </c>
      <c r="E152" s="29" t="s">
        <v>304</v>
      </c>
      <c r="F152" s="30">
        <v>0.035514050925925925</v>
      </c>
      <c r="G152" s="12" t="str">
        <f t="shared" si="12"/>
        <v>5.07/km</v>
      </c>
      <c r="H152" s="13">
        <f t="shared" si="13"/>
        <v>0.011614895833333333</v>
      </c>
      <c r="I152" s="13">
        <f>F152-INDEX($F$5:$F$204,MATCH(D152,$D$5:$D$204,0))</f>
        <v>0.006342777777777777</v>
      </c>
    </row>
    <row r="153" spans="1:9" ht="15" customHeight="1">
      <c r="A153" s="12">
        <v>149</v>
      </c>
      <c r="B153" s="29" t="s">
        <v>89</v>
      </c>
      <c r="C153" s="29" t="s">
        <v>65</v>
      </c>
      <c r="D153" s="12" t="s">
        <v>131</v>
      </c>
      <c r="E153" s="29" t="s">
        <v>21</v>
      </c>
      <c r="F153" s="30">
        <v>0.03552001157407408</v>
      </c>
      <c r="G153" s="12" t="str">
        <f t="shared" si="12"/>
        <v>5.07/km</v>
      </c>
      <c r="H153" s="13">
        <f t="shared" si="13"/>
        <v>0.011620856481481485</v>
      </c>
      <c r="I153" s="13">
        <f>F153-INDEX($F$5:$F$204,MATCH(D153,$D$5:$D$204,0))</f>
        <v>0.011068182870370372</v>
      </c>
    </row>
    <row r="154" spans="1:9" ht="15" customHeight="1">
      <c r="A154" s="12">
        <v>150</v>
      </c>
      <c r="B154" s="29" t="s">
        <v>305</v>
      </c>
      <c r="C154" s="29" t="s">
        <v>35</v>
      </c>
      <c r="D154" s="12" t="s">
        <v>306</v>
      </c>
      <c r="E154" s="29" t="s">
        <v>142</v>
      </c>
      <c r="F154" s="30">
        <v>0.03556903935185186</v>
      </c>
      <c r="G154" s="12" t="str">
        <f t="shared" si="12"/>
        <v>5.07/km</v>
      </c>
      <c r="H154" s="13">
        <f t="shared" si="13"/>
        <v>0.011669884259259265</v>
      </c>
      <c r="I154" s="13">
        <f>F154-INDEX($F$5:$F$204,MATCH(D154,$D$5:$D$204,0))</f>
        <v>0</v>
      </c>
    </row>
    <row r="155" spans="1:9" ht="15" customHeight="1">
      <c r="A155" s="12">
        <v>151</v>
      </c>
      <c r="B155" s="29" t="s">
        <v>307</v>
      </c>
      <c r="C155" s="29" t="s">
        <v>308</v>
      </c>
      <c r="D155" s="12" t="s">
        <v>207</v>
      </c>
      <c r="E155" s="29" t="s">
        <v>181</v>
      </c>
      <c r="F155" s="30">
        <v>0.03558071759259259</v>
      </c>
      <c r="G155" s="12" t="str">
        <f t="shared" si="12"/>
        <v>5.07/km</v>
      </c>
      <c r="H155" s="13">
        <f t="shared" si="13"/>
        <v>0.0116815625</v>
      </c>
      <c r="I155" s="13">
        <f>F155-INDEX($F$5:$F$204,MATCH(D155,$D$5:$D$204,0))</f>
        <v>0.0051680787037037025</v>
      </c>
    </row>
    <row r="156" spans="1:9" ht="15" customHeight="1">
      <c r="A156" s="12">
        <v>152</v>
      </c>
      <c r="B156" s="29" t="s">
        <v>309</v>
      </c>
      <c r="C156" s="29" t="s">
        <v>27</v>
      </c>
      <c r="D156" s="12" t="s">
        <v>130</v>
      </c>
      <c r="E156" s="29" t="s">
        <v>218</v>
      </c>
      <c r="F156" s="30">
        <v>0.03560664351851852</v>
      </c>
      <c r="G156" s="12" t="str">
        <f t="shared" si="12"/>
        <v>5.08/km</v>
      </c>
      <c r="H156" s="13">
        <f t="shared" si="13"/>
        <v>0.011707488425925928</v>
      </c>
      <c r="I156" s="13">
        <f>F156-INDEX($F$5:$F$204,MATCH(D156,$D$5:$D$204,0))</f>
        <v>0.011244525462962968</v>
      </c>
    </row>
    <row r="157" spans="1:9" ht="15" customHeight="1">
      <c r="A157" s="12">
        <v>153</v>
      </c>
      <c r="B157" s="29" t="s">
        <v>310</v>
      </c>
      <c r="C157" s="29" t="s">
        <v>220</v>
      </c>
      <c r="D157" s="12" t="s">
        <v>230</v>
      </c>
      <c r="E157" s="29" t="s">
        <v>311</v>
      </c>
      <c r="F157" s="30">
        <v>0.035809201388888885</v>
      </c>
      <c r="G157" s="12" t="str">
        <f t="shared" si="12"/>
        <v>5.09/km</v>
      </c>
      <c r="H157" s="13">
        <f t="shared" si="13"/>
        <v>0.011910046296296294</v>
      </c>
      <c r="I157" s="13">
        <f>F157-INDEX($F$5:$F$204,MATCH(D157,$D$5:$D$204,0))</f>
        <v>0.004820740740740733</v>
      </c>
    </row>
    <row r="158" spans="1:9" ht="15" customHeight="1">
      <c r="A158" s="12">
        <v>154</v>
      </c>
      <c r="B158" s="29" t="s">
        <v>53</v>
      </c>
      <c r="C158" s="29" t="s">
        <v>122</v>
      </c>
      <c r="D158" s="12" t="s">
        <v>184</v>
      </c>
      <c r="E158" s="29" t="s">
        <v>144</v>
      </c>
      <c r="F158" s="30">
        <v>0.03587575231481482</v>
      </c>
      <c r="G158" s="12" t="str">
        <f t="shared" si="12"/>
        <v>5.10/km</v>
      </c>
      <c r="H158" s="13">
        <f t="shared" si="13"/>
        <v>0.011976597222222225</v>
      </c>
      <c r="I158" s="13">
        <f>F158-INDEX($F$5:$F$204,MATCH(D158,$D$5:$D$204,0))</f>
        <v>0.006704479166666669</v>
      </c>
    </row>
    <row r="159" spans="1:9" ht="15" customHeight="1">
      <c r="A159" s="12">
        <v>155</v>
      </c>
      <c r="B159" s="29" t="s">
        <v>104</v>
      </c>
      <c r="C159" s="29" t="s">
        <v>30</v>
      </c>
      <c r="D159" s="12" t="s">
        <v>306</v>
      </c>
      <c r="E159" s="29" t="s">
        <v>256</v>
      </c>
      <c r="F159" s="30">
        <v>0.036055162037037035</v>
      </c>
      <c r="G159" s="12" t="str">
        <f t="shared" si="12"/>
        <v>5.12/km</v>
      </c>
      <c r="H159" s="13">
        <f t="shared" si="13"/>
        <v>0.012156006944444443</v>
      </c>
      <c r="I159" s="13">
        <f>F159-INDEX($F$5:$F$204,MATCH(D159,$D$5:$D$204,0))</f>
        <v>0.000486122685185178</v>
      </c>
    </row>
    <row r="160" spans="1:9" ht="15" customHeight="1">
      <c r="A160" s="12">
        <v>156</v>
      </c>
      <c r="B160" s="29" t="s">
        <v>312</v>
      </c>
      <c r="C160" s="29" t="s">
        <v>29</v>
      </c>
      <c r="D160" s="12" t="s">
        <v>126</v>
      </c>
      <c r="E160" s="29" t="s">
        <v>218</v>
      </c>
      <c r="F160" s="30">
        <v>0.036147743055555556</v>
      </c>
      <c r="G160" s="12" t="str">
        <f t="shared" si="12"/>
        <v>5.12/km</v>
      </c>
      <c r="H160" s="13">
        <f t="shared" si="13"/>
        <v>0.012248587962962965</v>
      </c>
      <c r="I160" s="13">
        <f>F160-INDEX($F$5:$F$204,MATCH(D160,$D$5:$D$204,0))</f>
        <v>0.012248587962962965</v>
      </c>
    </row>
    <row r="161" spans="1:9" ht="15" customHeight="1">
      <c r="A161" s="12">
        <v>157</v>
      </c>
      <c r="B161" s="29" t="s">
        <v>313</v>
      </c>
      <c r="C161" s="29" t="s">
        <v>98</v>
      </c>
      <c r="D161" s="12" t="s">
        <v>230</v>
      </c>
      <c r="E161" s="29" t="s">
        <v>256</v>
      </c>
      <c r="F161" s="30">
        <v>0.03626931712962963</v>
      </c>
      <c r="G161" s="12" t="str">
        <f t="shared" si="12"/>
        <v>5.13/km</v>
      </c>
      <c r="H161" s="13">
        <f t="shared" si="13"/>
        <v>0.012370162037037037</v>
      </c>
      <c r="I161" s="13">
        <f>F161-INDEX($F$5:$F$204,MATCH(D161,$D$5:$D$204,0))</f>
        <v>0.005280856481481477</v>
      </c>
    </row>
    <row r="162" spans="1:9" ht="15" customHeight="1">
      <c r="A162" s="12">
        <v>158</v>
      </c>
      <c r="B162" s="29" t="s">
        <v>314</v>
      </c>
      <c r="C162" s="29" t="s">
        <v>39</v>
      </c>
      <c r="D162" s="12" t="s">
        <v>131</v>
      </c>
      <c r="E162" s="29" t="s">
        <v>132</v>
      </c>
      <c r="F162" s="30">
        <v>0.03629533564814815</v>
      </c>
      <c r="G162" s="12" t="str">
        <f t="shared" si="12"/>
        <v>5.14/km</v>
      </c>
      <c r="H162" s="13">
        <f t="shared" si="13"/>
        <v>0.01239618055555556</v>
      </c>
      <c r="I162" s="13">
        <f>F162-INDEX($F$5:$F$204,MATCH(D162,$D$5:$D$204,0))</f>
        <v>0.011843506944444446</v>
      </c>
    </row>
    <row r="163" spans="1:9" ht="15" customHeight="1">
      <c r="A163" s="12">
        <v>159</v>
      </c>
      <c r="B163" s="29" t="s">
        <v>315</v>
      </c>
      <c r="C163" s="29" t="s">
        <v>316</v>
      </c>
      <c r="D163" s="12" t="s">
        <v>247</v>
      </c>
      <c r="E163" s="29" t="s">
        <v>157</v>
      </c>
      <c r="F163" s="30">
        <v>0.0364252662037037</v>
      </c>
      <c r="G163" s="12" t="str">
        <f t="shared" si="12"/>
        <v>5.15/km</v>
      </c>
      <c r="H163" s="13">
        <f t="shared" si="13"/>
        <v>0.012526111111111106</v>
      </c>
      <c r="I163" s="13">
        <f>F163-INDEX($F$5:$F$204,MATCH(D163,$D$5:$D$204,0))</f>
        <v>0.004467326388888887</v>
      </c>
    </row>
    <row r="164" spans="1:9" ht="15" customHeight="1">
      <c r="A164" s="12">
        <v>160</v>
      </c>
      <c r="B164" s="29" t="s">
        <v>317</v>
      </c>
      <c r="C164" s="29" t="s">
        <v>23</v>
      </c>
      <c r="D164" s="12" t="s">
        <v>184</v>
      </c>
      <c r="E164" s="29" t="s">
        <v>133</v>
      </c>
      <c r="F164" s="30">
        <v>0.03648050925925926</v>
      </c>
      <c r="G164" s="12" t="str">
        <f t="shared" si="12"/>
        <v>5.15/km</v>
      </c>
      <c r="H164" s="13">
        <f t="shared" si="13"/>
        <v>0.01258135416666667</v>
      </c>
      <c r="I164" s="13">
        <f>F164-INDEX($F$5:$F$204,MATCH(D164,$D$5:$D$204,0))</f>
        <v>0.007309236111111114</v>
      </c>
    </row>
    <row r="165" spans="1:9" ht="15" customHeight="1">
      <c r="A165" s="12">
        <v>161</v>
      </c>
      <c r="B165" s="29" t="s">
        <v>318</v>
      </c>
      <c r="C165" s="29" t="s">
        <v>319</v>
      </c>
      <c r="D165" s="12" t="s">
        <v>207</v>
      </c>
      <c r="E165" s="29" t="s">
        <v>142</v>
      </c>
      <c r="F165" s="30">
        <v>0.03653259259259259</v>
      </c>
      <c r="G165" s="12" t="str">
        <f t="shared" si="12"/>
        <v>5.16/km</v>
      </c>
      <c r="H165" s="13">
        <f t="shared" si="13"/>
        <v>0.012633437499999997</v>
      </c>
      <c r="I165" s="13">
        <f>F165-INDEX($F$5:$F$204,MATCH(D165,$D$5:$D$204,0))</f>
        <v>0.0061199537037037</v>
      </c>
    </row>
    <row r="166" spans="1:9" ht="15" customHeight="1">
      <c r="A166" s="12">
        <v>162</v>
      </c>
      <c r="B166" s="29" t="s">
        <v>320</v>
      </c>
      <c r="C166" s="29" t="s">
        <v>70</v>
      </c>
      <c r="D166" s="12" t="s">
        <v>230</v>
      </c>
      <c r="E166" s="29"/>
      <c r="F166" s="30">
        <v>0.03653869212962963</v>
      </c>
      <c r="G166" s="12" t="str">
        <f aca="true" t="shared" si="14" ref="G166:G204">TEXT(INT((HOUR(F166)*3600+MINUTE(F166)*60+SECOND(F166))/$I$3/60),"0")&amp;"."&amp;TEXT(MOD((HOUR(F166)*3600+MINUTE(F166)*60+SECOND(F166))/$I$3,60),"00")&amp;"/km"</f>
        <v>5.16/km</v>
      </c>
      <c r="H166" s="13">
        <f aca="true" t="shared" si="15" ref="H166:H204">F166-$F$5</f>
        <v>0.01263953703703704</v>
      </c>
      <c r="I166" s="13">
        <f>F166-INDEX($F$5:$F$204,MATCH(D166,$D$5:$D$204,0))</f>
        <v>0.005550231481481479</v>
      </c>
    </row>
    <row r="167" spans="1:9" ht="15" customHeight="1">
      <c r="A167" s="12">
        <v>163</v>
      </c>
      <c r="B167" s="29" t="s">
        <v>321</v>
      </c>
      <c r="C167" s="29" t="s">
        <v>30</v>
      </c>
      <c r="D167" s="12" t="s">
        <v>184</v>
      </c>
      <c r="E167" s="29" t="s">
        <v>142</v>
      </c>
      <c r="F167" s="30">
        <v>0.036538784722222224</v>
      </c>
      <c r="G167" s="12" t="str">
        <f t="shared" si="14"/>
        <v>5.16/km</v>
      </c>
      <c r="H167" s="13">
        <f t="shared" si="15"/>
        <v>0.012639629629629633</v>
      </c>
      <c r="I167" s="13">
        <f>F167-INDEX($F$5:$F$204,MATCH(D167,$D$5:$D$204,0))</f>
        <v>0.007367511574074077</v>
      </c>
    </row>
    <row r="168" spans="1:9" ht="15" customHeight="1">
      <c r="A168" s="12">
        <v>164</v>
      </c>
      <c r="B168" s="29" t="s">
        <v>91</v>
      </c>
      <c r="C168" s="29" t="s">
        <v>16</v>
      </c>
      <c r="D168" s="12" t="s">
        <v>141</v>
      </c>
      <c r="E168" s="29" t="s">
        <v>322</v>
      </c>
      <c r="F168" s="30">
        <v>0.036581886574074074</v>
      </c>
      <c r="G168" s="12" t="str">
        <f t="shared" si="14"/>
        <v>5.16/km</v>
      </c>
      <c r="H168" s="13">
        <f t="shared" si="15"/>
        <v>0.012682731481481482</v>
      </c>
      <c r="I168" s="13">
        <f>F168-INDEX($F$5:$F$204,MATCH(D168,$D$5:$D$204,0))</f>
        <v>0.01107387731481482</v>
      </c>
    </row>
    <row r="169" spans="1:9" ht="15" customHeight="1">
      <c r="A169" s="12">
        <v>165</v>
      </c>
      <c r="B169" s="29" t="s">
        <v>323</v>
      </c>
      <c r="C169" s="29" t="s">
        <v>20</v>
      </c>
      <c r="D169" s="12" t="s">
        <v>247</v>
      </c>
      <c r="E169" s="29" t="s">
        <v>168</v>
      </c>
      <c r="F169" s="30">
        <v>0.036781446759259255</v>
      </c>
      <c r="G169" s="12" t="str">
        <f t="shared" si="14"/>
        <v>5.18/km</v>
      </c>
      <c r="H169" s="13">
        <f t="shared" si="15"/>
        <v>0.012882291666666663</v>
      </c>
      <c r="I169" s="13">
        <f>F169-INDEX($F$5:$F$204,MATCH(D169,$D$5:$D$204,0))</f>
        <v>0.0048235069444444445</v>
      </c>
    </row>
    <row r="170" spans="1:9" ht="15" customHeight="1">
      <c r="A170" s="12">
        <v>166</v>
      </c>
      <c r="B170" s="29" t="s">
        <v>324</v>
      </c>
      <c r="C170" s="29" t="s">
        <v>325</v>
      </c>
      <c r="D170" s="12" t="s">
        <v>230</v>
      </c>
      <c r="E170" s="29" t="s">
        <v>326</v>
      </c>
      <c r="F170" s="30">
        <v>0.03681327546296296</v>
      </c>
      <c r="G170" s="12" t="str">
        <f t="shared" si="14"/>
        <v>5.18/km</v>
      </c>
      <c r="H170" s="13">
        <f t="shared" si="15"/>
        <v>0.012914120370370367</v>
      </c>
      <c r="I170" s="13">
        <f>F170-INDEX($F$5:$F$204,MATCH(D170,$D$5:$D$204,0))</f>
        <v>0.005824814814814807</v>
      </c>
    </row>
    <row r="171" spans="1:9" ht="15" customHeight="1">
      <c r="A171" s="12">
        <v>167</v>
      </c>
      <c r="B171" s="29" t="s">
        <v>327</v>
      </c>
      <c r="C171" s="29" t="s">
        <v>29</v>
      </c>
      <c r="D171" s="12" t="s">
        <v>164</v>
      </c>
      <c r="E171" s="29" t="s">
        <v>21</v>
      </c>
      <c r="F171" s="30">
        <v>0.037053449074074075</v>
      </c>
      <c r="G171" s="12" t="str">
        <f t="shared" si="14"/>
        <v>5.20/km</v>
      </c>
      <c r="H171" s="13">
        <f t="shared" si="15"/>
        <v>0.013154293981481484</v>
      </c>
      <c r="I171" s="13">
        <f>F171-INDEX($F$5:$F$204,MATCH(D171,$D$5:$D$204,0))</f>
        <v>0.00936947916666667</v>
      </c>
    </row>
    <row r="172" spans="1:9" ht="15" customHeight="1">
      <c r="A172" s="12">
        <v>168</v>
      </c>
      <c r="B172" s="29" t="s">
        <v>328</v>
      </c>
      <c r="C172" s="29" t="s">
        <v>26</v>
      </c>
      <c r="D172" s="12" t="s">
        <v>130</v>
      </c>
      <c r="E172" s="29" t="s">
        <v>329</v>
      </c>
      <c r="F172" s="30">
        <v>0.037192337962962965</v>
      </c>
      <c r="G172" s="12" t="str">
        <f t="shared" si="14"/>
        <v>5.21/km</v>
      </c>
      <c r="H172" s="13">
        <f t="shared" si="15"/>
        <v>0.013293182870370374</v>
      </c>
      <c r="I172" s="13">
        <f>F172-INDEX($F$5:$F$204,MATCH(D172,$D$5:$D$204,0))</f>
        <v>0.012830219907407413</v>
      </c>
    </row>
    <row r="173" spans="1:9" ht="15" customHeight="1">
      <c r="A173" s="12">
        <v>169</v>
      </c>
      <c r="B173" s="29" t="s">
        <v>86</v>
      </c>
      <c r="C173" s="29" t="s">
        <v>34</v>
      </c>
      <c r="D173" s="12" t="s">
        <v>126</v>
      </c>
      <c r="E173" s="29" t="s">
        <v>133</v>
      </c>
      <c r="F173" s="30">
        <v>0.037565613425925924</v>
      </c>
      <c r="G173" s="12" t="str">
        <f t="shared" si="14"/>
        <v>5.25/km</v>
      </c>
      <c r="H173" s="13">
        <f t="shared" si="15"/>
        <v>0.013666458333333333</v>
      </c>
      <c r="I173" s="13">
        <f>F173-INDEX($F$5:$F$204,MATCH(D173,$D$5:$D$204,0))</f>
        <v>0.013666458333333333</v>
      </c>
    </row>
    <row r="174" spans="1:9" ht="15" customHeight="1">
      <c r="A174" s="12">
        <v>170</v>
      </c>
      <c r="B174" s="29" t="s">
        <v>330</v>
      </c>
      <c r="C174" s="29" t="s">
        <v>16</v>
      </c>
      <c r="D174" s="12" t="s">
        <v>136</v>
      </c>
      <c r="E174" s="29" t="s">
        <v>326</v>
      </c>
      <c r="F174" s="30">
        <v>0.037606122685185185</v>
      </c>
      <c r="G174" s="12" t="str">
        <f t="shared" si="14"/>
        <v>5.25/km</v>
      </c>
      <c r="H174" s="13">
        <f t="shared" si="15"/>
        <v>0.013706967592592594</v>
      </c>
      <c r="I174" s="13">
        <f>F174-INDEX($F$5:$F$204,MATCH(D174,$D$5:$D$204,0))</f>
        <v>0.012859155092592594</v>
      </c>
    </row>
    <row r="175" spans="1:9" ht="15" customHeight="1">
      <c r="A175" s="12">
        <v>171</v>
      </c>
      <c r="B175" s="29" t="s">
        <v>331</v>
      </c>
      <c r="C175" s="29" t="s">
        <v>28</v>
      </c>
      <c r="D175" s="12" t="s">
        <v>184</v>
      </c>
      <c r="E175" s="29" t="s">
        <v>326</v>
      </c>
      <c r="F175" s="30">
        <v>0.03784918981481482</v>
      </c>
      <c r="G175" s="12" t="str">
        <f t="shared" si="14"/>
        <v>5.27/km</v>
      </c>
      <c r="H175" s="13">
        <f t="shared" si="15"/>
        <v>0.013950034722222227</v>
      </c>
      <c r="I175" s="13">
        <f>F175-INDEX($F$5:$F$204,MATCH(D175,$D$5:$D$204,0))</f>
        <v>0.00867791666666667</v>
      </c>
    </row>
    <row r="176" spans="1:9" ht="15" customHeight="1">
      <c r="A176" s="12">
        <v>172</v>
      </c>
      <c r="B176" s="29" t="s">
        <v>332</v>
      </c>
      <c r="C176" s="29" t="s">
        <v>28</v>
      </c>
      <c r="D176" s="12" t="s">
        <v>184</v>
      </c>
      <c r="E176" s="29" t="s">
        <v>326</v>
      </c>
      <c r="F176" s="30">
        <v>0.03788391203703704</v>
      </c>
      <c r="G176" s="12" t="str">
        <f t="shared" si="14"/>
        <v>5.27/km</v>
      </c>
      <c r="H176" s="13">
        <f t="shared" si="15"/>
        <v>0.013984756944444447</v>
      </c>
      <c r="I176" s="13">
        <f>F176-INDEX($F$5:$F$204,MATCH(D176,$D$5:$D$204,0))</f>
        <v>0.008712638888888891</v>
      </c>
    </row>
    <row r="177" spans="1:9" ht="15" customHeight="1">
      <c r="A177" s="12">
        <v>173</v>
      </c>
      <c r="B177" s="29" t="s">
        <v>333</v>
      </c>
      <c r="C177" s="29" t="s">
        <v>66</v>
      </c>
      <c r="D177" s="12" t="s">
        <v>306</v>
      </c>
      <c r="E177" s="29" t="s">
        <v>21</v>
      </c>
      <c r="F177" s="30">
        <v>0.037907060185185186</v>
      </c>
      <c r="G177" s="12" t="str">
        <f t="shared" si="14"/>
        <v>5.28/km</v>
      </c>
      <c r="H177" s="13">
        <f t="shared" si="15"/>
        <v>0.014007905092592594</v>
      </c>
      <c r="I177" s="13">
        <f>F177-INDEX($F$5:$F$204,MATCH(D177,$D$5:$D$204,0))</f>
        <v>0.002338020833333329</v>
      </c>
    </row>
    <row r="178" spans="1:9" ht="15" customHeight="1">
      <c r="A178" s="12">
        <v>174</v>
      </c>
      <c r="B178" s="29" t="s">
        <v>334</v>
      </c>
      <c r="C178" s="29" t="s">
        <v>113</v>
      </c>
      <c r="D178" s="12" t="s">
        <v>164</v>
      </c>
      <c r="E178" s="29" t="s">
        <v>326</v>
      </c>
      <c r="F178" s="30">
        <v>0.03810092592592593</v>
      </c>
      <c r="G178" s="12" t="str">
        <f t="shared" si="14"/>
        <v>5.29/km</v>
      </c>
      <c r="H178" s="13">
        <f t="shared" si="15"/>
        <v>0.014201770833333335</v>
      </c>
      <c r="I178" s="13">
        <f>F178-INDEX($F$5:$F$204,MATCH(D178,$D$5:$D$204,0))</f>
        <v>0.010416956018518522</v>
      </c>
    </row>
    <row r="179" spans="1:9" ht="15" customHeight="1">
      <c r="A179" s="12">
        <v>175</v>
      </c>
      <c r="B179" s="29" t="s">
        <v>79</v>
      </c>
      <c r="C179" s="29" t="s">
        <v>335</v>
      </c>
      <c r="D179" s="12" t="s">
        <v>184</v>
      </c>
      <c r="E179" s="29" t="s">
        <v>21</v>
      </c>
      <c r="F179" s="30">
        <v>0.03828033564814815</v>
      </c>
      <c r="G179" s="12" t="str">
        <f t="shared" si="14"/>
        <v>5.31/km</v>
      </c>
      <c r="H179" s="13">
        <f t="shared" si="15"/>
        <v>0.01438118055555556</v>
      </c>
      <c r="I179" s="13">
        <f>F179-INDEX($F$5:$F$204,MATCH(D179,$D$5:$D$204,0))</f>
        <v>0.009109062500000004</v>
      </c>
    </row>
    <row r="180" spans="1:9" ht="15" customHeight="1">
      <c r="A180" s="12">
        <v>176</v>
      </c>
      <c r="B180" s="29" t="s">
        <v>336</v>
      </c>
      <c r="C180" s="29" t="s">
        <v>11</v>
      </c>
      <c r="D180" s="12" t="s">
        <v>161</v>
      </c>
      <c r="E180" s="29"/>
      <c r="F180" s="30">
        <v>0.03846552083333333</v>
      </c>
      <c r="G180" s="12" t="str">
        <f t="shared" si="14"/>
        <v>5.32/km</v>
      </c>
      <c r="H180" s="13">
        <f t="shared" si="15"/>
        <v>0.014566365740740737</v>
      </c>
      <c r="I180" s="13">
        <f>F180-INDEX($F$5:$F$204,MATCH(D180,$D$5:$D$204,0))</f>
        <v>0.010859675925925922</v>
      </c>
    </row>
    <row r="181" spans="1:9" ht="15" customHeight="1">
      <c r="A181" s="12">
        <v>177</v>
      </c>
      <c r="B181" s="29" t="s">
        <v>337</v>
      </c>
      <c r="C181" s="29" t="s">
        <v>69</v>
      </c>
      <c r="D181" s="12" t="s">
        <v>130</v>
      </c>
      <c r="E181" s="29" t="s">
        <v>218</v>
      </c>
      <c r="F181" s="30">
        <v>0.03860731481481481</v>
      </c>
      <c r="G181" s="12" t="str">
        <f t="shared" si="14"/>
        <v>5.34/km</v>
      </c>
      <c r="H181" s="13">
        <f t="shared" si="15"/>
        <v>0.014708159722222218</v>
      </c>
      <c r="I181" s="13">
        <f>F181-INDEX($F$5:$F$204,MATCH(D181,$D$5:$D$204,0))</f>
        <v>0.014245196759259258</v>
      </c>
    </row>
    <row r="182" spans="1:9" ht="15" customHeight="1">
      <c r="A182" s="12">
        <v>178</v>
      </c>
      <c r="B182" s="29" t="s">
        <v>338</v>
      </c>
      <c r="C182" s="29" t="s">
        <v>94</v>
      </c>
      <c r="D182" s="12" t="s">
        <v>306</v>
      </c>
      <c r="E182" s="29" t="s">
        <v>128</v>
      </c>
      <c r="F182" s="30">
        <v>0.03861042824074074</v>
      </c>
      <c r="G182" s="12" t="str">
        <f t="shared" si="14"/>
        <v>5.34/km</v>
      </c>
      <c r="H182" s="13">
        <f t="shared" si="15"/>
        <v>0.01471127314814815</v>
      </c>
      <c r="I182" s="13">
        <f>F182-INDEX($F$5:$F$204,MATCH(D182,$D$5:$D$204,0))</f>
        <v>0.003041388888888885</v>
      </c>
    </row>
    <row r="183" spans="1:9" ht="15" customHeight="1">
      <c r="A183" s="12">
        <v>179</v>
      </c>
      <c r="B183" s="29" t="s">
        <v>339</v>
      </c>
      <c r="C183" s="29" t="s">
        <v>16</v>
      </c>
      <c r="D183" s="12" t="s">
        <v>247</v>
      </c>
      <c r="E183" s="29" t="s">
        <v>340</v>
      </c>
      <c r="F183" s="30">
        <v>0.03862196759259259</v>
      </c>
      <c r="G183" s="12" t="str">
        <f t="shared" si="14"/>
        <v>5.34/km</v>
      </c>
      <c r="H183" s="13">
        <f t="shared" si="15"/>
        <v>0.014722812500000002</v>
      </c>
      <c r="I183" s="13">
        <f>F183-INDEX($F$5:$F$204,MATCH(D183,$D$5:$D$204,0))</f>
        <v>0.006664027777777783</v>
      </c>
    </row>
    <row r="184" spans="1:9" ht="15" customHeight="1">
      <c r="A184" s="12">
        <v>180</v>
      </c>
      <c r="B184" s="29" t="s">
        <v>341</v>
      </c>
      <c r="C184" s="29" t="s">
        <v>35</v>
      </c>
      <c r="D184" s="12" t="s">
        <v>164</v>
      </c>
      <c r="E184" s="29" t="s">
        <v>340</v>
      </c>
      <c r="F184" s="30">
        <v>0.03862197916666667</v>
      </c>
      <c r="G184" s="12" t="str">
        <f t="shared" si="14"/>
        <v>5.34/km</v>
      </c>
      <c r="H184" s="13">
        <f t="shared" si="15"/>
        <v>0.014722824074074076</v>
      </c>
      <c r="I184" s="13">
        <f>F184-INDEX($F$5:$F$204,MATCH(D184,$D$5:$D$204,0))</f>
        <v>0.010938009259259262</v>
      </c>
    </row>
    <row r="185" spans="1:9" ht="15" customHeight="1">
      <c r="A185" s="12">
        <v>181</v>
      </c>
      <c r="B185" s="29" t="s">
        <v>342</v>
      </c>
      <c r="C185" s="29" t="s">
        <v>24</v>
      </c>
      <c r="D185" s="12" t="s">
        <v>126</v>
      </c>
      <c r="E185" s="29" t="s">
        <v>218</v>
      </c>
      <c r="F185" s="30">
        <v>0.039070289351851854</v>
      </c>
      <c r="G185" s="12" t="str">
        <f t="shared" si="14"/>
        <v>5.38/km</v>
      </c>
      <c r="H185" s="13">
        <f t="shared" si="15"/>
        <v>0.015171134259259263</v>
      </c>
      <c r="I185" s="13">
        <f>F185-INDEX($F$5:$F$204,MATCH(D185,$D$5:$D$204,0))</f>
        <v>0.015171134259259263</v>
      </c>
    </row>
    <row r="186" spans="1:9" ht="15" customHeight="1">
      <c r="A186" s="12">
        <v>182</v>
      </c>
      <c r="B186" s="29" t="s">
        <v>343</v>
      </c>
      <c r="C186" s="29" t="s">
        <v>33</v>
      </c>
      <c r="D186" s="12" t="s">
        <v>130</v>
      </c>
      <c r="E186" s="29" t="s">
        <v>128</v>
      </c>
      <c r="F186" s="30">
        <v>0.03918313657407407</v>
      </c>
      <c r="G186" s="12" t="str">
        <f t="shared" si="14"/>
        <v>5.39/km</v>
      </c>
      <c r="H186" s="13">
        <f t="shared" si="15"/>
        <v>0.015283981481481482</v>
      </c>
      <c r="I186" s="13">
        <f>F186-INDEX($F$5:$F$204,MATCH(D186,$D$5:$D$204,0))</f>
        <v>0.014821018518518522</v>
      </c>
    </row>
    <row r="187" spans="1:9" ht="15" customHeight="1">
      <c r="A187" s="12">
        <v>183</v>
      </c>
      <c r="B187" s="29" t="s">
        <v>344</v>
      </c>
      <c r="C187" s="29" t="s">
        <v>12</v>
      </c>
      <c r="D187" s="12" t="s">
        <v>161</v>
      </c>
      <c r="E187" s="29" t="s">
        <v>181</v>
      </c>
      <c r="F187" s="30">
        <v>0.03964033564814815</v>
      </c>
      <c r="G187" s="12" t="str">
        <f t="shared" si="14"/>
        <v>5.43/km</v>
      </c>
      <c r="H187" s="13">
        <f t="shared" si="15"/>
        <v>0.01574118055555556</v>
      </c>
      <c r="I187" s="13">
        <f>F187-INDEX($F$5:$F$204,MATCH(D187,$D$5:$D$204,0))</f>
        <v>0.012034490740740745</v>
      </c>
    </row>
    <row r="188" spans="1:9" ht="15" customHeight="1">
      <c r="A188" s="12">
        <v>184</v>
      </c>
      <c r="B188" s="29" t="s">
        <v>107</v>
      </c>
      <c r="C188" s="29" t="s">
        <v>47</v>
      </c>
      <c r="D188" s="12" t="s">
        <v>184</v>
      </c>
      <c r="E188" s="29" t="s">
        <v>163</v>
      </c>
      <c r="F188" s="30">
        <v>0.03977921296296296</v>
      </c>
      <c r="G188" s="12" t="str">
        <f t="shared" si="14"/>
        <v>5.44/km</v>
      </c>
      <c r="H188" s="13">
        <f t="shared" si="15"/>
        <v>0.01588005787037037</v>
      </c>
      <c r="I188" s="13">
        <f>F188-INDEX($F$5:$F$204,MATCH(D188,$D$5:$D$204,0))</f>
        <v>0.010607939814814813</v>
      </c>
    </row>
    <row r="189" spans="1:9" ht="15" customHeight="1">
      <c r="A189" s="12">
        <v>185</v>
      </c>
      <c r="B189" s="29" t="s">
        <v>345</v>
      </c>
      <c r="C189" s="29" t="s">
        <v>346</v>
      </c>
      <c r="D189" s="12" t="s">
        <v>207</v>
      </c>
      <c r="E189" s="29" t="s">
        <v>133</v>
      </c>
      <c r="F189" s="30">
        <v>0.03988049768518519</v>
      </c>
      <c r="G189" s="12" t="str">
        <f t="shared" si="14"/>
        <v>5.45/km</v>
      </c>
      <c r="H189" s="13">
        <f t="shared" si="15"/>
        <v>0.015981342592592596</v>
      </c>
      <c r="I189" s="13">
        <f>F189-INDEX($F$5:$F$204,MATCH(D189,$D$5:$D$204,0))</f>
        <v>0.009467858796296299</v>
      </c>
    </row>
    <row r="190" spans="1:9" ht="15" customHeight="1">
      <c r="A190" s="12">
        <v>186</v>
      </c>
      <c r="B190" s="29" t="s">
        <v>226</v>
      </c>
      <c r="C190" s="29" t="s">
        <v>33</v>
      </c>
      <c r="D190" s="12" t="s">
        <v>247</v>
      </c>
      <c r="E190" s="29" t="s">
        <v>347</v>
      </c>
      <c r="F190" s="30">
        <v>0.040499733796296296</v>
      </c>
      <c r="G190" s="12" t="str">
        <f t="shared" si="14"/>
        <v>5.50/km</v>
      </c>
      <c r="H190" s="13">
        <f t="shared" si="15"/>
        <v>0.016600578703703704</v>
      </c>
      <c r="I190" s="13">
        <f>F190-INDEX($F$5:$F$204,MATCH(D190,$D$5:$D$204,0))</f>
        <v>0.008541793981481485</v>
      </c>
    </row>
    <row r="191" spans="1:9" ht="15" customHeight="1">
      <c r="A191" s="12">
        <v>187</v>
      </c>
      <c r="B191" s="29" t="s">
        <v>348</v>
      </c>
      <c r="C191" s="29" t="s">
        <v>11</v>
      </c>
      <c r="D191" s="12" t="s">
        <v>126</v>
      </c>
      <c r="E191" s="29" t="s">
        <v>128</v>
      </c>
      <c r="F191" s="30">
        <v>0.04144304398148148</v>
      </c>
      <c r="G191" s="12" t="str">
        <f t="shared" si="14"/>
        <v>5.58/km</v>
      </c>
      <c r="H191" s="13">
        <f t="shared" si="15"/>
        <v>0.017543888888888887</v>
      </c>
      <c r="I191" s="13">
        <f>F191-INDEX($F$5:$F$204,MATCH(D191,$D$5:$D$204,0))</f>
        <v>0.017543888888888887</v>
      </c>
    </row>
    <row r="192" spans="1:9" ht="15" customHeight="1">
      <c r="A192" s="12">
        <v>188</v>
      </c>
      <c r="B192" s="29" t="s">
        <v>349</v>
      </c>
      <c r="C192" s="29" t="s">
        <v>47</v>
      </c>
      <c r="D192" s="12" t="s">
        <v>184</v>
      </c>
      <c r="E192" s="29" t="s">
        <v>326</v>
      </c>
      <c r="F192" s="30">
        <v>0.04157325231481481</v>
      </c>
      <c r="G192" s="12" t="str">
        <f t="shared" si="14"/>
        <v>5.59/km</v>
      </c>
      <c r="H192" s="13">
        <f t="shared" si="15"/>
        <v>0.01767409722222222</v>
      </c>
      <c r="I192" s="13">
        <f>F192-INDEX($F$5:$F$204,MATCH(D192,$D$5:$D$204,0))</f>
        <v>0.012401979166666664</v>
      </c>
    </row>
    <row r="193" spans="1:9" ht="15" customHeight="1">
      <c r="A193" s="12">
        <v>189</v>
      </c>
      <c r="B193" s="29" t="s">
        <v>350</v>
      </c>
      <c r="C193" s="29" t="s">
        <v>52</v>
      </c>
      <c r="D193" s="12" t="s">
        <v>230</v>
      </c>
      <c r="E193" s="29" t="s">
        <v>128</v>
      </c>
      <c r="F193" s="30">
        <v>0.04168899305555556</v>
      </c>
      <c r="G193" s="12" t="str">
        <f t="shared" si="14"/>
        <v>6.00/km</v>
      </c>
      <c r="H193" s="13">
        <f t="shared" si="15"/>
        <v>0.01778983796296297</v>
      </c>
      <c r="I193" s="13">
        <f>F193-INDEX($F$5:$F$204,MATCH(D193,$D$5:$D$204,0))</f>
        <v>0.010700532407407409</v>
      </c>
    </row>
    <row r="194" spans="1:9" ht="15" customHeight="1">
      <c r="A194" s="12">
        <v>190</v>
      </c>
      <c r="B194" s="29" t="s">
        <v>100</v>
      </c>
      <c r="C194" s="29" t="s">
        <v>16</v>
      </c>
      <c r="D194" s="12" t="s">
        <v>164</v>
      </c>
      <c r="E194" s="29" t="s">
        <v>21</v>
      </c>
      <c r="F194" s="30">
        <v>0.04176711805555555</v>
      </c>
      <c r="G194" s="12" t="str">
        <f t="shared" si="14"/>
        <v>6.01/km</v>
      </c>
      <c r="H194" s="13">
        <f t="shared" si="15"/>
        <v>0.01786796296296296</v>
      </c>
      <c r="I194" s="13">
        <f>F194-INDEX($F$5:$F$204,MATCH(D194,$D$5:$D$204,0))</f>
        <v>0.014083148148148147</v>
      </c>
    </row>
    <row r="195" spans="1:9" ht="15" customHeight="1">
      <c r="A195" s="12">
        <v>191</v>
      </c>
      <c r="B195" s="29" t="s">
        <v>351</v>
      </c>
      <c r="C195" s="29" t="s">
        <v>352</v>
      </c>
      <c r="D195" s="12" t="s">
        <v>207</v>
      </c>
      <c r="E195" s="29" t="s">
        <v>133</v>
      </c>
      <c r="F195" s="30">
        <v>0.04218090277777778</v>
      </c>
      <c r="G195" s="12" t="str">
        <f t="shared" si="14"/>
        <v>6.04/km</v>
      </c>
      <c r="H195" s="13">
        <f t="shared" si="15"/>
        <v>0.018281747685185187</v>
      </c>
      <c r="I195" s="13">
        <f>F195-INDEX($F$5:$F$204,MATCH(D195,$D$5:$D$204,0))</f>
        <v>0.01176826388888889</v>
      </c>
    </row>
    <row r="196" spans="1:9" ht="15" customHeight="1">
      <c r="A196" s="12">
        <v>192</v>
      </c>
      <c r="B196" s="29" t="s">
        <v>353</v>
      </c>
      <c r="C196" s="29" t="s">
        <v>29</v>
      </c>
      <c r="D196" s="12" t="s">
        <v>161</v>
      </c>
      <c r="E196" s="29" t="s">
        <v>128</v>
      </c>
      <c r="F196" s="30">
        <v>0.042591793981481475</v>
      </c>
      <c r="G196" s="12" t="str">
        <f t="shared" si="14"/>
        <v>6.08/km</v>
      </c>
      <c r="H196" s="13">
        <f t="shared" si="15"/>
        <v>0.018692638888888884</v>
      </c>
      <c r="I196" s="13">
        <f>F196-INDEX($F$5:$F$204,MATCH(D196,$D$5:$D$204,0))</f>
        <v>0.014985949074074068</v>
      </c>
    </row>
    <row r="197" spans="1:9" ht="15" customHeight="1">
      <c r="A197" s="12">
        <v>193</v>
      </c>
      <c r="B197" s="29" t="s">
        <v>354</v>
      </c>
      <c r="C197" s="29" t="s">
        <v>355</v>
      </c>
      <c r="D197" s="12" t="s">
        <v>207</v>
      </c>
      <c r="E197" s="29" t="s">
        <v>142</v>
      </c>
      <c r="F197" s="30">
        <v>0.043234166666666664</v>
      </c>
      <c r="G197" s="12" t="str">
        <f t="shared" si="14"/>
        <v>6.14/km</v>
      </c>
      <c r="H197" s="13">
        <f t="shared" si="15"/>
        <v>0.019335011574074072</v>
      </c>
      <c r="I197" s="13">
        <f>F197-INDEX($F$5:$F$204,MATCH(D197,$D$5:$D$204,0))</f>
        <v>0.012821527777777775</v>
      </c>
    </row>
    <row r="198" spans="1:9" ht="15" customHeight="1">
      <c r="A198" s="12">
        <v>194</v>
      </c>
      <c r="B198" s="29" t="s">
        <v>356</v>
      </c>
      <c r="C198" s="29" t="s">
        <v>357</v>
      </c>
      <c r="D198" s="12" t="s">
        <v>207</v>
      </c>
      <c r="E198" s="29" t="s">
        <v>326</v>
      </c>
      <c r="F198" s="30">
        <v>0.04371164351851852</v>
      </c>
      <c r="G198" s="12" t="str">
        <f t="shared" si="14"/>
        <v>6.18/km</v>
      </c>
      <c r="H198" s="13">
        <f t="shared" si="15"/>
        <v>0.01981248842592593</v>
      </c>
      <c r="I198" s="13">
        <f>F198-INDEX($F$5:$F$204,MATCH(D198,$D$5:$D$204,0))</f>
        <v>0.013299004629629633</v>
      </c>
    </row>
    <row r="199" spans="1:9" ht="15" customHeight="1">
      <c r="A199" s="12">
        <v>195</v>
      </c>
      <c r="B199" s="29" t="s">
        <v>265</v>
      </c>
      <c r="C199" s="29" t="s">
        <v>31</v>
      </c>
      <c r="D199" s="12" t="s">
        <v>306</v>
      </c>
      <c r="E199" s="29" t="s">
        <v>218</v>
      </c>
      <c r="F199" s="30">
        <v>0.04382158564814815</v>
      </c>
      <c r="G199" s="12" t="str">
        <f t="shared" si="14"/>
        <v>6.19/km</v>
      </c>
      <c r="H199" s="13">
        <f t="shared" si="15"/>
        <v>0.019922430555555558</v>
      </c>
      <c r="I199" s="13">
        <f>F199-INDEX($F$5:$F$204,MATCH(D199,$D$5:$D$204,0))</f>
        <v>0.008252546296296293</v>
      </c>
    </row>
    <row r="200" spans="1:9" ht="15" customHeight="1">
      <c r="A200" s="12">
        <v>196</v>
      </c>
      <c r="B200" s="29" t="s">
        <v>298</v>
      </c>
      <c r="C200" s="29" t="s">
        <v>12</v>
      </c>
      <c r="D200" s="12" t="s">
        <v>247</v>
      </c>
      <c r="E200" s="29" t="s">
        <v>21</v>
      </c>
      <c r="F200" s="30">
        <v>0.045430462962962964</v>
      </c>
      <c r="G200" s="12" t="str">
        <f t="shared" si="14"/>
        <v>6.33/km</v>
      </c>
      <c r="H200" s="13">
        <f t="shared" si="15"/>
        <v>0.021531307870370373</v>
      </c>
      <c r="I200" s="13">
        <f>F200-INDEX($F$5:$F$204,MATCH(D200,$D$5:$D$204,0))</f>
        <v>0.013472523148148154</v>
      </c>
    </row>
    <row r="201" spans="1:9" ht="15" customHeight="1">
      <c r="A201" s="12">
        <v>197</v>
      </c>
      <c r="B201" s="29" t="s">
        <v>358</v>
      </c>
      <c r="C201" s="29" t="s">
        <v>40</v>
      </c>
      <c r="D201" s="12" t="s">
        <v>306</v>
      </c>
      <c r="E201" s="29" t="s">
        <v>218</v>
      </c>
      <c r="F201" s="30">
        <v>0.04861627314814815</v>
      </c>
      <c r="G201" s="12" t="str">
        <f t="shared" si="14"/>
        <v>7.00/km</v>
      </c>
      <c r="H201" s="13">
        <f t="shared" si="15"/>
        <v>0.024717118055555556</v>
      </c>
      <c r="I201" s="13">
        <f>F201-INDEX($F$5:$F$204,MATCH(D201,$D$5:$D$204,0))</f>
        <v>0.013047233796296291</v>
      </c>
    </row>
    <row r="202" spans="1:9" ht="15" customHeight="1">
      <c r="A202" s="12">
        <v>198</v>
      </c>
      <c r="B202" s="29" t="s">
        <v>359</v>
      </c>
      <c r="C202" s="29" t="s">
        <v>12</v>
      </c>
      <c r="D202" s="12" t="s">
        <v>161</v>
      </c>
      <c r="E202" s="29" t="s">
        <v>218</v>
      </c>
      <c r="F202" s="30">
        <v>0.049302048611111114</v>
      </c>
      <c r="G202" s="12" t="str">
        <f t="shared" si="14"/>
        <v>7.06/km</v>
      </c>
      <c r="H202" s="13">
        <f t="shared" si="15"/>
        <v>0.025402893518518523</v>
      </c>
      <c r="I202" s="13">
        <f>F202-INDEX($F$5:$F$204,MATCH(D202,$D$5:$D$204,0))</f>
        <v>0.021696203703703707</v>
      </c>
    </row>
    <row r="203" spans="1:9" ht="15" customHeight="1">
      <c r="A203" s="12">
        <v>199</v>
      </c>
      <c r="B203" s="29" t="s">
        <v>120</v>
      </c>
      <c r="C203" s="29" t="s">
        <v>61</v>
      </c>
      <c r="D203" s="12" t="s">
        <v>306</v>
      </c>
      <c r="E203" s="29" t="s">
        <v>133</v>
      </c>
      <c r="F203" s="30">
        <v>0.05433695601851852</v>
      </c>
      <c r="G203" s="12" t="str">
        <f t="shared" si="14"/>
        <v>7.50/km</v>
      </c>
      <c r="H203" s="13">
        <f t="shared" si="15"/>
        <v>0.030437800925925927</v>
      </c>
      <c r="I203" s="13">
        <f>F203-INDEX($F$5:$F$204,MATCH(D203,$D$5:$D$204,0))</f>
        <v>0.018767916666666662</v>
      </c>
    </row>
    <row r="204" spans="1:9" ht="15" customHeight="1">
      <c r="A204" s="19">
        <v>200</v>
      </c>
      <c r="B204" s="31" t="s">
        <v>360</v>
      </c>
      <c r="C204" s="31" t="s">
        <v>84</v>
      </c>
      <c r="D204" s="19" t="s">
        <v>306</v>
      </c>
      <c r="E204" s="31" t="s">
        <v>163</v>
      </c>
      <c r="F204" s="32">
        <v>0.056099108796296294</v>
      </c>
      <c r="G204" s="19" t="str">
        <f t="shared" si="14"/>
        <v>8.05/km</v>
      </c>
      <c r="H204" s="20">
        <f t="shared" si="15"/>
        <v>0.0321999537037037</v>
      </c>
      <c r="I204" s="20">
        <f>F204-INDEX($F$5:$F$204,MATCH(D204,$D$5:$D$204,0))</f>
        <v>0.020530069444444438</v>
      </c>
    </row>
  </sheetData>
  <sheetProtection/>
  <autoFilter ref="A4:I204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Trofeo dei Falisci</v>
      </c>
      <c r="B1" s="47"/>
      <c r="C1" s="48"/>
    </row>
    <row r="2" spans="1:3" ht="24" customHeight="1">
      <c r="A2" s="44" t="str">
        <f>Individuale!A2</f>
        <v>9ª edizione</v>
      </c>
      <c r="B2" s="44"/>
      <c r="C2" s="44"/>
    </row>
    <row r="3" spans="1:3" ht="24" customHeight="1">
      <c r="A3" s="49" t="str">
        <f>Individuale!A3</f>
        <v>Civita Castellana (Vt) Italia - Domenica 11/09/2016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128</v>
      </c>
      <c r="C5" s="39">
        <v>32</v>
      </c>
    </row>
    <row r="6" spans="1:3" ht="15" customHeight="1">
      <c r="A6" s="21">
        <v>2</v>
      </c>
      <c r="B6" s="22" t="s">
        <v>21</v>
      </c>
      <c r="C6" s="40">
        <v>17</v>
      </c>
    </row>
    <row r="7" spans="1:3" ht="15" customHeight="1">
      <c r="A7" s="21">
        <v>3</v>
      </c>
      <c r="B7" s="22" t="s">
        <v>132</v>
      </c>
      <c r="C7" s="40">
        <v>15</v>
      </c>
    </row>
    <row r="8" spans="1:3" ht="15" customHeight="1">
      <c r="A8" s="21">
        <v>4</v>
      </c>
      <c r="B8" s="22" t="s">
        <v>142</v>
      </c>
      <c r="C8" s="40">
        <v>14</v>
      </c>
    </row>
    <row r="9" spans="1:3" ht="15" customHeight="1">
      <c r="A9" s="21">
        <v>5</v>
      </c>
      <c r="B9" s="22" t="s">
        <v>140</v>
      </c>
      <c r="C9" s="40">
        <v>13</v>
      </c>
    </row>
    <row r="10" spans="1:3" ht="15" customHeight="1">
      <c r="A10" s="21">
        <v>6</v>
      </c>
      <c r="B10" s="22" t="s">
        <v>133</v>
      </c>
      <c r="C10" s="40">
        <v>11</v>
      </c>
    </row>
    <row r="11" spans="1:3" ht="15" customHeight="1">
      <c r="A11" s="21">
        <v>7</v>
      </c>
      <c r="B11" s="22" t="s">
        <v>72</v>
      </c>
      <c r="C11" s="40">
        <v>10</v>
      </c>
    </row>
    <row r="12" spans="1:3" ht="15" customHeight="1">
      <c r="A12" s="21">
        <v>8</v>
      </c>
      <c r="B12" s="22" t="s">
        <v>218</v>
      </c>
      <c r="C12" s="40">
        <v>9</v>
      </c>
    </row>
    <row r="13" spans="1:3" ht="15" customHeight="1">
      <c r="A13" s="21">
        <v>9</v>
      </c>
      <c r="B13" s="22" t="s">
        <v>181</v>
      </c>
      <c r="C13" s="40">
        <v>8</v>
      </c>
    </row>
    <row r="14" spans="1:3" ht="15" customHeight="1">
      <c r="A14" s="21">
        <v>10</v>
      </c>
      <c r="B14" s="22" t="s">
        <v>326</v>
      </c>
      <c r="C14" s="40">
        <v>7</v>
      </c>
    </row>
    <row r="15" spans="1:3" ht="15" customHeight="1">
      <c r="A15" s="21">
        <v>11</v>
      </c>
      <c r="B15" s="22" t="s">
        <v>138</v>
      </c>
      <c r="C15" s="40">
        <v>7</v>
      </c>
    </row>
    <row r="16" spans="1:3" ht="15" customHeight="1">
      <c r="A16" s="21">
        <v>12</v>
      </c>
      <c r="B16" s="22" t="s">
        <v>144</v>
      </c>
      <c r="C16" s="40">
        <v>6</v>
      </c>
    </row>
    <row r="17" spans="1:3" ht="15" customHeight="1">
      <c r="A17" s="21">
        <v>13</v>
      </c>
      <c r="B17" s="22" t="s">
        <v>163</v>
      </c>
      <c r="C17" s="40">
        <v>6</v>
      </c>
    </row>
    <row r="18" spans="1:3" ht="15" customHeight="1">
      <c r="A18" s="21">
        <v>14</v>
      </c>
      <c r="B18" s="22" t="s">
        <v>112</v>
      </c>
      <c r="C18" s="40">
        <v>4</v>
      </c>
    </row>
    <row r="19" spans="1:3" ht="15" customHeight="1">
      <c r="A19" s="21">
        <v>15</v>
      </c>
      <c r="B19" s="22" t="s">
        <v>157</v>
      </c>
      <c r="C19" s="40">
        <v>3</v>
      </c>
    </row>
    <row r="20" spans="1:3" ht="15" customHeight="1">
      <c r="A20" s="21">
        <v>16</v>
      </c>
      <c r="B20" s="22" t="s">
        <v>256</v>
      </c>
      <c r="C20" s="40">
        <v>3</v>
      </c>
    </row>
    <row r="21" spans="1:3" ht="15" customHeight="1">
      <c r="A21" s="21">
        <v>17</v>
      </c>
      <c r="B21" s="22" t="s">
        <v>200</v>
      </c>
      <c r="C21" s="40">
        <v>3</v>
      </c>
    </row>
    <row r="22" spans="1:3" ht="15" customHeight="1">
      <c r="A22" s="21">
        <v>18</v>
      </c>
      <c r="B22" s="22" t="s">
        <v>168</v>
      </c>
      <c r="C22" s="40">
        <v>3</v>
      </c>
    </row>
    <row r="23" spans="1:3" ht="15" customHeight="1">
      <c r="A23" s="21">
        <v>19</v>
      </c>
      <c r="B23" s="22" t="s">
        <v>208</v>
      </c>
      <c r="C23" s="40">
        <v>3</v>
      </c>
    </row>
    <row r="24" spans="1:3" ht="15" customHeight="1">
      <c r="A24" s="21">
        <v>20</v>
      </c>
      <c r="B24" s="22" t="s">
        <v>189</v>
      </c>
      <c r="C24" s="40">
        <v>2</v>
      </c>
    </row>
    <row r="25" spans="1:3" ht="15" customHeight="1">
      <c r="A25" s="37">
        <v>21</v>
      </c>
      <c r="B25" s="38" t="s">
        <v>71</v>
      </c>
      <c r="C25" s="41">
        <v>2</v>
      </c>
    </row>
    <row r="26" spans="1:3" ht="15" customHeight="1">
      <c r="A26" s="21">
        <v>22</v>
      </c>
      <c r="B26" s="22" t="s">
        <v>340</v>
      </c>
      <c r="C26" s="40">
        <v>2</v>
      </c>
    </row>
    <row r="27" spans="1:3" ht="15" customHeight="1">
      <c r="A27" s="21">
        <v>23</v>
      </c>
      <c r="B27" s="22" t="s">
        <v>244</v>
      </c>
      <c r="C27" s="40">
        <v>2</v>
      </c>
    </row>
    <row r="28" spans="1:3" ht="15" customHeight="1">
      <c r="A28" s="21">
        <v>24</v>
      </c>
      <c r="B28" s="22" t="s">
        <v>268</v>
      </c>
      <c r="C28" s="40">
        <v>1</v>
      </c>
    </row>
    <row r="29" spans="1:3" ht="15" customHeight="1">
      <c r="A29" s="21">
        <v>25</v>
      </c>
      <c r="B29" s="22" t="s">
        <v>322</v>
      </c>
      <c r="C29" s="40">
        <v>1</v>
      </c>
    </row>
    <row r="30" spans="1:3" ht="15" customHeight="1">
      <c r="A30" s="21">
        <v>26</v>
      </c>
      <c r="B30" s="22" t="s">
        <v>235</v>
      </c>
      <c r="C30" s="40">
        <v>1</v>
      </c>
    </row>
    <row r="31" spans="1:3" ht="15" customHeight="1">
      <c r="A31" s="21">
        <v>27</v>
      </c>
      <c r="B31" s="22" t="s">
        <v>311</v>
      </c>
      <c r="C31" s="40">
        <v>1</v>
      </c>
    </row>
    <row r="32" spans="1:3" ht="15" customHeight="1">
      <c r="A32" s="21">
        <v>28</v>
      </c>
      <c r="B32" s="22" t="s">
        <v>178</v>
      </c>
      <c r="C32" s="40">
        <v>1</v>
      </c>
    </row>
    <row r="33" spans="1:3" ht="15" customHeight="1">
      <c r="A33" s="21">
        <v>29</v>
      </c>
      <c r="B33" s="22" t="s">
        <v>155</v>
      </c>
      <c r="C33" s="40">
        <v>1</v>
      </c>
    </row>
    <row r="34" spans="1:3" ht="15" customHeight="1">
      <c r="A34" s="21">
        <v>30</v>
      </c>
      <c r="B34" s="22" t="s">
        <v>187</v>
      </c>
      <c r="C34" s="40">
        <v>1</v>
      </c>
    </row>
    <row r="35" spans="1:3" ht="15" customHeight="1">
      <c r="A35" s="21">
        <v>31</v>
      </c>
      <c r="B35" s="22" t="s">
        <v>75</v>
      </c>
      <c r="C35" s="40">
        <v>1</v>
      </c>
    </row>
    <row r="36" spans="1:3" ht="15" customHeight="1">
      <c r="A36" s="21">
        <v>32</v>
      </c>
      <c r="B36" s="22" t="s">
        <v>304</v>
      </c>
      <c r="C36" s="40">
        <v>1</v>
      </c>
    </row>
    <row r="37" spans="1:3" ht="15" customHeight="1">
      <c r="A37" s="21">
        <v>33</v>
      </c>
      <c r="B37" s="22" t="s">
        <v>261</v>
      </c>
      <c r="C37" s="40">
        <v>1</v>
      </c>
    </row>
    <row r="38" spans="1:3" ht="15" customHeight="1">
      <c r="A38" s="21">
        <v>34</v>
      </c>
      <c r="B38" s="22" t="s">
        <v>82</v>
      </c>
      <c r="C38" s="40">
        <v>1</v>
      </c>
    </row>
    <row r="39" spans="1:3" ht="15" customHeight="1">
      <c r="A39" s="21">
        <v>35</v>
      </c>
      <c r="B39" s="22" t="s">
        <v>109</v>
      </c>
      <c r="C39" s="40">
        <v>1</v>
      </c>
    </row>
    <row r="40" spans="1:3" ht="15" customHeight="1">
      <c r="A40" s="21">
        <v>36</v>
      </c>
      <c r="B40" s="22" t="s">
        <v>347</v>
      </c>
      <c r="C40" s="40">
        <v>1</v>
      </c>
    </row>
    <row r="41" spans="1:3" ht="15" customHeight="1">
      <c r="A41" s="21">
        <v>37</v>
      </c>
      <c r="B41" s="22" t="s">
        <v>272</v>
      </c>
      <c r="C41" s="40">
        <v>1</v>
      </c>
    </row>
    <row r="42" spans="1:3" ht="15" customHeight="1">
      <c r="A42" s="21">
        <v>38</v>
      </c>
      <c r="B42" s="22" t="s">
        <v>270</v>
      </c>
      <c r="C42" s="40">
        <v>1</v>
      </c>
    </row>
    <row r="43" spans="1:3" ht="15" customHeight="1">
      <c r="A43" s="21">
        <v>39</v>
      </c>
      <c r="B43" s="22" t="s">
        <v>329</v>
      </c>
      <c r="C43" s="40">
        <v>1</v>
      </c>
    </row>
    <row r="44" spans="1:3" ht="15" customHeight="1">
      <c r="A44" s="21">
        <v>40</v>
      </c>
      <c r="B44" s="22" t="s">
        <v>192</v>
      </c>
      <c r="C44" s="40">
        <v>1</v>
      </c>
    </row>
    <row r="45" spans="1:3" ht="15" customHeight="1">
      <c r="A45" s="23">
        <v>41</v>
      </c>
      <c r="B45" s="24" t="s">
        <v>148</v>
      </c>
      <c r="C45" s="42">
        <v>1</v>
      </c>
    </row>
    <row r="46" ht="12.75">
      <c r="C46" s="2">
        <f>SUM(C5:C45)</f>
        <v>200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2016-09-12T19:38:52Z</dcterms:modified>
  <cp:category/>
  <cp:version/>
  <cp:contentType/>
  <cp:contentStatus/>
</cp:coreProperties>
</file>