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<sst xmlns="http://schemas.openxmlformats.org/spreadsheetml/2006/main" count="595" uniqueCount="298">
  <si>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</si>
  <si>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</si>
  <si>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</si>
  <si>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</si>
  <si>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</si>
  <si>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</si>
  <si>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</si>
  <si>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</si>
  <si>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</si>
  <si>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</si>
  <si>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</si>
  <si>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</si>
  <si>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MASSIMILIANO</t>
  </si>
  <si>
    <t>MARCO</t>
  </si>
  <si>
    <t>ALESSANDRO</t>
  </si>
  <si>
    <t>MARIO</t>
  </si>
  <si>
    <t>PAOLO</t>
  </si>
  <si>
    <t>STEFANO</t>
  </si>
  <si>
    <t>SIMONE</t>
  </si>
  <si>
    <t>MAURIZIO</t>
  </si>
  <si>
    <t>FABIO</t>
  </si>
  <si>
    <t>GIUSEPPE</t>
  </si>
  <si>
    <t>FRANCESCO</t>
  </si>
  <si>
    <t>ANDREA</t>
  </si>
  <si>
    <t>DANIELE</t>
  </si>
  <si>
    <t>RICCARDO</t>
  </si>
  <si>
    <t>MASSIMO</t>
  </si>
  <si>
    <t>ANTONIO</t>
  </si>
  <si>
    <t>LUCIANO</t>
  </si>
  <si>
    <t>LUCA</t>
  </si>
  <si>
    <t>VINCENZO</t>
  </si>
  <si>
    <t>EMILIANO</t>
  </si>
  <si>
    <t>GIANCARLO</t>
  </si>
  <si>
    <t>LUIGI</t>
  </si>
  <si>
    <t>RAFFAELE</t>
  </si>
  <si>
    <t>ALESSIO</t>
  </si>
  <si>
    <t>ANTONELLA</t>
  </si>
  <si>
    <t>PAOLA</t>
  </si>
  <si>
    <t>SILVIA</t>
  </si>
  <si>
    <t>CLAUDIA</t>
  </si>
  <si>
    <t>SARA</t>
  </si>
  <si>
    <t>FLAVIO</t>
  </si>
  <si>
    <t>DAVIDE</t>
  </si>
  <si>
    <t>FEDERICO</t>
  </si>
  <si>
    <t>PIERGIORGIO</t>
  </si>
  <si>
    <t>MAURO</t>
  </si>
  <si>
    <t>DANIELA</t>
  </si>
  <si>
    <t>RICCI</t>
  </si>
  <si>
    <t>ANTONINO</t>
  </si>
  <si>
    <t>SALVATORE</t>
  </si>
  <si>
    <t>ELENA</t>
  </si>
  <si>
    <t>MATTEO</t>
  </si>
  <si>
    <t>D'ALESSANDRO</t>
  </si>
  <si>
    <t>SERGIO</t>
  </si>
  <si>
    <t>LAUDAZI</t>
  </si>
  <si>
    <t>PEIFFER</t>
  </si>
  <si>
    <t>PACIOTTI</t>
  </si>
  <si>
    <t>EL MAKHROUT</t>
  </si>
  <si>
    <t>CHERKAOUI</t>
  </si>
  <si>
    <t>CHRISTIAN</t>
  </si>
  <si>
    <t>GIANLUCA</t>
  </si>
  <si>
    <t>GIANNI</t>
  </si>
  <si>
    <t>ELEONORA</t>
  </si>
  <si>
    <t>ROSSETTI</t>
  </si>
  <si>
    <t>DANIEL</t>
  </si>
  <si>
    <t>ROBERTO</t>
  </si>
  <si>
    <t>ROMANO</t>
  </si>
  <si>
    <t>MIRKO</t>
  </si>
  <si>
    <t>NATALE</t>
  </si>
  <si>
    <t>FABRIZIO</t>
  </si>
  <si>
    <t>FRANCO</t>
  </si>
  <si>
    <t>GIOVANNI</t>
  </si>
  <si>
    <t>MERCANTI</t>
  </si>
  <si>
    <t>PIETRO</t>
  </si>
  <si>
    <t>ALBERTO</t>
  </si>
  <si>
    <t>ANGELO</t>
  </si>
  <si>
    <t>FRANCESCA</t>
  </si>
  <si>
    <t>SANDRO</t>
  </si>
  <si>
    <t>CARLO</t>
  </si>
  <si>
    <t>MARIA</t>
  </si>
  <si>
    <t>CORSETTI</t>
  </si>
  <si>
    <t>PATRIZIA</t>
  </si>
  <si>
    <t>EMANUELA</t>
  </si>
  <si>
    <t>LINO</t>
  </si>
  <si>
    <t>MATTIOLI</t>
  </si>
  <si>
    <t>DE ANGELIS</t>
  </si>
  <si>
    <t>PELLICONI</t>
  </si>
  <si>
    <t>ARIANNA</t>
  </si>
  <si>
    <t>EMANUELE</t>
  </si>
  <si>
    <t>FERDINANDO</t>
  </si>
  <si>
    <t>VENDITTI</t>
  </si>
  <si>
    <t>SPAZIANI</t>
  </si>
  <si>
    <t>GIORDANO</t>
  </si>
  <si>
    <t>AVERSA</t>
  </si>
  <si>
    <t>DARIO</t>
  </si>
  <si>
    <t>ANNA MARIA</t>
  </si>
  <si>
    <t>SALOMONE</t>
  </si>
  <si>
    <t>LIBERATORE</t>
  </si>
  <si>
    <t>A</t>
  </si>
  <si>
    <t>VALENTINI</t>
  </si>
  <si>
    <t>B</t>
  </si>
  <si>
    <t>FERRARO</t>
  </si>
  <si>
    <t>SPADARO</t>
  </si>
  <si>
    <t>INDELICATO</t>
  </si>
  <si>
    <t>C</t>
  </si>
  <si>
    <t>STABILE</t>
  </si>
  <si>
    <t>VENUTI</t>
  </si>
  <si>
    <t>BONANNI</t>
  </si>
  <si>
    <t>F</t>
  </si>
  <si>
    <t>PISCITELLI</t>
  </si>
  <si>
    <t>ALFONSO</t>
  </si>
  <si>
    <t>DE CARO</t>
  </si>
  <si>
    <t>GUERRIERI</t>
  </si>
  <si>
    <t>DE CARLI</t>
  </si>
  <si>
    <t>ARMIERI</t>
  </si>
  <si>
    <t>SALVATORI</t>
  </si>
  <si>
    <t>G</t>
  </si>
  <si>
    <t>SPINA</t>
  </si>
  <si>
    <t>ROSSINI</t>
  </si>
  <si>
    <t>ALBA</t>
  </si>
  <si>
    <t>LARA</t>
  </si>
  <si>
    <t>DIARIO</t>
  </si>
  <si>
    <t>FLORE</t>
  </si>
  <si>
    <t>VACCARO</t>
  </si>
  <si>
    <t>FANTEGROSSI</t>
  </si>
  <si>
    <t>LUZI</t>
  </si>
  <si>
    <t>UM18</t>
  </si>
  <si>
    <t>PRESSI</t>
  </si>
  <si>
    <t>TADDEI</t>
  </si>
  <si>
    <t>ARDIZZI</t>
  </si>
  <si>
    <t>D</t>
  </si>
  <si>
    <t>SOLDATI</t>
  </si>
  <si>
    <t>ALFIERI</t>
  </si>
  <si>
    <t>CUCCù</t>
  </si>
  <si>
    <t>CIPOLONNI</t>
  </si>
  <si>
    <t>DE VITO</t>
  </si>
  <si>
    <t>ANDRIAN</t>
  </si>
  <si>
    <t>PANARIELLO</t>
  </si>
  <si>
    <t>PIERLUIGI</t>
  </si>
  <si>
    <t>MONTOTTI</t>
  </si>
  <si>
    <t>ASCIOLLA</t>
  </si>
  <si>
    <t>PAONE</t>
  </si>
  <si>
    <t>E</t>
  </si>
  <si>
    <t>MARINI</t>
  </si>
  <si>
    <t>MUSICCO</t>
  </si>
  <si>
    <t>NICHOLAS</t>
  </si>
  <si>
    <t>DI PIETRO</t>
  </si>
  <si>
    <t>FRANCESCO ROSARIO</t>
  </si>
  <si>
    <t>INNOCENZI</t>
  </si>
  <si>
    <t>RICCI TERSENGHI</t>
  </si>
  <si>
    <t>PINNA</t>
  </si>
  <si>
    <t>PIGNATARO</t>
  </si>
  <si>
    <t>WILLIAM</t>
  </si>
  <si>
    <t>BALAUCA</t>
  </si>
  <si>
    <t>ALINA ELENA</t>
  </si>
  <si>
    <t>PARUCCI</t>
  </si>
  <si>
    <t>MONSELLATO</t>
  </si>
  <si>
    <t>GALLETTA</t>
  </si>
  <si>
    <t>DI FRANCESCO</t>
  </si>
  <si>
    <t>RENZO</t>
  </si>
  <si>
    <t>JEDRUSIK</t>
  </si>
  <si>
    <t>MAGDALENA AGATA</t>
  </si>
  <si>
    <t>DI VETTA</t>
  </si>
  <si>
    <t>MIMMOCCHI</t>
  </si>
  <si>
    <t>NARSETE</t>
  </si>
  <si>
    <t>ALBANESE</t>
  </si>
  <si>
    <t>ROCCHI</t>
  </si>
  <si>
    <t>CLEMENTI</t>
  </si>
  <si>
    <t>GUARINO</t>
  </si>
  <si>
    <t>EGIDIO</t>
  </si>
  <si>
    <t>GREGORIO</t>
  </si>
  <si>
    <t>SGRECCIA</t>
  </si>
  <si>
    <t>PANTANO</t>
  </si>
  <si>
    <t>LAURA CARMELA</t>
  </si>
  <si>
    <t>SKRABA</t>
  </si>
  <si>
    <t>PIOTR</t>
  </si>
  <si>
    <t>SAI</t>
  </si>
  <si>
    <t>CRISTINA</t>
  </si>
  <si>
    <t>SBURLINO</t>
  </si>
  <si>
    <t>SANTONI</t>
  </si>
  <si>
    <t>VALTER</t>
  </si>
  <si>
    <t>BRUNETTI</t>
  </si>
  <si>
    <t>TIZIANA</t>
  </si>
  <si>
    <t>PIMPINELLA</t>
  </si>
  <si>
    <t>TRAUTMANN</t>
  </si>
  <si>
    <t>ANNALENA</t>
  </si>
  <si>
    <t>CANTORE</t>
  </si>
  <si>
    <t>TREBESCHI</t>
  </si>
  <si>
    <t>BORTOLONI</t>
  </si>
  <si>
    <t>PEVERINI</t>
  </si>
  <si>
    <t>SILVESTRI</t>
  </si>
  <si>
    <t>INGROSSO</t>
  </si>
  <si>
    <t>GINO</t>
  </si>
  <si>
    <t>VAN KAMPE</t>
  </si>
  <si>
    <t>CARLA</t>
  </si>
  <si>
    <t>MANSI</t>
  </si>
  <si>
    <t>SPINELLI</t>
  </si>
  <si>
    <t>CIANFERONI</t>
  </si>
  <si>
    <t>VACIRCA</t>
  </si>
  <si>
    <t>RAMOS</t>
  </si>
  <si>
    <t>MASSARO</t>
  </si>
  <si>
    <t>ZOCCHI</t>
  </si>
  <si>
    <t>MARIA ENRICO</t>
  </si>
  <si>
    <t>SPURI</t>
  </si>
  <si>
    <t>OMBRETTA</t>
  </si>
  <si>
    <t>PETRACCA</t>
  </si>
  <si>
    <t>LEONARDO</t>
  </si>
  <si>
    <t>MARINO</t>
  </si>
  <si>
    <t>DE GREGORIO</t>
  </si>
  <si>
    <t>FABIO SETTIMO PASQUALE</t>
  </si>
  <si>
    <t>FANTINI</t>
  </si>
  <si>
    <t>PROSPERINI</t>
  </si>
  <si>
    <t>FORLEO</t>
  </si>
  <si>
    <t>ANNAMARIA</t>
  </si>
  <si>
    <t>BAGLIONI</t>
  </si>
  <si>
    <t>LATTANZI</t>
  </si>
  <si>
    <t>FATTORINI</t>
  </si>
  <si>
    <t>BUONFIGLIO</t>
  </si>
  <si>
    <t>ROCCO MICHELE</t>
  </si>
  <si>
    <t>CARCIOTTO</t>
  </si>
  <si>
    <t>BARTOLONI</t>
  </si>
  <si>
    <t>BALLINI</t>
  </si>
  <si>
    <t>CIBELLA</t>
  </si>
  <si>
    <t>LIPPOLIS</t>
  </si>
  <si>
    <t>PAMELA</t>
  </si>
  <si>
    <t>RAUL</t>
  </si>
  <si>
    <t>RIZZI</t>
  </si>
  <si>
    <t>AZZALI</t>
  </si>
  <si>
    <t>FULVIO</t>
  </si>
  <si>
    <t>TIRRO'</t>
  </si>
  <si>
    <t>ROSARIO</t>
  </si>
  <si>
    <t>DI EDOARDO</t>
  </si>
  <si>
    <t>DENARO</t>
  </si>
  <si>
    <t>OTTAVIO</t>
  </si>
  <si>
    <t>MARIA ROSARIA</t>
  </si>
  <si>
    <t>BARTOLOMUCCI</t>
  </si>
  <si>
    <t>VEROLI</t>
  </si>
  <si>
    <t>BADURINA</t>
  </si>
  <si>
    <t>LASTORIA</t>
  </si>
  <si>
    <t>LA GALA</t>
  </si>
  <si>
    <t>VIRGILIO</t>
  </si>
  <si>
    <t>DELLA VALENTINA</t>
  </si>
  <si>
    <t>GIULIA</t>
  </si>
  <si>
    <t>PIERLUCA</t>
  </si>
  <si>
    <t>FUCILI</t>
  </si>
  <si>
    <t>MATRICARDI</t>
  </si>
  <si>
    <t>DI SANTI</t>
  </si>
  <si>
    <t>FERA</t>
  </si>
  <si>
    <t>TROTTA</t>
  </si>
  <si>
    <t>GENNARO</t>
  </si>
  <si>
    <t>SULPIZI</t>
  </si>
  <si>
    <t>PALLICCIA</t>
  </si>
  <si>
    <t>ZACCHI</t>
  </si>
  <si>
    <t>ZUNCHEDDU</t>
  </si>
  <si>
    <t>MARIANGELA</t>
  </si>
  <si>
    <t>BISOGNI</t>
  </si>
  <si>
    <t>CATTIVERA</t>
  </si>
  <si>
    <t>SUSCO</t>
  </si>
  <si>
    <t>FLAMINIA</t>
  </si>
  <si>
    <t>MALATESTA</t>
  </si>
  <si>
    <t>CRESCENZI</t>
  </si>
  <si>
    <t>LA ROSA</t>
  </si>
  <si>
    <t>GIACINTO</t>
  </si>
  <si>
    <t>NIGRO</t>
  </si>
  <si>
    <t>PARDINI</t>
  </si>
  <si>
    <t>SCARDIA</t>
  </si>
  <si>
    <t>CECILIA</t>
  </si>
  <si>
    <t>GIORGINI</t>
  </si>
  <si>
    <t>SVALUTO MOREOLO</t>
  </si>
  <si>
    <t>LUCIA</t>
  </si>
  <si>
    <t>CANGEMI</t>
  </si>
  <si>
    <t>CIANI</t>
  </si>
  <si>
    <t>RABUTI</t>
  </si>
  <si>
    <t>PASQUALE</t>
  </si>
  <si>
    <t>COSTANTINI</t>
  </si>
  <si>
    <t>SOFIA</t>
  </si>
  <si>
    <t>DM18</t>
  </si>
  <si>
    <t>COCCIA</t>
  </si>
  <si>
    <t>TOZZI</t>
  </si>
  <si>
    <t>PETTOROSSI</t>
  </si>
  <si>
    <t>LA ROCCA</t>
  </si>
  <si>
    <t>ERMINIO</t>
  </si>
  <si>
    <t>DESSI'</t>
  </si>
  <si>
    <t>CARDILLO</t>
  </si>
  <si>
    <t>SONIA</t>
  </si>
  <si>
    <t>RANIERI</t>
  </si>
  <si>
    <t>POCCHIARI</t>
  </si>
  <si>
    <t>MARIATERESA</t>
  </si>
  <si>
    <t>PANNUTI</t>
  </si>
  <si>
    <t>ALESSANDRA</t>
  </si>
  <si>
    <t>MIGNOLI</t>
  </si>
  <si>
    <t>PAPITTO</t>
  </si>
  <si>
    <t>MARIA TERESA</t>
  </si>
  <si>
    <t>A.S.D. Podistica Solidarietà</t>
  </si>
  <si>
    <t>Maratonina di S.Alberto Magno</t>
  </si>
  <si>
    <t>32ª edizione</t>
  </si>
  <si>
    <t>Roma (RM) Italia - Sabato 12/11/2016</t>
  </si>
  <si>
    <t>Altri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</si>
</sst>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i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4" fillId="3" borderId="0" applyNumberFormat="0" applyBorder="0" applyAlignment="0" applyProtection="0"/>
    <xf numFmtId="0" fontId="35" fillId="4" borderId="0" applyNumberFormat="0" applyBorder="0" applyAlignment="0" applyProtection="0"/>
    <xf numFmtId="0" fontId="14" fillId="5" borderId="0" applyNumberFormat="0" applyBorder="0" applyAlignment="0" applyProtection="0"/>
    <xf numFmtId="0" fontId="35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9" borderId="0" applyNumberFormat="0" applyBorder="0" applyAlignment="0" applyProtection="0"/>
    <xf numFmtId="0" fontId="35" fillId="10" borderId="0" applyNumberFormat="0" applyBorder="0" applyAlignment="0" applyProtection="0"/>
    <xf numFmtId="0" fontId="14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35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15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7" fillId="34" borderId="1" applyNumberFormat="0" applyAlignment="0" applyProtection="0"/>
    <xf numFmtId="0" fontId="16" fillId="35" borderId="2" applyNumberFormat="0" applyAlignment="0" applyProtection="0"/>
    <xf numFmtId="0" fontId="38" fillId="0" borderId="3" applyNumberFormat="0" applyFill="0" applyAlignment="0" applyProtection="0"/>
    <xf numFmtId="0" fontId="17" fillId="0" borderId="4" applyNumberFormat="0" applyFill="0" applyAlignment="0" applyProtection="0"/>
    <xf numFmtId="0" fontId="39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4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44" borderId="0" applyNumberFormat="0" applyBorder="0" applyAlignment="0" applyProtection="0"/>
    <xf numFmtId="0" fontId="15" fillId="29" borderId="0" applyNumberFormat="0" applyBorder="0" applyAlignment="0" applyProtection="0"/>
    <xf numFmtId="0" fontId="36" fillId="45" borderId="0" applyNumberFormat="0" applyBorder="0" applyAlignment="0" applyProtection="0"/>
    <xf numFmtId="0" fontId="15" fillId="31" borderId="0" applyNumberFormat="0" applyBorder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0" fontId="40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5" fillId="0" borderId="12" applyNumberFormat="0" applyFill="0" applyAlignment="0" applyProtection="0"/>
    <xf numFmtId="0" fontId="47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15" applyNumberFormat="0" applyFill="0" applyAlignment="0" applyProtection="0"/>
    <xf numFmtId="0" fontId="2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8" fillId="0" borderId="18" applyNumberFormat="0" applyFill="0" applyAlignment="0" applyProtection="0"/>
    <xf numFmtId="0" fontId="51" fillId="53" borderId="0" applyNumberFormat="0" applyBorder="0" applyAlignment="0" applyProtection="0"/>
    <xf numFmtId="0" fontId="29" fillId="5" borderId="0" applyNumberFormat="0" applyBorder="0" applyAlignment="0" applyProtection="0"/>
    <xf numFmtId="0" fontId="52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21" fontId="53" fillId="56" borderId="22" xfId="0" applyNumberFormat="1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4" xfId="0" applyFont="1" applyFill="1" applyBorder="1" applyAlignment="1">
      <alignment horizontal="center" vertical="center" wrapText="1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2" fillId="47" borderId="31" xfId="0" applyFont="1" applyFill="1" applyBorder="1" applyAlignment="1">
      <alignment horizontal="center" vertical="center"/>
    </xf>
    <xf numFmtId="0" fontId="12" fillId="55" borderId="30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21" fontId="7" fillId="0" borderId="31" xfId="0" applyNumberFormat="1" applyFont="1" applyFill="1" applyBorder="1" applyAlignment="1">
      <alignment horizontal="center" vertical="center"/>
    </xf>
    <xf numFmtId="179" fontId="53" fillId="56" borderId="22" xfId="0" applyNumberFormat="1" applyFont="1" applyFill="1" applyBorder="1" applyAlignment="1">
      <alignment horizontal="center" vertical="center"/>
    </xf>
    <xf numFmtId="177" fontId="7" fillId="0" borderId="22" xfId="81" applyNumberFormat="1" applyFont="1" applyFill="1" applyBorder="1" applyAlignment="1">
      <alignment vertical="center"/>
      <protection/>
    </xf>
    <xf numFmtId="177" fontId="7" fillId="0" borderId="22" xfId="81" applyNumberFormat="1" applyFont="1" applyFill="1" applyBorder="1" applyAlignment="1">
      <alignment horizontal="center" vertical="center"/>
      <protection/>
    </xf>
    <xf numFmtId="177" fontId="7" fillId="0" borderId="31" xfId="81" applyNumberFormat="1" applyFont="1" applyFill="1" applyBorder="1" applyAlignment="1">
      <alignment vertical="center"/>
      <protection/>
    </xf>
    <xf numFmtId="177" fontId="7" fillId="0" borderId="31" xfId="81" applyNumberFormat="1" applyFont="1" applyFill="1" applyBorder="1" applyAlignment="1">
      <alignment horizontal="center" vertical="center"/>
      <protection/>
    </xf>
    <xf numFmtId="179" fontId="7" fillId="0" borderId="31" xfId="0" applyNumberFormat="1" applyFont="1" applyFill="1" applyBorder="1" applyAlignment="1" quotePrefix="1">
      <alignment horizontal="center" vertical="center"/>
    </xf>
    <xf numFmtId="0" fontId="53" fillId="56" borderId="21" xfId="0" applyFont="1" applyFill="1" applyBorder="1" applyAlignment="1">
      <alignment horizontal="center" vertical="center"/>
    </xf>
    <xf numFmtId="177" fontId="53" fillId="56" borderId="21" xfId="81" applyNumberFormat="1" applyFont="1" applyFill="1" applyBorder="1" applyAlignment="1">
      <alignment vertical="center"/>
      <protection/>
    </xf>
    <xf numFmtId="177" fontId="53" fillId="56" borderId="21" xfId="81" applyNumberFormat="1" applyFont="1" applyFill="1" applyBorder="1" applyAlignment="1">
      <alignment horizontal="center" vertical="center"/>
      <protection/>
    </xf>
    <xf numFmtId="179" fontId="53" fillId="56" borderId="21" xfId="0" applyNumberFormat="1" applyFont="1" applyFill="1" applyBorder="1" applyAlignment="1">
      <alignment horizontal="center" vertical="center"/>
    </xf>
    <xf numFmtId="21" fontId="53" fillId="56" borderId="21" xfId="0" applyNumberFormat="1" applyFont="1" applyFill="1" applyBorder="1" applyAlignment="1">
      <alignment horizontal="center" vertical="center"/>
    </xf>
    <xf numFmtId="177" fontId="53" fillId="56" borderId="22" xfId="81" applyNumberFormat="1" applyFont="1" applyFill="1" applyBorder="1" applyAlignment="1">
      <alignment vertical="center"/>
      <protection/>
    </xf>
    <xf numFmtId="177" fontId="53" fillId="56" borderId="22" xfId="81" applyNumberFormat="1" applyFont="1" applyFill="1" applyBorder="1" applyAlignment="1">
      <alignment horizontal="center" vertical="center"/>
      <protection/>
    </xf>
    <xf numFmtId="0" fontId="54" fillId="56" borderId="0" xfId="0" applyFont="1" applyFill="1" applyAlignment="1">
      <alignment horizontal="center"/>
    </xf>
    <xf numFmtId="0" fontId="54" fillId="56" borderId="0" xfId="0" applyFont="1" applyFill="1" applyAlignment="1">
      <alignment horizontal="left"/>
    </xf>
    <xf numFmtId="21" fontId="54" fillId="56" borderId="0" xfId="0" applyNumberFormat="1" applyFont="1" applyFill="1" applyAlignment="1">
      <alignment horizontal="center"/>
    </xf>
    <xf numFmtId="0" fontId="53" fillId="56" borderId="32" xfId="0" applyFont="1" applyFill="1" applyBorder="1" applyAlignment="1">
      <alignment horizontal="center" vertical="center"/>
    </xf>
    <xf numFmtId="0" fontId="53" fillId="56" borderId="32" xfId="0" applyFont="1" applyFill="1" applyBorder="1" applyAlignment="1">
      <alignment vertical="center"/>
    </xf>
    <xf numFmtId="0" fontId="53" fillId="56" borderId="32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rmale_Foglio2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22" t="s">
        <v>294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5" t="s">
        <v>295</v>
      </c>
      <c r="B2" s="26"/>
      <c r="C2" s="26"/>
      <c r="D2" s="26"/>
      <c r="E2" s="26"/>
      <c r="F2" s="26"/>
      <c r="G2" s="26"/>
      <c r="H2" s="26"/>
      <c r="I2" s="27"/>
    </row>
    <row r="3" spans="1:9" ht="24" customHeight="1">
      <c r="A3" s="28" t="s">
        <v>296</v>
      </c>
      <c r="B3" s="29"/>
      <c r="C3" s="29"/>
      <c r="D3" s="29"/>
      <c r="E3" s="29"/>
      <c r="F3" s="29"/>
      <c r="G3" s="29"/>
      <c r="H3" s="3" t="s">
        <v>0</v>
      </c>
      <c r="I3" s="4">
        <v>6.8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44">
        <v>1</v>
      </c>
      <c r="B5" s="45" t="s">
        <v>97</v>
      </c>
      <c r="C5" s="45" t="s">
        <v>11</v>
      </c>
      <c r="D5" s="46" t="s">
        <v>98</v>
      </c>
      <c r="E5" s="45" t="s">
        <v>293</v>
      </c>
      <c r="F5" s="47">
        <v>0.015422453703703702</v>
      </c>
      <c r="G5" s="44" t="str">
        <f>TEXT(INT((HOUR(F5)*3600+MINUTE(F5)*60+SECOND(F5))/$I$3/60),"0")&amp;"."&amp;TEXT(MOD((HOUR(F5)*3600+MINUTE(F5)*60+SECOND(F5))/$I$3,60),"00")&amp;"/km"</f>
        <v>3.16/km</v>
      </c>
      <c r="H5" s="48">
        <f>F5-$F$5</f>
        <v>0</v>
      </c>
      <c r="I5" s="48">
        <f>F5-INDEX($F$5:$F$259,MATCH(D5,$D$5:$D$259,0))</f>
        <v>0</v>
      </c>
    </row>
    <row r="6" spans="1:9" s="10" customFormat="1" ht="15" customHeight="1">
      <c r="A6" s="11">
        <v>2</v>
      </c>
      <c r="B6" s="39" t="s">
        <v>99</v>
      </c>
      <c r="C6" s="39" t="s">
        <v>18</v>
      </c>
      <c r="D6" s="40" t="s">
        <v>98</v>
      </c>
      <c r="E6" s="39"/>
      <c r="F6" s="35">
        <v>0.01559849537037037</v>
      </c>
      <c r="G6" s="11" t="str">
        <f aca="true" t="shared" si="0" ref="G6:G21">TEXT(INT((HOUR(F6)*3600+MINUTE(F6)*60+SECOND(F6))/$I$3/60),"0")&amp;"."&amp;TEXT(MOD((HOUR(F6)*3600+MINUTE(F6)*60+SECOND(F6))/$I$3,60),"00")&amp;"/km"</f>
        <v>3.18/km</v>
      </c>
      <c r="H6" s="12">
        <f aca="true" t="shared" si="1" ref="H6:H21">F6-$F$5</f>
        <v>0.0001760416666666681</v>
      </c>
      <c r="I6" s="12">
        <f>F6-INDEX($F$5:$F$259,MATCH(D6,$D$5:$D$259,0))</f>
        <v>0.0001760416666666681</v>
      </c>
    </row>
    <row r="7" spans="1:9" s="10" customFormat="1" ht="15" customHeight="1">
      <c r="A7" s="11">
        <v>3</v>
      </c>
      <c r="B7" s="39" t="s">
        <v>57</v>
      </c>
      <c r="C7" s="39" t="s">
        <v>58</v>
      </c>
      <c r="D7" s="40" t="s">
        <v>100</v>
      </c>
      <c r="E7" s="39"/>
      <c r="F7" s="35">
        <v>0.015819328703703704</v>
      </c>
      <c r="G7" s="11" t="str">
        <f t="shared" si="0"/>
        <v>3.21/km</v>
      </c>
      <c r="H7" s="12">
        <f t="shared" si="1"/>
        <v>0.0003968750000000014</v>
      </c>
      <c r="I7" s="12">
        <f>F7-INDEX($F$5:$F$259,MATCH(D7,$D$5:$D$259,0))</f>
        <v>0</v>
      </c>
    </row>
    <row r="8" spans="1:9" s="10" customFormat="1" ht="15" customHeight="1">
      <c r="A8" s="11">
        <v>4</v>
      </c>
      <c r="B8" s="39" t="s">
        <v>101</v>
      </c>
      <c r="C8" s="39" t="s">
        <v>13</v>
      </c>
      <c r="D8" s="40" t="s">
        <v>100</v>
      </c>
      <c r="E8" s="39"/>
      <c r="F8" s="35">
        <v>0.01678125</v>
      </c>
      <c r="G8" s="11" t="str">
        <f t="shared" si="0"/>
        <v>3.33/km</v>
      </c>
      <c r="H8" s="12">
        <f t="shared" si="1"/>
        <v>0.001358796296296299</v>
      </c>
      <c r="I8" s="12">
        <f>F8-INDEX($F$5:$F$259,MATCH(D8,$D$5:$D$259,0))</f>
        <v>0.0009619212962962975</v>
      </c>
    </row>
    <row r="9" spans="1:9" s="10" customFormat="1" ht="15" customHeight="1">
      <c r="A9" s="11">
        <v>5</v>
      </c>
      <c r="B9" s="39" t="s">
        <v>102</v>
      </c>
      <c r="C9" s="39" t="s">
        <v>69</v>
      </c>
      <c r="D9" s="40" t="s">
        <v>98</v>
      </c>
      <c r="E9" s="39"/>
      <c r="F9" s="35">
        <v>0.016880324074074072</v>
      </c>
      <c r="G9" s="11" t="str">
        <f t="shared" si="0"/>
        <v>3.34/km</v>
      </c>
      <c r="H9" s="12">
        <f t="shared" si="1"/>
        <v>0.0014578703703703698</v>
      </c>
      <c r="I9" s="12">
        <f>F9-INDEX($F$5:$F$259,MATCH(D9,$D$5:$D$259,0))</f>
        <v>0.0014578703703703698</v>
      </c>
    </row>
    <row r="10" spans="1:9" s="10" customFormat="1" ht="15" customHeight="1">
      <c r="A10" s="11">
        <v>6</v>
      </c>
      <c r="B10" s="39" t="s">
        <v>103</v>
      </c>
      <c r="C10" s="39" t="s">
        <v>13</v>
      </c>
      <c r="D10" s="40" t="s">
        <v>104</v>
      </c>
      <c r="E10" s="39"/>
      <c r="F10" s="35">
        <v>0.017302777777777778</v>
      </c>
      <c r="G10" s="11" t="str">
        <f t="shared" si="0"/>
        <v>3.40/km</v>
      </c>
      <c r="H10" s="12">
        <f t="shared" si="1"/>
        <v>0.001880324074074076</v>
      </c>
      <c r="I10" s="12">
        <f>F10-INDEX($F$5:$F$259,MATCH(D10,$D$5:$D$259,0))</f>
        <v>0</v>
      </c>
    </row>
    <row r="11" spans="1:9" s="10" customFormat="1" ht="15" customHeight="1">
      <c r="A11" s="11">
        <v>7</v>
      </c>
      <c r="B11" s="39" t="s">
        <v>105</v>
      </c>
      <c r="C11" s="39" t="s">
        <v>23</v>
      </c>
      <c r="D11" s="40" t="s">
        <v>98</v>
      </c>
      <c r="E11" s="39"/>
      <c r="F11" s="35">
        <v>0.017371064814814815</v>
      </c>
      <c r="G11" s="11" t="str">
        <f t="shared" si="0"/>
        <v>3.41/km</v>
      </c>
      <c r="H11" s="12">
        <f t="shared" si="1"/>
        <v>0.0019486111111111128</v>
      </c>
      <c r="I11" s="12">
        <f>F11-INDEX($F$5:$F$259,MATCH(D11,$D$5:$D$259,0))</f>
        <v>0.0019486111111111128</v>
      </c>
    </row>
    <row r="12" spans="1:9" s="10" customFormat="1" ht="15" customHeight="1">
      <c r="A12" s="11">
        <v>8</v>
      </c>
      <c r="B12" s="39" t="s">
        <v>106</v>
      </c>
      <c r="C12" s="39" t="s">
        <v>22</v>
      </c>
      <c r="D12" s="40" t="s">
        <v>104</v>
      </c>
      <c r="E12" s="39"/>
      <c r="F12" s="35">
        <v>0.017798032407407408</v>
      </c>
      <c r="G12" s="11" t="str">
        <f t="shared" si="0"/>
        <v>3.46/km</v>
      </c>
      <c r="H12" s="12">
        <f t="shared" si="1"/>
        <v>0.002375578703703706</v>
      </c>
      <c r="I12" s="12">
        <f>F12-INDEX($F$5:$F$259,MATCH(D12,$D$5:$D$259,0))</f>
        <v>0.0004952546296296302</v>
      </c>
    </row>
    <row r="13" spans="1:9" s="10" customFormat="1" ht="15" customHeight="1">
      <c r="A13" s="11">
        <v>9</v>
      </c>
      <c r="B13" s="39" t="s">
        <v>107</v>
      </c>
      <c r="C13" s="39" t="s">
        <v>62</v>
      </c>
      <c r="D13" s="40" t="s">
        <v>108</v>
      </c>
      <c r="E13" s="39"/>
      <c r="F13" s="35">
        <v>0.01786423611111111</v>
      </c>
      <c r="G13" s="11" t="str">
        <f t="shared" si="0"/>
        <v>3.47/km</v>
      </c>
      <c r="H13" s="12">
        <f t="shared" si="1"/>
        <v>0.0024417824074074064</v>
      </c>
      <c r="I13" s="12">
        <f>F13-INDEX($F$5:$F$259,MATCH(D13,$D$5:$D$259,0))</f>
        <v>0</v>
      </c>
    </row>
    <row r="14" spans="1:9" s="10" customFormat="1" ht="15" customHeight="1">
      <c r="A14" s="11">
        <v>10</v>
      </c>
      <c r="B14" s="39" t="s">
        <v>109</v>
      </c>
      <c r="C14" s="39" t="s">
        <v>110</v>
      </c>
      <c r="D14" s="40" t="s">
        <v>98</v>
      </c>
      <c r="E14" s="39"/>
      <c r="F14" s="35">
        <v>0.01793252314814815</v>
      </c>
      <c r="G14" s="11" t="str">
        <f t="shared" si="0"/>
        <v>3.48/km</v>
      </c>
      <c r="H14" s="12">
        <f t="shared" si="1"/>
        <v>0.0025100694444444467</v>
      </c>
      <c r="I14" s="12">
        <f>F14-INDEX($F$5:$F$259,MATCH(D14,$D$5:$D$259,0))</f>
        <v>0.0025100694444444467</v>
      </c>
    </row>
    <row r="15" spans="1:9" s="10" customFormat="1" ht="15" customHeight="1">
      <c r="A15" s="21">
        <v>11</v>
      </c>
      <c r="B15" s="49" t="s">
        <v>111</v>
      </c>
      <c r="C15" s="49" t="s">
        <v>27</v>
      </c>
      <c r="D15" s="50" t="s">
        <v>100</v>
      </c>
      <c r="E15" s="49" t="s">
        <v>293</v>
      </c>
      <c r="F15" s="38">
        <v>0.017958680555555558</v>
      </c>
      <c r="G15" s="21" t="str">
        <f t="shared" si="0"/>
        <v>3.48/km</v>
      </c>
      <c r="H15" s="20">
        <f t="shared" si="1"/>
        <v>0.0025362268518518555</v>
      </c>
      <c r="I15" s="20">
        <f>F15-INDEX($F$5:$F$259,MATCH(D15,$D$5:$D$259,0))</f>
        <v>0.002139351851851854</v>
      </c>
    </row>
    <row r="16" spans="1:9" s="10" customFormat="1" ht="15" customHeight="1">
      <c r="A16" s="11">
        <v>12</v>
      </c>
      <c r="B16" s="39" t="s">
        <v>112</v>
      </c>
      <c r="C16" s="39" t="s">
        <v>33</v>
      </c>
      <c r="D16" s="40" t="s">
        <v>100</v>
      </c>
      <c r="E16" s="39"/>
      <c r="F16" s="35">
        <v>0.017987037037037037</v>
      </c>
      <c r="G16" s="11" t="str">
        <f t="shared" si="0"/>
        <v>3.49/km</v>
      </c>
      <c r="H16" s="12">
        <f t="shared" si="1"/>
        <v>0.0025645833333333354</v>
      </c>
      <c r="I16" s="12">
        <f>F16-INDEX($F$5:$F$259,MATCH(D16,$D$5:$D$259,0))</f>
        <v>0.002167708333333334</v>
      </c>
    </row>
    <row r="17" spans="1:9" s="10" customFormat="1" ht="15" customHeight="1">
      <c r="A17" s="11">
        <v>13</v>
      </c>
      <c r="B17" s="39" t="s">
        <v>113</v>
      </c>
      <c r="C17" s="39" t="s">
        <v>77</v>
      </c>
      <c r="D17" s="40" t="s">
        <v>104</v>
      </c>
      <c r="E17" s="39"/>
      <c r="F17" s="35">
        <v>0.01807048611111111</v>
      </c>
      <c r="G17" s="11" t="str">
        <f t="shared" si="0"/>
        <v>3.50/km</v>
      </c>
      <c r="H17" s="12">
        <f t="shared" si="1"/>
        <v>0.002648032407407408</v>
      </c>
      <c r="I17" s="12">
        <f>F17-INDEX($F$5:$F$259,MATCH(D17,$D$5:$D$259,0))</f>
        <v>0.000767708333333332</v>
      </c>
    </row>
    <row r="18" spans="1:9" s="10" customFormat="1" ht="15" customHeight="1">
      <c r="A18" s="11">
        <v>14</v>
      </c>
      <c r="B18" s="39" t="s">
        <v>114</v>
      </c>
      <c r="C18" s="39" t="s">
        <v>60</v>
      </c>
      <c r="D18" s="40" t="s">
        <v>104</v>
      </c>
      <c r="E18" s="39"/>
      <c r="F18" s="35">
        <v>0.018111574074074075</v>
      </c>
      <c r="G18" s="11" t="str">
        <f t="shared" si="0"/>
        <v>3.50/km</v>
      </c>
      <c r="H18" s="12">
        <f t="shared" si="1"/>
        <v>0.002689120370370373</v>
      </c>
      <c r="I18" s="12">
        <f>F18-INDEX($F$5:$F$259,MATCH(D18,$D$5:$D$259,0))</f>
        <v>0.000808796296296297</v>
      </c>
    </row>
    <row r="19" spans="1:9" s="10" customFormat="1" ht="15" customHeight="1">
      <c r="A19" s="11">
        <v>15</v>
      </c>
      <c r="B19" s="39" t="s">
        <v>115</v>
      </c>
      <c r="C19" s="39" t="s">
        <v>37</v>
      </c>
      <c r="D19" s="40" t="s">
        <v>116</v>
      </c>
      <c r="E19" s="39"/>
      <c r="F19" s="35">
        <v>0.018135995370370372</v>
      </c>
      <c r="G19" s="11" t="str">
        <f t="shared" si="0"/>
        <v>3.50/km</v>
      </c>
      <c r="H19" s="12">
        <f t="shared" si="1"/>
        <v>0.0027135416666666697</v>
      </c>
      <c r="I19" s="12">
        <f>F19-INDEX($F$5:$F$259,MATCH(D19,$D$5:$D$259,0))</f>
        <v>0</v>
      </c>
    </row>
    <row r="20" spans="1:9" s="10" customFormat="1" ht="15" customHeight="1">
      <c r="A20" s="11">
        <v>16</v>
      </c>
      <c r="B20" s="39" t="s">
        <v>80</v>
      </c>
      <c r="C20" s="39" t="s">
        <v>23</v>
      </c>
      <c r="D20" s="40" t="s">
        <v>98</v>
      </c>
      <c r="E20" s="39"/>
      <c r="F20" s="35">
        <v>0.01814050925925926</v>
      </c>
      <c r="G20" s="11" t="str">
        <f t="shared" si="0"/>
        <v>3.50/km</v>
      </c>
      <c r="H20" s="12">
        <f t="shared" si="1"/>
        <v>0.002718055555555557</v>
      </c>
      <c r="I20" s="12">
        <f>F20-INDEX($F$5:$F$259,MATCH(D20,$D$5:$D$259,0))</f>
        <v>0.002718055555555557</v>
      </c>
    </row>
    <row r="21" spans="1:9" ht="15" customHeight="1">
      <c r="A21" s="11">
        <v>17</v>
      </c>
      <c r="B21" s="39" t="s">
        <v>117</v>
      </c>
      <c r="C21" s="39" t="s">
        <v>17</v>
      </c>
      <c r="D21" s="40" t="s">
        <v>104</v>
      </c>
      <c r="E21" s="39"/>
      <c r="F21" s="35">
        <v>0.01815300925925926</v>
      </c>
      <c r="G21" s="11" t="str">
        <f t="shared" si="0"/>
        <v>3.51/km</v>
      </c>
      <c r="H21" s="12">
        <f t="shared" si="1"/>
        <v>0.002730555555555559</v>
      </c>
      <c r="I21" s="12">
        <f>F21-INDEX($F$5:$F$259,MATCH(D21,$D$5:$D$259,0))</f>
        <v>0.0008502314814814831</v>
      </c>
    </row>
    <row r="22" spans="1:9" ht="15" customHeight="1">
      <c r="A22" s="21">
        <v>18</v>
      </c>
      <c r="B22" s="49" t="s">
        <v>118</v>
      </c>
      <c r="C22" s="49" t="s">
        <v>12</v>
      </c>
      <c r="D22" s="50" t="s">
        <v>104</v>
      </c>
      <c r="E22" s="49" t="s">
        <v>293</v>
      </c>
      <c r="F22" s="38">
        <v>0.018276273148148146</v>
      </c>
      <c r="G22" s="21" t="str">
        <f aca="true" t="shared" si="2" ref="G22:G32">TEXT(INT((HOUR(F22)*3600+MINUTE(F22)*60+SECOND(F22))/$I$3/60),"0")&amp;"."&amp;TEXT(MOD((HOUR(F22)*3600+MINUTE(F22)*60+SECOND(F22))/$I$3,60),"00")&amp;"/km"</f>
        <v>3.52/km</v>
      </c>
      <c r="H22" s="20">
        <f aca="true" t="shared" si="3" ref="H22:H32">F22-$F$5</f>
        <v>0.0028538194444444435</v>
      </c>
      <c r="I22" s="20">
        <f>F22-INDEX($F$5:$F$259,MATCH(D22,$D$5:$D$259,0))</f>
        <v>0.0009734953703703676</v>
      </c>
    </row>
    <row r="23" spans="1:9" ht="15" customHeight="1">
      <c r="A23" s="21">
        <v>19</v>
      </c>
      <c r="B23" s="49" t="s">
        <v>119</v>
      </c>
      <c r="C23" s="49" t="s">
        <v>60</v>
      </c>
      <c r="D23" s="50" t="s">
        <v>104</v>
      </c>
      <c r="E23" s="49" t="s">
        <v>293</v>
      </c>
      <c r="F23" s="38">
        <v>0.018374652777777774</v>
      </c>
      <c r="G23" s="21" t="str">
        <f t="shared" si="2"/>
        <v>3.54/km</v>
      </c>
      <c r="H23" s="20">
        <f t="shared" si="3"/>
        <v>0.0029521990740740724</v>
      </c>
      <c r="I23" s="20">
        <f>F23-INDEX($F$5:$F$259,MATCH(D23,$D$5:$D$259,0))</f>
        <v>0.0010718749999999964</v>
      </c>
    </row>
    <row r="24" spans="1:9" ht="15" customHeight="1">
      <c r="A24" s="11">
        <v>20</v>
      </c>
      <c r="B24" s="39" t="s">
        <v>120</v>
      </c>
      <c r="C24" s="39" t="s">
        <v>75</v>
      </c>
      <c r="D24" s="40" t="s">
        <v>104</v>
      </c>
      <c r="E24" s="39"/>
      <c r="F24" s="35">
        <v>0.018664699074074077</v>
      </c>
      <c r="G24" s="11" t="str">
        <f t="shared" si="2"/>
        <v>3.57/km</v>
      </c>
      <c r="H24" s="12">
        <f t="shared" si="3"/>
        <v>0.0032422453703703745</v>
      </c>
      <c r="I24" s="12">
        <f>F24-INDEX($F$5:$F$259,MATCH(D24,$D$5:$D$259,0))</f>
        <v>0.0013619212962962986</v>
      </c>
    </row>
    <row r="25" spans="1:9" ht="15" customHeight="1">
      <c r="A25" s="11">
        <v>21</v>
      </c>
      <c r="B25" s="39" t="s">
        <v>121</v>
      </c>
      <c r="C25" s="39" t="s">
        <v>75</v>
      </c>
      <c r="D25" s="40" t="s">
        <v>100</v>
      </c>
      <c r="E25" s="39"/>
      <c r="F25" s="35">
        <v>0.018733680555555556</v>
      </c>
      <c r="G25" s="11" t="str">
        <f t="shared" si="2"/>
        <v>3.58/km</v>
      </c>
      <c r="H25" s="12">
        <f t="shared" si="3"/>
        <v>0.0033112268518518534</v>
      </c>
      <c r="I25" s="12">
        <f>F25-INDEX($F$5:$F$259,MATCH(D25,$D$5:$D$259,0))</f>
        <v>0.002914351851851852</v>
      </c>
    </row>
    <row r="26" spans="1:9" ht="15" customHeight="1">
      <c r="A26" s="21">
        <v>22</v>
      </c>
      <c r="B26" s="49" t="s">
        <v>122</v>
      </c>
      <c r="C26" s="49" t="s">
        <v>31</v>
      </c>
      <c r="D26" s="50" t="s">
        <v>100</v>
      </c>
      <c r="E26" s="49" t="s">
        <v>293</v>
      </c>
      <c r="F26" s="38">
        <v>0.018863773148148147</v>
      </c>
      <c r="G26" s="21" t="str">
        <f t="shared" si="2"/>
        <v>3.60/km</v>
      </c>
      <c r="H26" s="20">
        <f t="shared" si="3"/>
        <v>0.0034413194444444448</v>
      </c>
      <c r="I26" s="20">
        <f>F26-INDEX($F$5:$F$259,MATCH(D26,$D$5:$D$259,0))</f>
        <v>0.0030444444444444434</v>
      </c>
    </row>
    <row r="27" spans="1:9" ht="15" customHeight="1">
      <c r="A27" s="21">
        <v>23</v>
      </c>
      <c r="B27" s="49" t="s">
        <v>123</v>
      </c>
      <c r="C27" s="49" t="s">
        <v>94</v>
      </c>
      <c r="D27" s="50" t="s">
        <v>104</v>
      </c>
      <c r="E27" s="49" t="s">
        <v>293</v>
      </c>
      <c r="F27" s="38">
        <v>0.01892685185185185</v>
      </c>
      <c r="G27" s="21" t="str">
        <f t="shared" si="2"/>
        <v>4.00/km</v>
      </c>
      <c r="H27" s="20">
        <f t="shared" si="3"/>
        <v>0.003504398148148149</v>
      </c>
      <c r="I27" s="20">
        <f>F27-INDEX($F$5:$F$259,MATCH(D27,$D$5:$D$259,0))</f>
        <v>0.001624074074074073</v>
      </c>
    </row>
    <row r="28" spans="1:9" ht="15" customHeight="1">
      <c r="A28" s="11">
        <v>24</v>
      </c>
      <c r="B28" s="39" t="s">
        <v>124</v>
      </c>
      <c r="C28" s="39" t="s">
        <v>29</v>
      </c>
      <c r="D28" s="40" t="s">
        <v>100</v>
      </c>
      <c r="E28" s="39"/>
      <c r="F28" s="35">
        <v>0.018943055555555557</v>
      </c>
      <c r="G28" s="11" t="str">
        <f t="shared" si="2"/>
        <v>4.01/km</v>
      </c>
      <c r="H28" s="12">
        <f t="shared" si="3"/>
        <v>0.0035206018518518546</v>
      </c>
      <c r="I28" s="12">
        <f>F28-INDEX($F$5:$F$259,MATCH(D28,$D$5:$D$259,0))</f>
        <v>0.0031237268518518532</v>
      </c>
    </row>
    <row r="29" spans="1:9" ht="15" customHeight="1">
      <c r="A29" s="11">
        <v>25</v>
      </c>
      <c r="B29" s="39" t="s">
        <v>125</v>
      </c>
      <c r="C29" s="39" t="s">
        <v>44</v>
      </c>
      <c r="D29" s="40" t="s">
        <v>126</v>
      </c>
      <c r="E29" s="39"/>
      <c r="F29" s="35">
        <v>0.019024652777777776</v>
      </c>
      <c r="G29" s="11" t="str">
        <f t="shared" si="2"/>
        <v>4.02/km</v>
      </c>
      <c r="H29" s="12">
        <f t="shared" si="3"/>
        <v>0.0036021990740740736</v>
      </c>
      <c r="I29" s="12">
        <f>F29-INDEX($F$5:$F$259,MATCH(D29,$D$5:$D$259,0))</f>
        <v>0</v>
      </c>
    </row>
    <row r="30" spans="1:9" ht="15" customHeight="1">
      <c r="A30" s="21">
        <v>26</v>
      </c>
      <c r="B30" s="49" t="s">
        <v>127</v>
      </c>
      <c r="C30" s="49" t="s">
        <v>20</v>
      </c>
      <c r="D30" s="50" t="s">
        <v>104</v>
      </c>
      <c r="E30" s="49" t="s">
        <v>293</v>
      </c>
      <c r="F30" s="38">
        <v>0.019058217592592592</v>
      </c>
      <c r="G30" s="21" t="str">
        <f t="shared" si="2"/>
        <v>4.02/km</v>
      </c>
      <c r="H30" s="20">
        <f t="shared" si="3"/>
        <v>0.0036357638888888898</v>
      </c>
      <c r="I30" s="20">
        <f>F30-INDEX($F$5:$F$259,MATCH(D30,$D$5:$D$259,0))</f>
        <v>0.0017554398148148138</v>
      </c>
    </row>
    <row r="31" spans="1:9" ht="15" customHeight="1">
      <c r="A31" s="21">
        <v>27</v>
      </c>
      <c r="B31" s="49" t="s">
        <v>128</v>
      </c>
      <c r="C31" s="49" t="s">
        <v>13</v>
      </c>
      <c r="D31" s="50" t="s">
        <v>104</v>
      </c>
      <c r="E31" s="49" t="s">
        <v>293</v>
      </c>
      <c r="F31" s="38">
        <v>0.019405671296296296</v>
      </c>
      <c r="G31" s="21" t="str">
        <f t="shared" si="2"/>
        <v>4.07/km</v>
      </c>
      <c r="H31" s="20">
        <f t="shared" si="3"/>
        <v>0.003983217592592594</v>
      </c>
      <c r="I31" s="20">
        <f>F31-INDEX($F$5:$F$259,MATCH(D31,$D$5:$D$259,0))</f>
        <v>0.002102893518518518</v>
      </c>
    </row>
    <row r="32" spans="1:9" ht="15" customHeight="1">
      <c r="A32" s="11">
        <v>28</v>
      </c>
      <c r="B32" s="39" t="s">
        <v>129</v>
      </c>
      <c r="C32" s="39" t="s">
        <v>15</v>
      </c>
      <c r="D32" s="40" t="s">
        <v>130</v>
      </c>
      <c r="E32" s="39"/>
      <c r="F32" s="35">
        <v>0.019568171296296295</v>
      </c>
      <c r="G32" s="11" t="str">
        <f t="shared" si="2"/>
        <v>4.09/km</v>
      </c>
      <c r="H32" s="12">
        <f t="shared" si="3"/>
        <v>0.004145717592592593</v>
      </c>
      <c r="I32" s="12">
        <f>F32-INDEX($F$5:$F$259,MATCH(D32,$D$5:$D$259,0))</f>
        <v>0</v>
      </c>
    </row>
    <row r="33" spans="1:9" ht="15" customHeight="1">
      <c r="A33" s="11">
        <v>29</v>
      </c>
      <c r="B33" s="39" t="s">
        <v>131</v>
      </c>
      <c r="C33" s="39" t="s">
        <v>13</v>
      </c>
      <c r="D33" s="40" t="s">
        <v>104</v>
      </c>
      <c r="E33" s="39"/>
      <c r="F33" s="35">
        <v>0.01969375</v>
      </c>
      <c r="G33" s="11" t="str">
        <f aca="true" t="shared" si="4" ref="G33:G42">TEXT(INT((HOUR(F33)*3600+MINUTE(F33)*60+SECOND(F33))/$I$3/60),"0")&amp;"."&amp;TEXT(MOD((HOUR(F33)*3600+MINUTE(F33)*60+SECOND(F33))/$I$3,60),"00")&amp;"/km"</f>
        <v>4.10/km</v>
      </c>
      <c r="H33" s="12">
        <f aca="true" t="shared" si="5" ref="H33:H42">F33-$F$5</f>
        <v>0.004271296296296297</v>
      </c>
      <c r="I33" s="12">
        <f>F33-INDEX($F$5:$F$259,MATCH(D33,$D$5:$D$259,0))</f>
        <v>0.0023909722222222214</v>
      </c>
    </row>
    <row r="34" spans="1:9" ht="15" customHeight="1">
      <c r="A34" s="11">
        <v>30</v>
      </c>
      <c r="B34" s="39" t="s">
        <v>132</v>
      </c>
      <c r="C34" s="39" t="s">
        <v>74</v>
      </c>
      <c r="D34" s="40" t="s">
        <v>130</v>
      </c>
      <c r="E34" s="39"/>
      <c r="F34" s="35">
        <v>0.019972337962962963</v>
      </c>
      <c r="G34" s="11" t="str">
        <f t="shared" si="4"/>
        <v>4.14/km</v>
      </c>
      <c r="H34" s="12">
        <f t="shared" si="5"/>
        <v>0.0045498842592592605</v>
      </c>
      <c r="I34" s="12">
        <f>F34-INDEX($F$5:$F$259,MATCH(D34,$D$5:$D$259,0))</f>
        <v>0.00040416666666666726</v>
      </c>
    </row>
    <row r="35" spans="1:9" ht="15" customHeight="1">
      <c r="A35" s="11">
        <v>31</v>
      </c>
      <c r="B35" s="39" t="s">
        <v>133</v>
      </c>
      <c r="C35" s="39" t="s">
        <v>22</v>
      </c>
      <c r="D35" s="40" t="s">
        <v>98</v>
      </c>
      <c r="E35" s="39"/>
      <c r="F35" s="35">
        <v>0.02014826388888889</v>
      </c>
      <c r="G35" s="11" t="str">
        <f t="shared" si="4"/>
        <v>4.16/km</v>
      </c>
      <c r="H35" s="12">
        <f t="shared" si="5"/>
        <v>0.004725810185185187</v>
      </c>
      <c r="I35" s="12">
        <f>F35-INDEX($F$5:$F$259,MATCH(D35,$D$5:$D$259,0))</f>
        <v>0.004725810185185187</v>
      </c>
    </row>
    <row r="36" spans="1:9" ht="15" customHeight="1">
      <c r="A36" s="11">
        <v>32</v>
      </c>
      <c r="B36" s="39" t="s">
        <v>134</v>
      </c>
      <c r="C36" s="39" t="s">
        <v>25</v>
      </c>
      <c r="D36" s="40" t="s">
        <v>104</v>
      </c>
      <c r="E36" s="39"/>
      <c r="F36" s="35">
        <v>0.020222337962962963</v>
      </c>
      <c r="G36" s="11" t="str">
        <f t="shared" si="4"/>
        <v>4.17/km</v>
      </c>
      <c r="H36" s="12">
        <f t="shared" si="5"/>
        <v>0.004799884259259261</v>
      </c>
      <c r="I36" s="12">
        <f>F36-INDEX($F$5:$F$259,MATCH(D36,$D$5:$D$259,0))</f>
        <v>0.0029195601851851848</v>
      </c>
    </row>
    <row r="37" spans="1:9" ht="15" customHeight="1">
      <c r="A37" s="11">
        <v>33</v>
      </c>
      <c r="B37" s="39" t="s">
        <v>96</v>
      </c>
      <c r="C37" s="39" t="s">
        <v>16</v>
      </c>
      <c r="D37" s="40" t="s">
        <v>130</v>
      </c>
      <c r="E37" s="39"/>
      <c r="F37" s="35">
        <v>0.020275810185185185</v>
      </c>
      <c r="G37" s="11" t="str">
        <f t="shared" si="4"/>
        <v>4.18/km</v>
      </c>
      <c r="H37" s="12">
        <f t="shared" si="5"/>
        <v>0.004853356481481483</v>
      </c>
      <c r="I37" s="12">
        <f>F37-INDEX($F$5:$F$259,MATCH(D37,$D$5:$D$259,0))</f>
        <v>0.0007076388888888896</v>
      </c>
    </row>
    <row r="38" spans="1:9" ht="15" customHeight="1">
      <c r="A38" s="11">
        <v>34</v>
      </c>
      <c r="B38" s="39" t="s">
        <v>135</v>
      </c>
      <c r="C38" s="39" t="s">
        <v>11</v>
      </c>
      <c r="D38" s="40" t="s">
        <v>104</v>
      </c>
      <c r="E38" s="39"/>
      <c r="F38" s="35">
        <v>0.020320138888888888</v>
      </c>
      <c r="G38" s="11" t="str">
        <f t="shared" si="4"/>
        <v>4.18/km</v>
      </c>
      <c r="H38" s="12">
        <f t="shared" si="5"/>
        <v>0.0048976851851851855</v>
      </c>
      <c r="I38" s="12">
        <f>F38-INDEX($F$5:$F$259,MATCH(D38,$D$5:$D$259,0))</f>
        <v>0.0030173611111111096</v>
      </c>
    </row>
    <row r="39" spans="1:9" ht="15" customHeight="1">
      <c r="A39" s="11">
        <v>35</v>
      </c>
      <c r="B39" s="39" t="s">
        <v>136</v>
      </c>
      <c r="C39" s="39" t="s">
        <v>74</v>
      </c>
      <c r="D39" s="40" t="s">
        <v>104</v>
      </c>
      <c r="E39" s="39"/>
      <c r="F39" s="35">
        <v>0.020418171296296295</v>
      </c>
      <c r="G39" s="11" t="str">
        <f t="shared" si="4"/>
        <v>4.19/km</v>
      </c>
      <c r="H39" s="12">
        <f t="shared" si="5"/>
        <v>0.004995717592592593</v>
      </c>
      <c r="I39" s="12">
        <f>F39-INDEX($F$5:$F$259,MATCH(D39,$D$5:$D$259,0))</f>
        <v>0.0031153935185185173</v>
      </c>
    </row>
    <row r="40" spans="1:9" ht="15" customHeight="1">
      <c r="A40" s="21">
        <v>36</v>
      </c>
      <c r="B40" s="49" t="s">
        <v>137</v>
      </c>
      <c r="C40" s="49" t="s">
        <v>138</v>
      </c>
      <c r="D40" s="50" t="s">
        <v>104</v>
      </c>
      <c r="E40" s="49" t="s">
        <v>293</v>
      </c>
      <c r="F40" s="38">
        <v>0.020519097222222223</v>
      </c>
      <c r="G40" s="21" t="str">
        <f t="shared" si="4"/>
        <v>4.21/km</v>
      </c>
      <c r="H40" s="20">
        <f t="shared" si="5"/>
        <v>0.005096643518518521</v>
      </c>
      <c r="I40" s="20">
        <f>F40-INDEX($F$5:$F$259,MATCH(D40,$D$5:$D$259,0))</f>
        <v>0.0032163194444444453</v>
      </c>
    </row>
    <row r="41" spans="1:9" ht="15" customHeight="1">
      <c r="A41" s="11">
        <v>37</v>
      </c>
      <c r="B41" s="39" t="s">
        <v>139</v>
      </c>
      <c r="C41" s="39" t="s">
        <v>73</v>
      </c>
      <c r="D41" s="40" t="s">
        <v>104</v>
      </c>
      <c r="E41" s="39"/>
      <c r="F41" s="35">
        <v>0.02053148148148148</v>
      </c>
      <c r="G41" s="11" t="str">
        <f t="shared" si="4"/>
        <v>4.21/km</v>
      </c>
      <c r="H41" s="12">
        <f t="shared" si="5"/>
        <v>0.005109027777777778</v>
      </c>
      <c r="I41" s="12">
        <f>F41-INDEX($F$5:$F$259,MATCH(D41,$D$5:$D$259,0))</f>
        <v>0.0032287037037037024</v>
      </c>
    </row>
    <row r="42" spans="1:9" ht="15" customHeight="1">
      <c r="A42" s="11">
        <v>38</v>
      </c>
      <c r="B42" s="39" t="s">
        <v>140</v>
      </c>
      <c r="C42" s="39" t="s">
        <v>83</v>
      </c>
      <c r="D42" s="40" t="s">
        <v>130</v>
      </c>
      <c r="E42" s="39"/>
      <c r="F42" s="35">
        <v>0.02064201388888889</v>
      </c>
      <c r="G42" s="11" t="str">
        <f t="shared" si="4"/>
        <v>4.22/km</v>
      </c>
      <c r="H42" s="12">
        <f t="shared" si="5"/>
        <v>0.005219560185185188</v>
      </c>
      <c r="I42" s="12">
        <f>F42-INDEX($F$5:$F$259,MATCH(D42,$D$5:$D$259,0))</f>
        <v>0.001073842592592595</v>
      </c>
    </row>
    <row r="43" spans="1:9" ht="15" customHeight="1">
      <c r="A43" s="11">
        <v>39</v>
      </c>
      <c r="B43" s="39" t="s">
        <v>141</v>
      </c>
      <c r="C43" s="39" t="s">
        <v>61</v>
      </c>
      <c r="D43" s="40" t="s">
        <v>142</v>
      </c>
      <c r="E43" s="39"/>
      <c r="F43" s="35">
        <v>0.020670949074074074</v>
      </c>
      <c r="G43" s="11" t="str">
        <f>TEXT(INT((HOUR(F43)*3600+MINUTE(F43)*60+SECOND(F43))/$I$3/60),"0")&amp;"."&amp;TEXT(MOD((HOUR(F43)*3600+MINUTE(F43)*60+SECOND(F43))/$I$3,60),"00")&amp;"/km"</f>
        <v>4.23/km</v>
      </c>
      <c r="H43" s="12">
        <f>F43-$F$5</f>
        <v>0.005248495370370372</v>
      </c>
      <c r="I43" s="12">
        <f>F43-INDEX($F$5:$F$259,MATCH(D43,$D$5:$D$259,0))</f>
        <v>0</v>
      </c>
    </row>
    <row r="44" spans="1:9" ht="15" customHeight="1">
      <c r="A44" s="11">
        <v>40</v>
      </c>
      <c r="B44" s="39" t="s">
        <v>143</v>
      </c>
      <c r="C44" s="39" t="s">
        <v>65</v>
      </c>
      <c r="D44" s="40" t="s">
        <v>100</v>
      </c>
      <c r="E44" s="39"/>
      <c r="F44" s="35">
        <v>0.020733564814814812</v>
      </c>
      <c r="G44" s="11" t="str">
        <f>TEXT(INT((HOUR(F44)*3600+MINUTE(F44)*60+SECOND(F44))/$I$3/60),"0")&amp;"."&amp;TEXT(MOD((HOUR(F44)*3600+MINUTE(F44)*60+SECOND(F44))/$I$3,60),"00")&amp;"/km"</f>
        <v>4.23/km</v>
      </c>
      <c r="H44" s="12">
        <f>F44-$F$5</f>
        <v>0.00531111111111111</v>
      </c>
      <c r="I44" s="12">
        <f>F44-INDEX($F$5:$F$259,MATCH(D44,$D$5:$D$259,0))</f>
        <v>0.004914236111111109</v>
      </c>
    </row>
    <row r="45" spans="1:9" ht="15" customHeight="1">
      <c r="A45" s="11">
        <v>41</v>
      </c>
      <c r="B45" s="39" t="s">
        <v>144</v>
      </c>
      <c r="C45" s="39" t="s">
        <v>145</v>
      </c>
      <c r="D45" s="40" t="s">
        <v>100</v>
      </c>
      <c r="E45" s="39"/>
      <c r="F45" s="35">
        <v>0.020757175925925925</v>
      </c>
      <c r="G45" s="11" t="str">
        <f aca="true" t="shared" si="6" ref="G45:G108">TEXT(INT((HOUR(F45)*3600+MINUTE(F45)*60+SECOND(F45))/$I$3/60),"0")&amp;"."&amp;TEXT(MOD((HOUR(F45)*3600+MINUTE(F45)*60+SECOND(F45))/$I$3,60),"00")&amp;"/km"</f>
        <v>4.24/km</v>
      </c>
      <c r="H45" s="12">
        <f aca="true" t="shared" si="7" ref="H45:H108">F45-$F$5</f>
        <v>0.005334722222222223</v>
      </c>
      <c r="I45" s="12">
        <f>F45-INDEX($F$5:$F$259,MATCH(D45,$D$5:$D$259,0))</f>
        <v>0.004937847222222222</v>
      </c>
    </row>
    <row r="46" spans="1:9" ht="15" customHeight="1">
      <c r="A46" s="21">
        <v>42</v>
      </c>
      <c r="B46" s="49" t="s">
        <v>146</v>
      </c>
      <c r="C46" s="49" t="s">
        <v>147</v>
      </c>
      <c r="D46" s="50" t="s">
        <v>104</v>
      </c>
      <c r="E46" s="49" t="s">
        <v>293</v>
      </c>
      <c r="F46" s="38">
        <v>0.02095127314814815</v>
      </c>
      <c r="G46" s="21" t="str">
        <f t="shared" si="6"/>
        <v>4.26/km</v>
      </c>
      <c r="H46" s="20">
        <f t="shared" si="7"/>
        <v>0.005528819444444447</v>
      </c>
      <c r="I46" s="20">
        <f>F46-INDEX($F$5:$F$259,MATCH(D46,$D$5:$D$259,0))</f>
        <v>0.0036484953703703714</v>
      </c>
    </row>
    <row r="47" spans="1:9" ht="15" customHeight="1">
      <c r="A47" s="11">
        <v>43</v>
      </c>
      <c r="B47" s="39" t="s">
        <v>148</v>
      </c>
      <c r="C47" s="39" t="s">
        <v>29</v>
      </c>
      <c r="D47" s="40" t="s">
        <v>104</v>
      </c>
      <c r="E47" s="39"/>
      <c r="F47" s="35">
        <v>0.02113564814814815</v>
      </c>
      <c r="G47" s="11" t="str">
        <f t="shared" si="6"/>
        <v>4.29/km</v>
      </c>
      <c r="H47" s="12">
        <f t="shared" si="7"/>
        <v>0.005713194444444448</v>
      </c>
      <c r="I47" s="12">
        <f>F47-INDEX($F$5:$F$259,MATCH(D47,$D$5:$D$259,0))</f>
        <v>0.003832870370370372</v>
      </c>
    </row>
    <row r="48" spans="1:9" ht="15" customHeight="1">
      <c r="A48" s="11">
        <v>44</v>
      </c>
      <c r="B48" s="39" t="s">
        <v>125</v>
      </c>
      <c r="C48" s="39" t="s">
        <v>27</v>
      </c>
      <c r="D48" s="40" t="s">
        <v>130</v>
      </c>
      <c r="E48" s="39"/>
      <c r="F48" s="35">
        <v>0.021219791666666668</v>
      </c>
      <c r="G48" s="11" t="str">
        <f t="shared" si="6"/>
        <v>4.30/km</v>
      </c>
      <c r="H48" s="12">
        <f t="shared" si="7"/>
        <v>0.005797337962962966</v>
      </c>
      <c r="I48" s="12">
        <f>F48-INDEX($F$5:$F$259,MATCH(D48,$D$5:$D$259,0))</f>
        <v>0.0016516203703703727</v>
      </c>
    </row>
    <row r="49" spans="1:9" ht="15" customHeight="1">
      <c r="A49" s="11">
        <v>45</v>
      </c>
      <c r="B49" s="39" t="s">
        <v>149</v>
      </c>
      <c r="C49" s="39" t="s">
        <v>43</v>
      </c>
      <c r="D49" s="40" t="s">
        <v>100</v>
      </c>
      <c r="E49" s="39"/>
      <c r="F49" s="35">
        <v>0.021303125000000003</v>
      </c>
      <c r="G49" s="11" t="str">
        <f t="shared" si="6"/>
        <v>4.31/km</v>
      </c>
      <c r="H49" s="12">
        <f t="shared" si="7"/>
        <v>0.0058806712962963005</v>
      </c>
      <c r="I49" s="12">
        <f>F49-INDEX($F$5:$F$259,MATCH(D49,$D$5:$D$259,0))</f>
        <v>0.005483796296296299</v>
      </c>
    </row>
    <row r="50" spans="1:9" ht="15" customHeight="1">
      <c r="A50" s="11">
        <v>46</v>
      </c>
      <c r="B50" s="39" t="s">
        <v>150</v>
      </c>
      <c r="C50" s="39" t="s">
        <v>45</v>
      </c>
      <c r="D50" s="40" t="s">
        <v>104</v>
      </c>
      <c r="E50" s="39"/>
      <c r="F50" s="35">
        <v>0.021353819444444446</v>
      </c>
      <c r="G50" s="11" t="str">
        <f t="shared" si="6"/>
        <v>4.31/km</v>
      </c>
      <c r="H50" s="12">
        <f t="shared" si="7"/>
        <v>0.005931365740740744</v>
      </c>
      <c r="I50" s="12">
        <f>F50-INDEX($F$5:$F$259,MATCH(D50,$D$5:$D$259,0))</f>
        <v>0.004051041666666668</v>
      </c>
    </row>
    <row r="51" spans="1:9" ht="15" customHeight="1">
      <c r="A51" s="11">
        <v>47</v>
      </c>
      <c r="B51" s="39" t="s">
        <v>151</v>
      </c>
      <c r="C51" s="39" t="s">
        <v>152</v>
      </c>
      <c r="D51" s="40" t="s">
        <v>100</v>
      </c>
      <c r="E51" s="39"/>
      <c r="F51" s="35">
        <v>0.02159826388888889</v>
      </c>
      <c r="G51" s="11" t="str">
        <f t="shared" si="6"/>
        <v>4.34/km</v>
      </c>
      <c r="H51" s="12">
        <f t="shared" si="7"/>
        <v>0.006175810185185187</v>
      </c>
      <c r="I51" s="12">
        <f>F51-INDEX($F$5:$F$259,MATCH(D51,$D$5:$D$259,0))</f>
        <v>0.0057789351851851856</v>
      </c>
    </row>
    <row r="52" spans="1:9" ht="15" customHeight="1">
      <c r="A52" s="11">
        <v>48</v>
      </c>
      <c r="B52" s="39" t="s">
        <v>153</v>
      </c>
      <c r="C52" s="39" t="s">
        <v>154</v>
      </c>
      <c r="D52" s="40" t="s">
        <v>108</v>
      </c>
      <c r="E52" s="39"/>
      <c r="F52" s="35">
        <v>0.02162013888888889</v>
      </c>
      <c r="G52" s="11" t="str">
        <f t="shared" si="6"/>
        <v>4.35/km</v>
      </c>
      <c r="H52" s="12">
        <f t="shared" si="7"/>
        <v>0.006197685185185188</v>
      </c>
      <c r="I52" s="12">
        <f>F52-INDEX($F$5:$F$259,MATCH(D52,$D$5:$D$259,0))</f>
        <v>0.0037559027777777816</v>
      </c>
    </row>
    <row r="53" spans="1:9" ht="15" customHeight="1">
      <c r="A53" s="11">
        <v>49</v>
      </c>
      <c r="B53" s="39" t="s">
        <v>155</v>
      </c>
      <c r="C53" s="39" t="s">
        <v>67</v>
      </c>
      <c r="D53" s="40" t="s">
        <v>100</v>
      </c>
      <c r="E53" s="39"/>
      <c r="F53" s="35">
        <v>0.021680092592592595</v>
      </c>
      <c r="G53" s="11" t="str">
        <f t="shared" si="6"/>
        <v>4.35/km</v>
      </c>
      <c r="H53" s="12">
        <f t="shared" si="7"/>
        <v>0.0062576388888888924</v>
      </c>
      <c r="I53" s="12">
        <f>F53-INDEX($F$5:$F$259,MATCH(D53,$D$5:$D$259,0))</f>
        <v>0.005860763888888891</v>
      </c>
    </row>
    <row r="54" spans="1:9" ht="15" customHeight="1">
      <c r="A54" s="21">
        <v>50</v>
      </c>
      <c r="B54" s="49" t="s">
        <v>156</v>
      </c>
      <c r="C54" s="49" t="s">
        <v>50</v>
      </c>
      <c r="D54" s="50" t="s">
        <v>116</v>
      </c>
      <c r="E54" s="49" t="s">
        <v>293</v>
      </c>
      <c r="F54" s="38">
        <v>0.02175763888888889</v>
      </c>
      <c r="G54" s="21" t="str">
        <f t="shared" si="6"/>
        <v>4.36/km</v>
      </c>
      <c r="H54" s="20">
        <f t="shared" si="7"/>
        <v>0.006335185185185187</v>
      </c>
      <c r="I54" s="20">
        <f>F54-INDEX($F$5:$F$259,MATCH(D54,$D$5:$D$259,0))</f>
        <v>0.003621643518518517</v>
      </c>
    </row>
    <row r="55" spans="1:9" ht="15" customHeight="1">
      <c r="A55" s="21">
        <v>51</v>
      </c>
      <c r="B55" s="49" t="s">
        <v>157</v>
      </c>
      <c r="C55" s="49" t="s">
        <v>71</v>
      </c>
      <c r="D55" s="50" t="s">
        <v>98</v>
      </c>
      <c r="E55" s="49" t="s">
        <v>293</v>
      </c>
      <c r="F55" s="38">
        <v>0.021769791666666666</v>
      </c>
      <c r="G55" s="21" t="str">
        <f t="shared" si="6"/>
        <v>4.37/km</v>
      </c>
      <c r="H55" s="20">
        <f t="shared" si="7"/>
        <v>0.006347337962962964</v>
      </c>
      <c r="I55" s="20">
        <f>F55-INDEX($F$5:$F$259,MATCH(D55,$D$5:$D$259,0))</f>
        <v>0.006347337962962964</v>
      </c>
    </row>
    <row r="56" spans="1:9" ht="15" customHeight="1">
      <c r="A56" s="21">
        <v>52</v>
      </c>
      <c r="B56" s="49" t="s">
        <v>158</v>
      </c>
      <c r="C56" s="49" t="s">
        <v>159</v>
      </c>
      <c r="D56" s="50" t="s">
        <v>130</v>
      </c>
      <c r="E56" s="49" t="s">
        <v>293</v>
      </c>
      <c r="F56" s="38">
        <v>0.02197465277777778</v>
      </c>
      <c r="G56" s="21" t="str">
        <f t="shared" si="6"/>
        <v>4.39/km</v>
      </c>
      <c r="H56" s="20">
        <f t="shared" si="7"/>
        <v>0.006552199074074078</v>
      </c>
      <c r="I56" s="20">
        <f>F56-INDEX($F$5:$F$259,MATCH(D56,$D$5:$D$259,0))</f>
        <v>0.002406481481481485</v>
      </c>
    </row>
    <row r="57" spans="1:9" ht="15" customHeight="1">
      <c r="A57" s="11">
        <v>53</v>
      </c>
      <c r="B57" s="39" t="s">
        <v>160</v>
      </c>
      <c r="C57" s="39" t="s">
        <v>161</v>
      </c>
      <c r="D57" s="40" t="s">
        <v>108</v>
      </c>
      <c r="E57" s="39"/>
      <c r="F57" s="35">
        <v>0.021984953703703704</v>
      </c>
      <c r="G57" s="11" t="str">
        <f t="shared" si="6"/>
        <v>4.39/km</v>
      </c>
      <c r="H57" s="12">
        <f t="shared" si="7"/>
        <v>0.006562500000000002</v>
      </c>
      <c r="I57" s="12">
        <f>F57-INDEX($F$5:$F$259,MATCH(D57,$D$5:$D$259,0))</f>
        <v>0.004120717592592596</v>
      </c>
    </row>
    <row r="58" spans="1:9" ht="15" customHeight="1">
      <c r="A58" s="11">
        <v>54</v>
      </c>
      <c r="B58" s="39" t="s">
        <v>162</v>
      </c>
      <c r="C58" s="39" t="s">
        <v>51</v>
      </c>
      <c r="D58" s="40" t="s">
        <v>98</v>
      </c>
      <c r="E58" s="39"/>
      <c r="F58" s="35">
        <v>0.022021064814814816</v>
      </c>
      <c r="G58" s="11" t="str">
        <f t="shared" si="6"/>
        <v>4.40/km</v>
      </c>
      <c r="H58" s="12">
        <f t="shared" si="7"/>
        <v>0.006598611111111114</v>
      </c>
      <c r="I58" s="12">
        <f>F58-INDEX($F$5:$F$259,MATCH(D58,$D$5:$D$259,0))</f>
        <v>0.006598611111111114</v>
      </c>
    </row>
    <row r="59" spans="1:9" ht="15" customHeight="1">
      <c r="A59" s="11">
        <v>55</v>
      </c>
      <c r="B59" s="39" t="s">
        <v>163</v>
      </c>
      <c r="C59" s="39" t="s">
        <v>20</v>
      </c>
      <c r="D59" s="40" t="s">
        <v>100</v>
      </c>
      <c r="E59" s="39"/>
      <c r="F59" s="35">
        <v>0.0221380787037037</v>
      </c>
      <c r="G59" s="11" t="str">
        <f t="shared" si="6"/>
        <v>4.41/km</v>
      </c>
      <c r="H59" s="12">
        <f t="shared" si="7"/>
        <v>0.006715624999999999</v>
      </c>
      <c r="I59" s="12">
        <f>F59-INDEX($F$5:$F$259,MATCH(D59,$D$5:$D$259,0))</f>
        <v>0.006318749999999998</v>
      </c>
    </row>
    <row r="60" spans="1:9" ht="15" customHeight="1">
      <c r="A60" s="21">
        <v>56</v>
      </c>
      <c r="B60" s="49" t="s">
        <v>164</v>
      </c>
      <c r="C60" s="49" t="s">
        <v>17</v>
      </c>
      <c r="D60" s="50" t="s">
        <v>104</v>
      </c>
      <c r="E60" s="49" t="s">
        <v>293</v>
      </c>
      <c r="F60" s="38">
        <v>0.022181134259259258</v>
      </c>
      <c r="G60" s="21" t="str">
        <f t="shared" si="6"/>
        <v>4.42/km</v>
      </c>
      <c r="H60" s="20">
        <f t="shared" si="7"/>
        <v>0.006758680555555556</v>
      </c>
      <c r="I60" s="20">
        <f>F60-INDEX($F$5:$F$259,MATCH(D60,$D$5:$D$259,0))</f>
        <v>0.00487835648148148</v>
      </c>
    </row>
    <row r="61" spans="1:9" ht="15" customHeight="1">
      <c r="A61" s="11">
        <v>57</v>
      </c>
      <c r="B61" s="39" t="s">
        <v>165</v>
      </c>
      <c r="C61" s="39" t="s">
        <v>88</v>
      </c>
      <c r="D61" s="40" t="s">
        <v>100</v>
      </c>
      <c r="E61" s="39"/>
      <c r="F61" s="35">
        <v>0.022188310185185186</v>
      </c>
      <c r="G61" s="11" t="str">
        <f t="shared" si="6"/>
        <v>4.42/km</v>
      </c>
      <c r="H61" s="12">
        <f t="shared" si="7"/>
        <v>0.006765856481481484</v>
      </c>
      <c r="I61" s="12">
        <f>F61-INDEX($F$5:$F$259,MATCH(D61,$D$5:$D$259,0))</f>
        <v>0.006368981481481482</v>
      </c>
    </row>
    <row r="62" spans="1:9" ht="15" customHeight="1">
      <c r="A62" s="21">
        <v>58</v>
      </c>
      <c r="B62" s="49" t="s">
        <v>166</v>
      </c>
      <c r="C62" s="49" t="s">
        <v>65</v>
      </c>
      <c r="D62" s="50" t="s">
        <v>130</v>
      </c>
      <c r="E62" s="49" t="s">
        <v>293</v>
      </c>
      <c r="F62" s="38">
        <v>0.02225034722222222</v>
      </c>
      <c r="G62" s="21" t="str">
        <f t="shared" si="6"/>
        <v>4.43/km</v>
      </c>
      <c r="H62" s="20">
        <f t="shared" si="7"/>
        <v>0.006827893518518518</v>
      </c>
      <c r="I62" s="20">
        <f>F62-INDEX($F$5:$F$259,MATCH(D62,$D$5:$D$259,0))</f>
        <v>0.0026821759259259247</v>
      </c>
    </row>
    <row r="63" spans="1:9" ht="15" customHeight="1">
      <c r="A63" s="11">
        <v>59</v>
      </c>
      <c r="B63" s="39" t="s">
        <v>167</v>
      </c>
      <c r="C63" s="39" t="s">
        <v>19</v>
      </c>
      <c r="D63" s="40" t="s">
        <v>104</v>
      </c>
      <c r="E63" s="39"/>
      <c r="F63" s="35">
        <v>0.02232777777777778</v>
      </c>
      <c r="G63" s="11" t="str">
        <f t="shared" si="6"/>
        <v>4.44/km</v>
      </c>
      <c r="H63" s="12">
        <f t="shared" si="7"/>
        <v>0.006905324074074078</v>
      </c>
      <c r="I63" s="12">
        <f>F63-INDEX($F$5:$F$259,MATCH(D63,$D$5:$D$259,0))</f>
        <v>0.005025000000000002</v>
      </c>
    </row>
    <row r="64" spans="1:9" ht="15" customHeight="1">
      <c r="A64" s="11">
        <v>60</v>
      </c>
      <c r="B64" s="39" t="s">
        <v>168</v>
      </c>
      <c r="C64" s="39" t="s">
        <v>169</v>
      </c>
      <c r="D64" s="40" t="s">
        <v>104</v>
      </c>
      <c r="E64" s="39"/>
      <c r="F64" s="35">
        <v>0.02234027777777778</v>
      </c>
      <c r="G64" s="11" t="str">
        <f t="shared" si="6"/>
        <v>4.44/km</v>
      </c>
      <c r="H64" s="12">
        <f t="shared" si="7"/>
        <v>0.006917824074074076</v>
      </c>
      <c r="I64" s="12">
        <f>F64-INDEX($F$5:$F$259,MATCH(D64,$D$5:$D$259,0))</f>
        <v>0.0050375</v>
      </c>
    </row>
    <row r="65" spans="1:9" ht="15" customHeight="1">
      <c r="A65" s="11">
        <v>61</v>
      </c>
      <c r="B65" s="39" t="s">
        <v>90</v>
      </c>
      <c r="C65" s="39" t="s">
        <v>170</v>
      </c>
      <c r="D65" s="40" t="s">
        <v>130</v>
      </c>
      <c r="E65" s="39"/>
      <c r="F65" s="35">
        <v>0.022397453703703704</v>
      </c>
      <c r="G65" s="11" t="str">
        <f t="shared" si="6"/>
        <v>4.45/km</v>
      </c>
      <c r="H65" s="12">
        <f t="shared" si="7"/>
        <v>0.006975000000000002</v>
      </c>
      <c r="I65" s="12">
        <f>F65-INDEX($F$5:$F$259,MATCH(D65,$D$5:$D$259,0))</f>
        <v>0.002829282407407409</v>
      </c>
    </row>
    <row r="66" spans="1:9" ht="15" customHeight="1">
      <c r="A66" s="11">
        <v>62</v>
      </c>
      <c r="B66" s="39" t="s">
        <v>171</v>
      </c>
      <c r="C66" s="39" t="s">
        <v>17</v>
      </c>
      <c r="D66" s="40" t="s">
        <v>104</v>
      </c>
      <c r="E66" s="39"/>
      <c r="F66" s="35">
        <v>0.022462962962962962</v>
      </c>
      <c r="G66" s="11" t="str">
        <f t="shared" si="6"/>
        <v>4.45/km</v>
      </c>
      <c r="H66" s="12">
        <f t="shared" si="7"/>
        <v>0.00704050925925926</v>
      </c>
      <c r="I66" s="12">
        <f>F66-INDEX($F$5:$F$259,MATCH(D66,$D$5:$D$259,0))</f>
        <v>0.005160185185185184</v>
      </c>
    </row>
    <row r="67" spans="1:9" ht="15" customHeight="1">
      <c r="A67" s="11">
        <v>63</v>
      </c>
      <c r="B67" s="39" t="s">
        <v>172</v>
      </c>
      <c r="C67" s="39" t="s">
        <v>173</v>
      </c>
      <c r="D67" s="40" t="s">
        <v>116</v>
      </c>
      <c r="E67" s="39"/>
      <c r="F67" s="35">
        <v>0.022471527777777778</v>
      </c>
      <c r="G67" s="11" t="str">
        <f t="shared" si="6"/>
        <v>4.46/km</v>
      </c>
      <c r="H67" s="12">
        <f t="shared" si="7"/>
        <v>0.007049074074074076</v>
      </c>
      <c r="I67" s="12">
        <f>F67-INDEX($F$5:$F$259,MATCH(D67,$D$5:$D$259,0))</f>
        <v>0.004335532407407406</v>
      </c>
    </row>
    <row r="68" spans="1:9" ht="15" customHeight="1">
      <c r="A68" s="11">
        <v>64</v>
      </c>
      <c r="B68" s="39" t="s">
        <v>174</v>
      </c>
      <c r="C68" s="39" t="s">
        <v>175</v>
      </c>
      <c r="D68" s="40" t="s">
        <v>100</v>
      </c>
      <c r="E68" s="39"/>
      <c r="F68" s="35">
        <v>0.02248344907407408</v>
      </c>
      <c r="G68" s="11" t="str">
        <f t="shared" si="6"/>
        <v>4.46/km</v>
      </c>
      <c r="H68" s="12">
        <f t="shared" si="7"/>
        <v>0.007060995370370377</v>
      </c>
      <c r="I68" s="12">
        <f>F68-INDEX($F$5:$F$259,MATCH(D68,$D$5:$D$259,0))</f>
        <v>0.006664120370370376</v>
      </c>
    </row>
    <row r="69" spans="1:9" ht="15" customHeight="1">
      <c r="A69" s="21">
        <v>65</v>
      </c>
      <c r="B69" s="49" t="s">
        <v>176</v>
      </c>
      <c r="C69" s="49" t="s">
        <v>16</v>
      </c>
      <c r="D69" s="50" t="s">
        <v>104</v>
      </c>
      <c r="E69" s="49" t="s">
        <v>293</v>
      </c>
      <c r="F69" s="38">
        <v>0.022763541666666665</v>
      </c>
      <c r="G69" s="21" t="str">
        <f t="shared" si="6"/>
        <v>4.49/km</v>
      </c>
      <c r="H69" s="20">
        <f t="shared" si="7"/>
        <v>0.0073410879629629625</v>
      </c>
      <c r="I69" s="20">
        <f>F69-INDEX($F$5:$F$259,MATCH(D69,$D$5:$D$259,0))</f>
        <v>0.0054607638888888865</v>
      </c>
    </row>
    <row r="70" spans="1:9" ht="15" customHeight="1">
      <c r="A70" s="11">
        <v>66</v>
      </c>
      <c r="B70" s="39" t="s">
        <v>63</v>
      </c>
      <c r="C70" s="39" t="s">
        <v>177</v>
      </c>
      <c r="D70" s="40" t="s">
        <v>116</v>
      </c>
      <c r="E70" s="39"/>
      <c r="F70" s="35">
        <v>0.02286203703703704</v>
      </c>
      <c r="G70" s="11" t="str">
        <f t="shared" si="6"/>
        <v>4.50/km</v>
      </c>
      <c r="H70" s="12">
        <f t="shared" si="7"/>
        <v>0.007439583333333336</v>
      </c>
      <c r="I70" s="12">
        <f>F70-INDEX($F$5:$F$259,MATCH(D70,$D$5:$D$259,0))</f>
        <v>0.004726041666666667</v>
      </c>
    </row>
    <row r="71" spans="1:9" ht="15" customHeight="1">
      <c r="A71" s="21">
        <v>67</v>
      </c>
      <c r="B71" s="49" t="s">
        <v>178</v>
      </c>
      <c r="C71" s="49" t="s">
        <v>74</v>
      </c>
      <c r="D71" s="50" t="s">
        <v>104</v>
      </c>
      <c r="E71" s="49" t="s">
        <v>293</v>
      </c>
      <c r="F71" s="38">
        <v>0.0229494212962963</v>
      </c>
      <c r="G71" s="21" t="str">
        <f t="shared" si="6"/>
        <v>4.52/km</v>
      </c>
      <c r="H71" s="20">
        <f t="shared" si="7"/>
        <v>0.007526967592592599</v>
      </c>
      <c r="I71" s="20">
        <f>F71-INDEX($F$5:$F$259,MATCH(D71,$D$5:$D$259,0))</f>
        <v>0.005646643518518523</v>
      </c>
    </row>
    <row r="72" spans="1:9" ht="15" customHeight="1">
      <c r="A72" s="21">
        <v>68</v>
      </c>
      <c r="B72" s="49" t="s">
        <v>179</v>
      </c>
      <c r="C72" s="49" t="s">
        <v>180</v>
      </c>
      <c r="D72" s="50" t="s">
        <v>130</v>
      </c>
      <c r="E72" s="49" t="s">
        <v>293</v>
      </c>
      <c r="F72" s="38">
        <v>0.022985069444444447</v>
      </c>
      <c r="G72" s="21" t="str">
        <f t="shared" si="6"/>
        <v>4.52/km</v>
      </c>
      <c r="H72" s="20">
        <f t="shared" si="7"/>
        <v>0.007562615740740745</v>
      </c>
      <c r="I72" s="20">
        <f>F72-INDEX($F$5:$F$259,MATCH(D72,$D$5:$D$259,0))</f>
        <v>0.0034168981481481515</v>
      </c>
    </row>
    <row r="73" spans="1:9" ht="15" customHeight="1">
      <c r="A73" s="21">
        <v>69</v>
      </c>
      <c r="B73" s="49" t="s">
        <v>181</v>
      </c>
      <c r="C73" s="49" t="s">
        <v>182</v>
      </c>
      <c r="D73" s="50" t="s">
        <v>116</v>
      </c>
      <c r="E73" s="49" t="s">
        <v>293</v>
      </c>
      <c r="F73" s="38">
        <v>0.022998263888888888</v>
      </c>
      <c r="G73" s="21" t="str">
        <f t="shared" si="6"/>
        <v>4.52/km</v>
      </c>
      <c r="H73" s="20">
        <f t="shared" si="7"/>
        <v>0.007575810185185185</v>
      </c>
      <c r="I73" s="20">
        <f>F73-INDEX($F$5:$F$259,MATCH(D73,$D$5:$D$259,0))</f>
        <v>0.004862268518518516</v>
      </c>
    </row>
    <row r="74" spans="1:9" ht="15" customHeight="1">
      <c r="A74" s="11">
        <v>70</v>
      </c>
      <c r="B74" s="39" t="s">
        <v>183</v>
      </c>
      <c r="C74" s="39" t="s">
        <v>76</v>
      </c>
      <c r="D74" s="40" t="s">
        <v>108</v>
      </c>
      <c r="E74" s="39"/>
      <c r="F74" s="35">
        <v>0.023023495370370368</v>
      </c>
      <c r="G74" s="11" t="str">
        <f t="shared" si="6"/>
        <v>4.53/km</v>
      </c>
      <c r="H74" s="12">
        <f t="shared" si="7"/>
        <v>0.007601041666666666</v>
      </c>
      <c r="I74" s="12">
        <f>F74-INDEX($F$5:$F$259,MATCH(D74,$D$5:$D$259,0))</f>
        <v>0.005159259259259259</v>
      </c>
    </row>
    <row r="75" spans="1:9" ht="15" customHeight="1">
      <c r="A75" s="11">
        <v>71</v>
      </c>
      <c r="B75" s="39" t="s">
        <v>184</v>
      </c>
      <c r="C75" s="39" t="s">
        <v>185</v>
      </c>
      <c r="D75" s="40" t="s">
        <v>108</v>
      </c>
      <c r="E75" s="39"/>
      <c r="F75" s="35">
        <v>0.02302905092592593</v>
      </c>
      <c r="G75" s="11" t="str">
        <f t="shared" si="6"/>
        <v>4.53/km</v>
      </c>
      <c r="H75" s="12">
        <f t="shared" si="7"/>
        <v>0.007606597222222226</v>
      </c>
      <c r="I75" s="12">
        <f>F75-INDEX($F$5:$F$259,MATCH(D75,$D$5:$D$259,0))</f>
        <v>0.00516481481481482</v>
      </c>
    </row>
    <row r="76" spans="1:9" ht="15" customHeight="1">
      <c r="A76" s="21">
        <v>72</v>
      </c>
      <c r="B76" s="49" t="s">
        <v>186</v>
      </c>
      <c r="C76" s="49" t="s">
        <v>16</v>
      </c>
      <c r="D76" s="50" t="s">
        <v>100</v>
      </c>
      <c r="E76" s="49" t="s">
        <v>293</v>
      </c>
      <c r="F76" s="38">
        <v>0.02310046296296296</v>
      </c>
      <c r="G76" s="21" t="str">
        <f t="shared" si="6"/>
        <v>4.54/km</v>
      </c>
      <c r="H76" s="20">
        <f t="shared" si="7"/>
        <v>0.007678009259259259</v>
      </c>
      <c r="I76" s="20">
        <f>F76-INDEX($F$5:$F$259,MATCH(D76,$D$5:$D$259,0))</f>
        <v>0.007281134259259258</v>
      </c>
    </row>
    <row r="77" spans="1:9" ht="15" customHeight="1">
      <c r="A77" s="21">
        <v>73</v>
      </c>
      <c r="B77" s="49" t="s">
        <v>187</v>
      </c>
      <c r="C77" s="49" t="s">
        <v>26</v>
      </c>
      <c r="D77" s="50" t="s">
        <v>100</v>
      </c>
      <c r="E77" s="49" t="s">
        <v>293</v>
      </c>
      <c r="F77" s="38">
        <v>0.023127662037037033</v>
      </c>
      <c r="G77" s="21" t="str">
        <f t="shared" si="6"/>
        <v>4.54/km</v>
      </c>
      <c r="H77" s="20">
        <f t="shared" si="7"/>
        <v>0.007705208333333331</v>
      </c>
      <c r="I77" s="20">
        <f>F77-INDEX($F$5:$F$259,MATCH(D77,$D$5:$D$259,0))</f>
        <v>0.00730833333333333</v>
      </c>
    </row>
    <row r="78" spans="1:9" ht="15" customHeight="1">
      <c r="A78" s="11">
        <v>74</v>
      </c>
      <c r="B78" s="39" t="s">
        <v>188</v>
      </c>
      <c r="C78" s="39" t="s">
        <v>68</v>
      </c>
      <c r="D78" s="40" t="s">
        <v>142</v>
      </c>
      <c r="E78" s="39"/>
      <c r="F78" s="35">
        <v>0.023167361111111107</v>
      </c>
      <c r="G78" s="11" t="str">
        <f t="shared" si="6"/>
        <v>4.54/km</v>
      </c>
      <c r="H78" s="12">
        <f t="shared" si="7"/>
        <v>0.007744907407407405</v>
      </c>
      <c r="I78" s="12">
        <f>F78-INDEX($F$5:$F$259,MATCH(D78,$D$5:$D$259,0))</f>
        <v>0.002496412037037033</v>
      </c>
    </row>
    <row r="79" spans="1:9" ht="15" customHeight="1">
      <c r="A79" s="11">
        <v>75</v>
      </c>
      <c r="B79" s="39" t="s">
        <v>189</v>
      </c>
      <c r="C79" s="39" t="s">
        <v>69</v>
      </c>
      <c r="D79" s="40" t="s">
        <v>104</v>
      </c>
      <c r="E79" s="39"/>
      <c r="F79" s="35">
        <v>0.02323148148148148</v>
      </c>
      <c r="G79" s="11" t="str">
        <f t="shared" si="6"/>
        <v>4.55/km</v>
      </c>
      <c r="H79" s="12">
        <f t="shared" si="7"/>
        <v>0.007809027777777779</v>
      </c>
      <c r="I79" s="12">
        <f>F79-INDEX($F$5:$F$259,MATCH(D79,$D$5:$D$259,0))</f>
        <v>0.005928703703703703</v>
      </c>
    </row>
    <row r="80" spans="1:9" ht="15" customHeight="1">
      <c r="A80" s="21">
        <v>76</v>
      </c>
      <c r="B80" s="49" t="s">
        <v>190</v>
      </c>
      <c r="C80" s="49" t="s">
        <v>89</v>
      </c>
      <c r="D80" s="50" t="s">
        <v>104</v>
      </c>
      <c r="E80" s="49" t="s">
        <v>293</v>
      </c>
      <c r="F80" s="38">
        <v>0.023257060185185186</v>
      </c>
      <c r="G80" s="21" t="str">
        <f t="shared" si="6"/>
        <v>4.55/km</v>
      </c>
      <c r="H80" s="20">
        <f t="shared" si="7"/>
        <v>0.007834606481481484</v>
      </c>
      <c r="I80" s="20">
        <f>F80-INDEX($F$5:$F$259,MATCH(D80,$D$5:$D$259,0))</f>
        <v>0.005954282407407408</v>
      </c>
    </row>
    <row r="81" spans="1:9" ht="15" customHeight="1">
      <c r="A81" s="11">
        <v>77</v>
      </c>
      <c r="B81" s="39" t="s">
        <v>191</v>
      </c>
      <c r="C81" s="39" t="s">
        <v>192</v>
      </c>
      <c r="D81" s="40" t="s">
        <v>100</v>
      </c>
      <c r="E81" s="39"/>
      <c r="F81" s="35">
        <v>0.023416666666666665</v>
      </c>
      <c r="G81" s="11" t="str">
        <f t="shared" si="6"/>
        <v>4.58/km</v>
      </c>
      <c r="H81" s="12">
        <f t="shared" si="7"/>
        <v>0.007994212962962963</v>
      </c>
      <c r="I81" s="12">
        <f>F81-INDEX($F$5:$F$259,MATCH(D81,$D$5:$D$259,0))</f>
        <v>0.007597337962962962</v>
      </c>
    </row>
    <row r="82" spans="1:9" ht="15" customHeight="1">
      <c r="A82" s="11">
        <v>78</v>
      </c>
      <c r="B82" s="39" t="s">
        <v>193</v>
      </c>
      <c r="C82" s="39" t="s">
        <v>194</v>
      </c>
      <c r="D82" s="40" t="s">
        <v>116</v>
      </c>
      <c r="E82" s="39"/>
      <c r="F82" s="35">
        <v>0.023484027777777777</v>
      </c>
      <c r="G82" s="11" t="str">
        <f t="shared" si="6"/>
        <v>4.58/km</v>
      </c>
      <c r="H82" s="12">
        <f t="shared" si="7"/>
        <v>0.008061574074074075</v>
      </c>
      <c r="I82" s="12">
        <f>F82-INDEX($F$5:$F$259,MATCH(D82,$D$5:$D$259,0))</f>
        <v>0.0053480324074074055</v>
      </c>
    </row>
    <row r="83" spans="1:9" ht="15" customHeight="1">
      <c r="A83" s="11">
        <v>79</v>
      </c>
      <c r="B83" s="39" t="s">
        <v>148</v>
      </c>
      <c r="C83" s="39" t="s">
        <v>145</v>
      </c>
      <c r="D83" s="40" t="s">
        <v>126</v>
      </c>
      <c r="E83" s="39"/>
      <c r="F83" s="35">
        <v>0.023518865740740743</v>
      </c>
      <c r="G83" s="11" t="str">
        <f t="shared" si="6"/>
        <v>4.59/km</v>
      </c>
      <c r="H83" s="12">
        <f t="shared" si="7"/>
        <v>0.00809641203703704</v>
      </c>
      <c r="I83" s="12">
        <f>F83-INDEX($F$5:$F$259,MATCH(D83,$D$5:$D$259,0))</f>
        <v>0.004494212962962967</v>
      </c>
    </row>
    <row r="84" spans="1:9" ht="15" customHeight="1">
      <c r="A84" s="11">
        <v>80</v>
      </c>
      <c r="B84" s="39" t="s">
        <v>195</v>
      </c>
      <c r="C84" s="39" t="s">
        <v>13</v>
      </c>
      <c r="D84" s="40" t="s">
        <v>104</v>
      </c>
      <c r="E84" s="39"/>
      <c r="F84" s="35">
        <v>0.023613078703703706</v>
      </c>
      <c r="G84" s="11" t="str">
        <f t="shared" si="6"/>
        <v>5.00/km</v>
      </c>
      <c r="H84" s="12">
        <f t="shared" si="7"/>
        <v>0.008190625000000003</v>
      </c>
      <c r="I84" s="12">
        <f>F84-INDEX($F$5:$F$259,MATCH(D84,$D$5:$D$259,0))</f>
        <v>0.0063103009259259275</v>
      </c>
    </row>
    <row r="85" spans="1:9" ht="15" customHeight="1">
      <c r="A85" s="11">
        <v>81</v>
      </c>
      <c r="B85" s="39" t="s">
        <v>80</v>
      </c>
      <c r="C85" s="39" t="s">
        <v>24</v>
      </c>
      <c r="D85" s="40" t="s">
        <v>100</v>
      </c>
      <c r="E85" s="39"/>
      <c r="F85" s="35">
        <v>0.023632175925925925</v>
      </c>
      <c r="G85" s="11" t="str">
        <f t="shared" si="6"/>
        <v>5.00/km</v>
      </c>
      <c r="H85" s="12">
        <f t="shared" si="7"/>
        <v>0.008209722222222222</v>
      </c>
      <c r="I85" s="12">
        <f>F85-INDEX($F$5:$F$259,MATCH(D85,$D$5:$D$259,0))</f>
        <v>0.007812847222222221</v>
      </c>
    </row>
    <row r="86" spans="1:9" ht="15" customHeight="1">
      <c r="A86" s="11">
        <v>82</v>
      </c>
      <c r="B86" s="39" t="s">
        <v>80</v>
      </c>
      <c r="C86" s="39" t="s">
        <v>35</v>
      </c>
      <c r="D86" s="40" t="s">
        <v>98</v>
      </c>
      <c r="E86" s="39"/>
      <c r="F86" s="35">
        <v>0.02364178240740741</v>
      </c>
      <c r="G86" s="11" t="str">
        <f t="shared" si="6"/>
        <v>5.00/km</v>
      </c>
      <c r="H86" s="12">
        <f t="shared" si="7"/>
        <v>0.008219328703703708</v>
      </c>
      <c r="I86" s="12">
        <f>F86-INDEX($F$5:$F$259,MATCH(D86,$D$5:$D$259,0))</f>
        <v>0.008219328703703708</v>
      </c>
    </row>
    <row r="87" spans="1:9" ht="15" customHeight="1">
      <c r="A87" s="11">
        <v>83</v>
      </c>
      <c r="B87" s="39" t="s">
        <v>196</v>
      </c>
      <c r="C87" s="39" t="s">
        <v>53</v>
      </c>
      <c r="D87" s="40" t="s">
        <v>130</v>
      </c>
      <c r="E87" s="39"/>
      <c r="F87" s="35">
        <v>0.023715162037037038</v>
      </c>
      <c r="G87" s="11" t="str">
        <f t="shared" si="6"/>
        <v>5.01/km</v>
      </c>
      <c r="H87" s="12">
        <f t="shared" si="7"/>
        <v>0.008292708333333336</v>
      </c>
      <c r="I87" s="12">
        <f>F87-INDEX($F$5:$F$259,MATCH(D87,$D$5:$D$259,0))</f>
        <v>0.004146990740740743</v>
      </c>
    </row>
    <row r="88" spans="1:9" ht="15" customHeight="1">
      <c r="A88" s="11">
        <v>84</v>
      </c>
      <c r="B88" s="39" t="s">
        <v>197</v>
      </c>
      <c r="C88" s="39" t="s">
        <v>42</v>
      </c>
      <c r="D88" s="40" t="s">
        <v>100</v>
      </c>
      <c r="E88" s="39"/>
      <c r="F88" s="35">
        <v>0.023754861111111112</v>
      </c>
      <c r="G88" s="11" t="str">
        <f t="shared" si="6"/>
        <v>5.02/km</v>
      </c>
      <c r="H88" s="12">
        <f t="shared" si="7"/>
        <v>0.00833240740740741</v>
      </c>
      <c r="I88" s="12">
        <f>F88-INDEX($F$5:$F$259,MATCH(D88,$D$5:$D$259,0))</f>
        <v>0.007935532407407409</v>
      </c>
    </row>
    <row r="89" spans="1:9" ht="15" customHeight="1">
      <c r="A89" s="11">
        <v>85</v>
      </c>
      <c r="B89" s="39" t="s">
        <v>198</v>
      </c>
      <c r="C89" s="39" t="s">
        <v>42</v>
      </c>
      <c r="D89" s="40" t="s">
        <v>100</v>
      </c>
      <c r="E89" s="39"/>
      <c r="F89" s="35">
        <v>0.023819675925925928</v>
      </c>
      <c r="G89" s="11" t="str">
        <f t="shared" si="6"/>
        <v>5.03/km</v>
      </c>
      <c r="H89" s="12">
        <f t="shared" si="7"/>
        <v>0.008397222222222226</v>
      </c>
      <c r="I89" s="12">
        <f>F89-INDEX($F$5:$F$259,MATCH(D89,$D$5:$D$259,0))</f>
        <v>0.008000347222222225</v>
      </c>
    </row>
    <row r="90" spans="1:9" ht="15" customHeight="1">
      <c r="A90" s="11">
        <v>86</v>
      </c>
      <c r="B90" s="39" t="s">
        <v>199</v>
      </c>
      <c r="C90" s="39" t="s">
        <v>15</v>
      </c>
      <c r="D90" s="40" t="s">
        <v>98</v>
      </c>
      <c r="E90" s="39"/>
      <c r="F90" s="35">
        <v>0.023843402777777776</v>
      </c>
      <c r="G90" s="11" t="str">
        <f t="shared" si="6"/>
        <v>5.03/km</v>
      </c>
      <c r="H90" s="12">
        <f t="shared" si="7"/>
        <v>0.008420949074074074</v>
      </c>
      <c r="I90" s="12">
        <f>F90-INDEX($F$5:$F$259,MATCH(D90,$D$5:$D$259,0))</f>
        <v>0.008420949074074074</v>
      </c>
    </row>
    <row r="91" spans="1:9" ht="15" customHeight="1">
      <c r="A91" s="11">
        <v>87</v>
      </c>
      <c r="B91" s="39" t="s">
        <v>200</v>
      </c>
      <c r="C91" s="39" t="s">
        <v>25</v>
      </c>
      <c r="D91" s="40" t="s">
        <v>104</v>
      </c>
      <c r="E91" s="39"/>
      <c r="F91" s="35">
        <v>0.023866203703703705</v>
      </c>
      <c r="G91" s="11" t="str">
        <f t="shared" si="6"/>
        <v>5.03/km</v>
      </c>
      <c r="H91" s="12">
        <f t="shared" si="7"/>
        <v>0.008443750000000003</v>
      </c>
      <c r="I91" s="12">
        <f>F91-INDEX($F$5:$F$259,MATCH(D91,$D$5:$D$259,0))</f>
        <v>0.006563425925925927</v>
      </c>
    </row>
    <row r="92" spans="1:9" ht="15" customHeight="1">
      <c r="A92" s="21">
        <v>88</v>
      </c>
      <c r="B92" s="49" t="s">
        <v>201</v>
      </c>
      <c r="C92" s="49" t="s">
        <v>202</v>
      </c>
      <c r="D92" s="50" t="s">
        <v>108</v>
      </c>
      <c r="E92" s="49" t="s">
        <v>293</v>
      </c>
      <c r="F92" s="38">
        <v>0.024178124999999998</v>
      </c>
      <c r="G92" s="21" t="str">
        <f t="shared" si="6"/>
        <v>5.07/km</v>
      </c>
      <c r="H92" s="20">
        <f t="shared" si="7"/>
        <v>0.008755671296296296</v>
      </c>
      <c r="I92" s="20">
        <f>F92-INDEX($F$5:$F$259,MATCH(D92,$D$5:$D$259,0))</f>
        <v>0.00631388888888889</v>
      </c>
    </row>
    <row r="93" spans="1:9" ht="15" customHeight="1">
      <c r="A93" s="21">
        <v>89</v>
      </c>
      <c r="B93" s="49" t="s">
        <v>203</v>
      </c>
      <c r="C93" s="49" t="s">
        <v>204</v>
      </c>
      <c r="D93" s="50" t="s">
        <v>116</v>
      </c>
      <c r="E93" s="49" t="s">
        <v>293</v>
      </c>
      <c r="F93" s="38">
        <v>0.02441875</v>
      </c>
      <c r="G93" s="21" t="str">
        <f t="shared" si="6"/>
        <v>5.10/km</v>
      </c>
      <c r="H93" s="20">
        <f t="shared" si="7"/>
        <v>0.008996296296296297</v>
      </c>
      <c r="I93" s="20">
        <f>F93-INDEX($F$5:$F$259,MATCH(D93,$D$5:$D$259,0))</f>
        <v>0.006282754629629628</v>
      </c>
    </row>
    <row r="94" spans="1:9" ht="15" customHeight="1">
      <c r="A94" s="11">
        <v>90</v>
      </c>
      <c r="B94" s="39" t="s">
        <v>205</v>
      </c>
      <c r="C94" s="39" t="s">
        <v>21</v>
      </c>
      <c r="D94" s="40" t="s">
        <v>98</v>
      </c>
      <c r="E94" s="39"/>
      <c r="F94" s="35">
        <v>0.02443935185185185</v>
      </c>
      <c r="G94" s="11" t="str">
        <f t="shared" si="6"/>
        <v>5.11/km</v>
      </c>
      <c r="H94" s="12">
        <f t="shared" si="7"/>
        <v>0.009016898148148149</v>
      </c>
      <c r="I94" s="12">
        <f>F94-INDEX($F$5:$F$259,MATCH(D94,$D$5:$D$259,0))</f>
        <v>0.009016898148148149</v>
      </c>
    </row>
    <row r="95" spans="1:9" ht="15" customHeight="1">
      <c r="A95" s="11">
        <v>91</v>
      </c>
      <c r="B95" s="39" t="s">
        <v>206</v>
      </c>
      <c r="C95" s="39" t="s">
        <v>78</v>
      </c>
      <c r="D95" s="40" t="s">
        <v>104</v>
      </c>
      <c r="E95" s="39"/>
      <c r="F95" s="35">
        <v>0.024483564814814812</v>
      </c>
      <c r="G95" s="11" t="str">
        <f t="shared" si="6"/>
        <v>5.11/km</v>
      </c>
      <c r="H95" s="12">
        <f t="shared" si="7"/>
        <v>0.00906111111111111</v>
      </c>
      <c r="I95" s="12">
        <f>F95-INDEX($F$5:$F$259,MATCH(D95,$D$5:$D$259,0))</f>
        <v>0.007180787037037034</v>
      </c>
    </row>
    <row r="96" spans="1:9" ht="15" customHeight="1">
      <c r="A96" s="11">
        <v>92</v>
      </c>
      <c r="B96" s="39" t="s">
        <v>101</v>
      </c>
      <c r="C96" s="39" t="s">
        <v>11</v>
      </c>
      <c r="D96" s="40" t="s">
        <v>130</v>
      </c>
      <c r="E96" s="39"/>
      <c r="F96" s="35">
        <v>0.02453310185185185</v>
      </c>
      <c r="G96" s="11" t="str">
        <f t="shared" si="6"/>
        <v>5.12/km</v>
      </c>
      <c r="H96" s="12">
        <f t="shared" si="7"/>
        <v>0.009110648148148149</v>
      </c>
      <c r="I96" s="12">
        <f>F96-INDEX($F$5:$F$259,MATCH(D96,$D$5:$D$259,0))</f>
        <v>0.004964930555555556</v>
      </c>
    </row>
    <row r="97" spans="1:9" ht="15" customHeight="1">
      <c r="A97" s="21">
        <v>93</v>
      </c>
      <c r="B97" s="49" t="s">
        <v>207</v>
      </c>
      <c r="C97" s="49" t="s">
        <v>27</v>
      </c>
      <c r="D97" s="50" t="s">
        <v>100</v>
      </c>
      <c r="E97" s="49" t="s">
        <v>293</v>
      </c>
      <c r="F97" s="38">
        <v>0.024644675925925928</v>
      </c>
      <c r="G97" s="21" t="str">
        <f t="shared" si="6"/>
        <v>5.13/km</v>
      </c>
      <c r="H97" s="20">
        <f t="shared" si="7"/>
        <v>0.009222222222222225</v>
      </c>
      <c r="I97" s="20">
        <f>F97-INDEX($F$5:$F$259,MATCH(D97,$D$5:$D$259,0))</f>
        <v>0.008825347222222224</v>
      </c>
    </row>
    <row r="98" spans="1:9" ht="15" customHeight="1">
      <c r="A98" s="21">
        <v>94</v>
      </c>
      <c r="B98" s="49" t="s">
        <v>208</v>
      </c>
      <c r="C98" s="49" t="s">
        <v>209</v>
      </c>
      <c r="D98" s="50" t="s">
        <v>104</v>
      </c>
      <c r="E98" s="49" t="s">
        <v>293</v>
      </c>
      <c r="F98" s="38">
        <v>0.02465428240740741</v>
      </c>
      <c r="G98" s="21" t="str">
        <f t="shared" si="6"/>
        <v>5.13/km</v>
      </c>
      <c r="H98" s="20">
        <f t="shared" si="7"/>
        <v>0.009231828703703707</v>
      </c>
      <c r="I98" s="20">
        <f>F98-INDEX($F$5:$F$259,MATCH(D98,$D$5:$D$259,0))</f>
        <v>0.0073515046296296314</v>
      </c>
    </row>
    <row r="99" spans="1:9" ht="15" customHeight="1">
      <c r="A99" s="21">
        <v>95</v>
      </c>
      <c r="B99" s="49" t="s">
        <v>210</v>
      </c>
      <c r="C99" s="49" t="s">
        <v>13</v>
      </c>
      <c r="D99" s="50" t="s">
        <v>104</v>
      </c>
      <c r="E99" s="49" t="s">
        <v>293</v>
      </c>
      <c r="F99" s="38">
        <v>0.02468148148148148</v>
      </c>
      <c r="G99" s="21" t="str">
        <f t="shared" si="6"/>
        <v>5.14/km</v>
      </c>
      <c r="H99" s="20">
        <f t="shared" si="7"/>
        <v>0.00925902777777778</v>
      </c>
      <c r="I99" s="20">
        <f>F99-INDEX($F$5:$F$259,MATCH(D99,$D$5:$D$259,0))</f>
        <v>0.007378703703703703</v>
      </c>
    </row>
    <row r="100" spans="1:9" ht="15" customHeight="1">
      <c r="A100" s="11">
        <v>96</v>
      </c>
      <c r="B100" s="39" t="s">
        <v>93</v>
      </c>
      <c r="C100" s="39" t="s">
        <v>22</v>
      </c>
      <c r="D100" s="40" t="s">
        <v>126</v>
      </c>
      <c r="E100" s="39"/>
      <c r="F100" s="35">
        <v>0.024686111111111114</v>
      </c>
      <c r="G100" s="11" t="str">
        <f t="shared" si="6"/>
        <v>5.14/km</v>
      </c>
      <c r="H100" s="12">
        <f t="shared" si="7"/>
        <v>0.009263657407407411</v>
      </c>
      <c r="I100" s="12">
        <f>F100-INDEX($F$5:$F$259,MATCH(D100,$D$5:$D$259,0))</f>
        <v>0.005661458333333338</v>
      </c>
    </row>
    <row r="101" spans="1:9" ht="15" customHeight="1">
      <c r="A101" s="21">
        <v>97</v>
      </c>
      <c r="B101" s="49" t="s">
        <v>211</v>
      </c>
      <c r="C101" s="49" t="s">
        <v>17</v>
      </c>
      <c r="D101" s="50" t="s">
        <v>104</v>
      </c>
      <c r="E101" s="49" t="s">
        <v>293</v>
      </c>
      <c r="F101" s="38">
        <v>0.024725462962962963</v>
      </c>
      <c r="G101" s="21" t="str">
        <f t="shared" si="6"/>
        <v>5.14/km</v>
      </c>
      <c r="H101" s="20">
        <f t="shared" si="7"/>
        <v>0.00930300925925926</v>
      </c>
      <c r="I101" s="20">
        <f>F101-INDEX($F$5:$F$259,MATCH(D101,$D$5:$D$259,0))</f>
        <v>0.007422685185185185</v>
      </c>
    </row>
    <row r="102" spans="1:9" ht="15" customHeight="1">
      <c r="A102" s="11">
        <v>98</v>
      </c>
      <c r="B102" s="39" t="s">
        <v>86</v>
      </c>
      <c r="C102" s="39" t="s">
        <v>29</v>
      </c>
      <c r="D102" s="40" t="s">
        <v>104</v>
      </c>
      <c r="E102" s="39"/>
      <c r="F102" s="35">
        <v>0.024835069444444444</v>
      </c>
      <c r="G102" s="11" t="str">
        <f t="shared" si="6"/>
        <v>5.16/km</v>
      </c>
      <c r="H102" s="12">
        <f t="shared" si="7"/>
        <v>0.009412615740740742</v>
      </c>
      <c r="I102" s="12">
        <f>F102-INDEX($F$5:$F$259,MATCH(D102,$D$5:$D$259,0))</f>
        <v>0.007532291666666666</v>
      </c>
    </row>
    <row r="103" spans="1:9" ht="15" customHeight="1">
      <c r="A103" s="11">
        <v>99</v>
      </c>
      <c r="B103" s="39" t="s">
        <v>72</v>
      </c>
      <c r="C103" s="39" t="s">
        <v>24</v>
      </c>
      <c r="D103" s="40" t="s">
        <v>100</v>
      </c>
      <c r="E103" s="39"/>
      <c r="F103" s="35">
        <v>0.025009027777777776</v>
      </c>
      <c r="G103" s="11" t="str">
        <f t="shared" si="6"/>
        <v>5.18/km</v>
      </c>
      <c r="H103" s="12">
        <f t="shared" si="7"/>
        <v>0.009586574074074074</v>
      </c>
      <c r="I103" s="12">
        <f>F103-INDEX($F$5:$F$259,MATCH(D103,$D$5:$D$259,0))</f>
        <v>0.009189699074074072</v>
      </c>
    </row>
    <row r="104" spans="1:9" ht="15" customHeight="1">
      <c r="A104" s="11">
        <v>100</v>
      </c>
      <c r="B104" s="39" t="s">
        <v>212</v>
      </c>
      <c r="C104" s="39" t="s">
        <v>213</v>
      </c>
      <c r="D104" s="40" t="s">
        <v>116</v>
      </c>
      <c r="E104" s="39"/>
      <c r="F104" s="35">
        <v>0.025152083333333335</v>
      </c>
      <c r="G104" s="11" t="str">
        <f t="shared" si="6"/>
        <v>5.20/km</v>
      </c>
      <c r="H104" s="12">
        <f t="shared" si="7"/>
        <v>0.009729629629629633</v>
      </c>
      <c r="I104" s="12">
        <f>F104-INDEX($F$5:$F$259,MATCH(D104,$D$5:$D$259,0))</f>
        <v>0.0070160879629629636</v>
      </c>
    </row>
    <row r="105" spans="1:9" ht="15" customHeight="1">
      <c r="A105" s="11">
        <v>101</v>
      </c>
      <c r="B105" s="39" t="s">
        <v>214</v>
      </c>
      <c r="C105" s="39" t="s">
        <v>65</v>
      </c>
      <c r="D105" s="40" t="s">
        <v>104</v>
      </c>
      <c r="E105" s="39"/>
      <c r="F105" s="35">
        <v>0.025163657407407405</v>
      </c>
      <c r="G105" s="11" t="str">
        <f t="shared" si="6"/>
        <v>5.20/km</v>
      </c>
      <c r="H105" s="12">
        <f t="shared" si="7"/>
        <v>0.009741203703703703</v>
      </c>
      <c r="I105" s="12">
        <f>F105-INDEX($F$5:$F$259,MATCH(D105,$D$5:$D$259,0))</f>
        <v>0.007860879629629627</v>
      </c>
    </row>
    <row r="106" spans="1:9" ht="15" customHeight="1">
      <c r="A106" s="11">
        <v>102</v>
      </c>
      <c r="B106" s="39" t="s">
        <v>215</v>
      </c>
      <c r="C106" s="39" t="s">
        <v>23</v>
      </c>
      <c r="D106" s="40" t="s">
        <v>142</v>
      </c>
      <c r="E106" s="39"/>
      <c r="F106" s="35">
        <v>0.025263310185185187</v>
      </c>
      <c r="G106" s="11" t="str">
        <f t="shared" si="6"/>
        <v>5.21/km</v>
      </c>
      <c r="H106" s="12">
        <f t="shared" si="7"/>
        <v>0.009840856481481485</v>
      </c>
      <c r="I106" s="12">
        <f>F106-INDEX($F$5:$F$259,MATCH(D106,$D$5:$D$259,0))</f>
        <v>0.004592361111111113</v>
      </c>
    </row>
    <row r="107" spans="1:9" ht="15" customHeight="1">
      <c r="A107" s="11">
        <v>103</v>
      </c>
      <c r="B107" s="39" t="s">
        <v>216</v>
      </c>
      <c r="C107" s="39" t="s">
        <v>69</v>
      </c>
      <c r="D107" s="40" t="s">
        <v>130</v>
      </c>
      <c r="E107" s="39"/>
      <c r="F107" s="35">
        <v>0.025370601851851856</v>
      </c>
      <c r="G107" s="11" t="str">
        <f t="shared" si="6"/>
        <v>5.22/km</v>
      </c>
      <c r="H107" s="12">
        <f t="shared" si="7"/>
        <v>0.009948148148148154</v>
      </c>
      <c r="I107" s="12">
        <f>F107-INDEX($F$5:$F$259,MATCH(D107,$D$5:$D$259,0))</f>
        <v>0.005802430555555561</v>
      </c>
    </row>
    <row r="108" spans="1:9" ht="15" customHeight="1">
      <c r="A108" s="21">
        <v>104</v>
      </c>
      <c r="B108" s="49" t="s">
        <v>217</v>
      </c>
      <c r="C108" s="49" t="s">
        <v>218</v>
      </c>
      <c r="D108" s="50" t="s">
        <v>142</v>
      </c>
      <c r="E108" s="49" t="s">
        <v>293</v>
      </c>
      <c r="F108" s="38">
        <v>0.02557534722222222</v>
      </c>
      <c r="G108" s="21" t="str">
        <f t="shared" si="6"/>
        <v>5.25/km</v>
      </c>
      <c r="H108" s="20">
        <f t="shared" si="7"/>
        <v>0.01015289351851852</v>
      </c>
      <c r="I108" s="20">
        <f>F108-INDEX($F$5:$F$259,MATCH(D108,$D$5:$D$259,0))</f>
        <v>0.004904398148148147</v>
      </c>
    </row>
    <row r="109" spans="1:9" ht="15" customHeight="1">
      <c r="A109" s="21">
        <v>105</v>
      </c>
      <c r="B109" s="49" t="s">
        <v>219</v>
      </c>
      <c r="C109" s="49" t="s">
        <v>87</v>
      </c>
      <c r="D109" s="50" t="s">
        <v>116</v>
      </c>
      <c r="E109" s="49" t="s">
        <v>293</v>
      </c>
      <c r="F109" s="38">
        <v>0.025614236111111115</v>
      </c>
      <c r="G109" s="21" t="str">
        <f aca="true" t="shared" si="8" ref="G109:G172">TEXT(INT((HOUR(F109)*3600+MINUTE(F109)*60+SECOND(F109))/$I$3/60),"0")&amp;"."&amp;TEXT(MOD((HOUR(F109)*3600+MINUTE(F109)*60+SECOND(F109))/$I$3,60),"00")&amp;"/km"</f>
        <v>5.25/km</v>
      </c>
      <c r="H109" s="20">
        <f aca="true" t="shared" si="9" ref="H109:H172">F109-$F$5</f>
        <v>0.010191782407407413</v>
      </c>
      <c r="I109" s="20">
        <f>F109-INDEX($F$5:$F$259,MATCH(D109,$D$5:$D$259,0))</f>
        <v>0.007478240740740744</v>
      </c>
    </row>
    <row r="110" spans="1:9" ht="15" customHeight="1">
      <c r="A110" s="11">
        <v>106</v>
      </c>
      <c r="B110" s="39" t="s">
        <v>220</v>
      </c>
      <c r="C110" s="39" t="s">
        <v>38</v>
      </c>
      <c r="D110" s="40" t="s">
        <v>108</v>
      </c>
      <c r="E110" s="39"/>
      <c r="F110" s="35">
        <v>0.02571793981481482</v>
      </c>
      <c r="G110" s="11" t="str">
        <f t="shared" si="8"/>
        <v>5.27/km</v>
      </c>
      <c r="H110" s="12">
        <f t="shared" si="9"/>
        <v>0.010295486111111116</v>
      </c>
      <c r="I110" s="12">
        <f>F110-INDEX($F$5:$F$259,MATCH(D110,$D$5:$D$259,0))</f>
        <v>0.00785370370370371</v>
      </c>
    </row>
    <row r="111" spans="1:9" ht="15" customHeight="1">
      <c r="A111" s="11">
        <v>107</v>
      </c>
      <c r="B111" s="39" t="s">
        <v>221</v>
      </c>
      <c r="C111" s="39" t="s">
        <v>65</v>
      </c>
      <c r="D111" s="40" t="s">
        <v>100</v>
      </c>
      <c r="E111" s="39"/>
      <c r="F111" s="35">
        <v>0.02575046296296296</v>
      </c>
      <c r="G111" s="11" t="str">
        <f t="shared" si="8"/>
        <v>5.27/km</v>
      </c>
      <c r="H111" s="12">
        <f t="shared" si="9"/>
        <v>0.010328009259259259</v>
      </c>
      <c r="I111" s="12">
        <f>F111-INDEX($F$5:$F$259,MATCH(D111,$D$5:$D$259,0))</f>
        <v>0.009931134259259258</v>
      </c>
    </row>
    <row r="112" spans="1:9" ht="15" customHeight="1">
      <c r="A112" s="11">
        <v>108</v>
      </c>
      <c r="B112" s="39" t="s">
        <v>222</v>
      </c>
      <c r="C112" s="39" t="s">
        <v>40</v>
      </c>
      <c r="D112" s="40" t="s">
        <v>108</v>
      </c>
      <c r="E112" s="39"/>
      <c r="F112" s="35">
        <v>0.02576481481481482</v>
      </c>
      <c r="G112" s="11" t="str">
        <f t="shared" si="8"/>
        <v>5.27/km</v>
      </c>
      <c r="H112" s="12">
        <f t="shared" si="9"/>
        <v>0.010342361111111118</v>
      </c>
      <c r="I112" s="12">
        <f>F112-INDEX($F$5:$F$259,MATCH(D112,$D$5:$D$259,0))</f>
        <v>0.007900578703703712</v>
      </c>
    </row>
    <row r="113" spans="1:9" ht="15" customHeight="1">
      <c r="A113" s="11">
        <v>109</v>
      </c>
      <c r="B113" s="39" t="s">
        <v>223</v>
      </c>
      <c r="C113" s="39" t="s">
        <v>224</v>
      </c>
      <c r="D113" s="40" t="s">
        <v>108</v>
      </c>
      <c r="E113" s="39"/>
      <c r="F113" s="35">
        <v>0.025877083333333332</v>
      </c>
      <c r="G113" s="11" t="str">
        <f t="shared" si="8"/>
        <v>5.29/km</v>
      </c>
      <c r="H113" s="12">
        <f t="shared" si="9"/>
        <v>0.01045462962962963</v>
      </c>
      <c r="I113" s="12">
        <f>F113-INDEX($F$5:$F$259,MATCH(D113,$D$5:$D$259,0))</f>
        <v>0.008012847222222223</v>
      </c>
    </row>
    <row r="114" spans="1:9" ht="15" customHeight="1">
      <c r="A114" s="11">
        <v>110</v>
      </c>
      <c r="B114" s="39" t="s">
        <v>47</v>
      </c>
      <c r="C114" s="39" t="s">
        <v>225</v>
      </c>
      <c r="D114" s="40" t="s">
        <v>100</v>
      </c>
      <c r="E114" s="39"/>
      <c r="F114" s="35">
        <v>0.025989004629629626</v>
      </c>
      <c r="G114" s="11" t="str">
        <f t="shared" si="8"/>
        <v>5.30/km</v>
      </c>
      <c r="H114" s="12">
        <f t="shared" si="9"/>
        <v>0.010566550925925924</v>
      </c>
      <c r="I114" s="12">
        <f>F114-INDEX($F$5:$F$259,MATCH(D114,$D$5:$D$259,0))</f>
        <v>0.010169675925925922</v>
      </c>
    </row>
    <row r="115" spans="1:9" ht="15" customHeight="1">
      <c r="A115" s="11">
        <v>111</v>
      </c>
      <c r="B115" s="39" t="s">
        <v>226</v>
      </c>
      <c r="C115" s="39" t="s">
        <v>73</v>
      </c>
      <c r="D115" s="40" t="s">
        <v>98</v>
      </c>
      <c r="E115" s="39"/>
      <c r="F115" s="35">
        <v>0.026241550925925925</v>
      </c>
      <c r="G115" s="11" t="str">
        <f t="shared" si="8"/>
        <v>5.33/km</v>
      </c>
      <c r="H115" s="12">
        <f t="shared" si="9"/>
        <v>0.010819097222222223</v>
      </c>
      <c r="I115" s="12">
        <f>F115-INDEX($F$5:$F$259,MATCH(D115,$D$5:$D$259,0))</f>
        <v>0.010819097222222223</v>
      </c>
    </row>
    <row r="116" spans="1:9" ht="15" customHeight="1">
      <c r="A116" s="21">
        <v>112</v>
      </c>
      <c r="B116" s="49" t="s">
        <v>227</v>
      </c>
      <c r="C116" s="49" t="s">
        <v>228</v>
      </c>
      <c r="D116" s="50" t="s">
        <v>100</v>
      </c>
      <c r="E116" s="49" t="s">
        <v>293</v>
      </c>
      <c r="F116" s="38">
        <v>0.02638773148148148</v>
      </c>
      <c r="G116" s="21" t="str">
        <f t="shared" si="8"/>
        <v>5.35/km</v>
      </c>
      <c r="H116" s="20">
        <f t="shared" si="9"/>
        <v>0.010965277777777779</v>
      </c>
      <c r="I116" s="20">
        <f>F116-INDEX($F$5:$F$259,MATCH(D116,$D$5:$D$259,0))</f>
        <v>0.010568402777777777</v>
      </c>
    </row>
    <row r="117" spans="1:9" ht="15" customHeight="1">
      <c r="A117" s="11">
        <v>113</v>
      </c>
      <c r="B117" s="39" t="s">
        <v>229</v>
      </c>
      <c r="C117" s="39" t="s">
        <v>230</v>
      </c>
      <c r="D117" s="40" t="s">
        <v>130</v>
      </c>
      <c r="E117" s="39"/>
      <c r="F117" s="35">
        <v>0.02654050925925926</v>
      </c>
      <c r="G117" s="11" t="str">
        <f t="shared" si="8"/>
        <v>5.37/km</v>
      </c>
      <c r="H117" s="12">
        <f t="shared" si="9"/>
        <v>0.011118055555555558</v>
      </c>
      <c r="I117" s="12">
        <f>F117-INDEX($F$5:$F$259,MATCH(D117,$D$5:$D$259,0))</f>
        <v>0.006972337962962965</v>
      </c>
    </row>
    <row r="118" spans="1:9" ht="15" customHeight="1">
      <c r="A118" s="11">
        <v>114</v>
      </c>
      <c r="B118" s="39" t="s">
        <v>231</v>
      </c>
      <c r="C118" s="39" t="s">
        <v>32</v>
      </c>
      <c r="D118" s="40" t="s">
        <v>100</v>
      </c>
      <c r="E118" s="39"/>
      <c r="F118" s="35">
        <v>0.026548495370370368</v>
      </c>
      <c r="G118" s="11" t="str">
        <f t="shared" si="8"/>
        <v>5.37/km</v>
      </c>
      <c r="H118" s="12">
        <f t="shared" si="9"/>
        <v>0.011126041666666666</v>
      </c>
      <c r="I118" s="12">
        <f>F118-INDEX($F$5:$F$259,MATCH(D118,$D$5:$D$259,0))</f>
        <v>0.010729166666666665</v>
      </c>
    </row>
    <row r="119" spans="1:9" ht="15" customHeight="1">
      <c r="A119" s="11">
        <v>115</v>
      </c>
      <c r="B119" s="39" t="s">
        <v>232</v>
      </c>
      <c r="C119" s="39" t="s">
        <v>19</v>
      </c>
      <c r="D119" s="40" t="s">
        <v>130</v>
      </c>
      <c r="E119" s="39"/>
      <c r="F119" s="35">
        <v>0.02672210648148148</v>
      </c>
      <c r="G119" s="11" t="str">
        <f t="shared" si="8"/>
        <v>5.40/km</v>
      </c>
      <c r="H119" s="12">
        <f t="shared" si="9"/>
        <v>0.011299652777777777</v>
      </c>
      <c r="I119" s="12">
        <f>F119-INDEX($F$5:$F$259,MATCH(D119,$D$5:$D$259,0))</f>
        <v>0.007153935185185183</v>
      </c>
    </row>
    <row r="120" spans="1:9" ht="15" customHeight="1">
      <c r="A120" s="11">
        <v>116</v>
      </c>
      <c r="B120" s="39" t="s">
        <v>223</v>
      </c>
      <c r="C120" s="39" t="s">
        <v>233</v>
      </c>
      <c r="D120" s="40" t="s">
        <v>130</v>
      </c>
      <c r="E120" s="39"/>
      <c r="F120" s="35">
        <v>0.026775694444444446</v>
      </c>
      <c r="G120" s="11" t="str">
        <f t="shared" si="8"/>
        <v>5.40/km</v>
      </c>
      <c r="H120" s="12">
        <f t="shared" si="9"/>
        <v>0.011353240740740744</v>
      </c>
      <c r="I120" s="12">
        <f>F120-INDEX($F$5:$F$259,MATCH(D120,$D$5:$D$259,0))</f>
        <v>0.00720752314814815</v>
      </c>
    </row>
    <row r="121" spans="1:9" ht="15" customHeight="1">
      <c r="A121" s="11">
        <v>117</v>
      </c>
      <c r="B121" s="39" t="s">
        <v>158</v>
      </c>
      <c r="C121" s="39" t="s">
        <v>28</v>
      </c>
      <c r="D121" s="40" t="s">
        <v>100</v>
      </c>
      <c r="E121" s="39"/>
      <c r="F121" s="35">
        <v>0.02681608796296296</v>
      </c>
      <c r="G121" s="11" t="str">
        <f t="shared" si="8"/>
        <v>5.41/km</v>
      </c>
      <c r="H121" s="12">
        <f t="shared" si="9"/>
        <v>0.01139363425925926</v>
      </c>
      <c r="I121" s="12">
        <f>F121-INDEX($F$5:$F$259,MATCH(D121,$D$5:$D$259,0))</f>
        <v>0.010996759259259258</v>
      </c>
    </row>
    <row r="122" spans="1:9" ht="15" customHeight="1">
      <c r="A122" s="11">
        <v>118</v>
      </c>
      <c r="B122" s="39" t="s">
        <v>93</v>
      </c>
      <c r="C122" s="39" t="s">
        <v>30</v>
      </c>
      <c r="D122" s="40" t="s">
        <v>126</v>
      </c>
      <c r="E122" s="39"/>
      <c r="F122" s="35">
        <v>0.026980555555555553</v>
      </c>
      <c r="G122" s="11" t="str">
        <f t="shared" si="8"/>
        <v>5.43/km</v>
      </c>
      <c r="H122" s="12">
        <f t="shared" si="9"/>
        <v>0.01155810185185185</v>
      </c>
      <c r="I122" s="12">
        <f>F122-INDEX($F$5:$F$259,MATCH(D122,$D$5:$D$259,0))</f>
        <v>0.007955902777777777</v>
      </c>
    </row>
    <row r="123" spans="1:9" ht="15" customHeight="1">
      <c r="A123" s="21">
        <v>119</v>
      </c>
      <c r="B123" s="49" t="s">
        <v>210</v>
      </c>
      <c r="C123" s="49" t="s">
        <v>234</v>
      </c>
      <c r="D123" s="50" t="s">
        <v>116</v>
      </c>
      <c r="E123" s="49" t="s">
        <v>293</v>
      </c>
      <c r="F123" s="38">
        <v>0.026990856481481484</v>
      </c>
      <c r="G123" s="21" t="str">
        <f t="shared" si="8"/>
        <v>5.43/km</v>
      </c>
      <c r="H123" s="20">
        <f t="shared" si="9"/>
        <v>0.011568402777777782</v>
      </c>
      <c r="I123" s="20">
        <f>F123-INDEX($F$5:$F$259,MATCH(D123,$D$5:$D$259,0))</f>
        <v>0.008854861111111112</v>
      </c>
    </row>
    <row r="124" spans="1:9" ht="15" customHeight="1">
      <c r="A124" s="11">
        <v>120</v>
      </c>
      <c r="B124" s="39" t="s">
        <v>235</v>
      </c>
      <c r="C124" s="39" t="s">
        <v>15</v>
      </c>
      <c r="D124" s="40" t="s">
        <v>104</v>
      </c>
      <c r="E124" s="39"/>
      <c r="F124" s="35">
        <v>0.027171064814814818</v>
      </c>
      <c r="G124" s="11" t="str">
        <f t="shared" si="8"/>
        <v>5.45/km</v>
      </c>
      <c r="H124" s="12">
        <f t="shared" si="9"/>
        <v>0.011748611111111116</v>
      </c>
      <c r="I124" s="12">
        <f>F124-INDEX($F$5:$F$259,MATCH(D124,$D$5:$D$259,0))</f>
        <v>0.00986828703703704</v>
      </c>
    </row>
    <row r="125" spans="1:9" ht="15" customHeight="1">
      <c r="A125" s="11">
        <v>121</v>
      </c>
      <c r="B125" s="39" t="s">
        <v>236</v>
      </c>
      <c r="C125" s="39" t="s">
        <v>14</v>
      </c>
      <c r="D125" s="40" t="s">
        <v>100</v>
      </c>
      <c r="E125" s="39"/>
      <c r="F125" s="35">
        <v>0.02723761574074074</v>
      </c>
      <c r="G125" s="11" t="str">
        <f t="shared" si="8"/>
        <v>5.46/km</v>
      </c>
      <c r="H125" s="12">
        <f t="shared" si="9"/>
        <v>0.011815162037037037</v>
      </c>
      <c r="I125" s="12">
        <f>F125-INDEX($F$5:$F$259,MATCH(D125,$D$5:$D$259,0))</f>
        <v>0.011418287037037036</v>
      </c>
    </row>
    <row r="126" spans="1:9" ht="15" customHeight="1">
      <c r="A126" s="21">
        <v>122</v>
      </c>
      <c r="B126" s="49" t="s">
        <v>237</v>
      </c>
      <c r="C126" s="49" t="s">
        <v>194</v>
      </c>
      <c r="D126" s="50" t="s">
        <v>116</v>
      </c>
      <c r="E126" s="49" t="s">
        <v>293</v>
      </c>
      <c r="F126" s="38">
        <v>0.02726284722222222</v>
      </c>
      <c r="G126" s="21" t="str">
        <f t="shared" si="8"/>
        <v>5.46/km</v>
      </c>
      <c r="H126" s="20">
        <f t="shared" si="9"/>
        <v>0.011840393518518517</v>
      </c>
      <c r="I126" s="20">
        <f>F126-INDEX($F$5:$F$259,MATCH(D126,$D$5:$D$259,0))</f>
        <v>0.009126851851851848</v>
      </c>
    </row>
    <row r="127" spans="1:9" ht="15" customHeight="1">
      <c r="A127" s="11">
        <v>123</v>
      </c>
      <c r="B127" s="39" t="s">
        <v>238</v>
      </c>
      <c r="C127" s="39" t="s">
        <v>48</v>
      </c>
      <c r="D127" s="40" t="s">
        <v>104</v>
      </c>
      <c r="E127" s="39"/>
      <c r="F127" s="35">
        <v>0.027682870370370368</v>
      </c>
      <c r="G127" s="11" t="str">
        <f t="shared" si="8"/>
        <v>5.52/km</v>
      </c>
      <c r="H127" s="12">
        <f t="shared" si="9"/>
        <v>0.012260416666666666</v>
      </c>
      <c r="I127" s="12">
        <f>F127-INDEX($F$5:$F$259,MATCH(D127,$D$5:$D$259,0))</f>
        <v>0.01038009259259259</v>
      </c>
    </row>
    <row r="128" spans="1:9" ht="15" customHeight="1">
      <c r="A128" s="21">
        <v>124</v>
      </c>
      <c r="B128" s="49" t="s">
        <v>239</v>
      </c>
      <c r="C128" s="49" t="s">
        <v>21</v>
      </c>
      <c r="D128" s="50" t="s">
        <v>130</v>
      </c>
      <c r="E128" s="49" t="s">
        <v>293</v>
      </c>
      <c r="F128" s="38">
        <v>0.027805555555555556</v>
      </c>
      <c r="G128" s="21" t="str">
        <f t="shared" si="8"/>
        <v>5.53/km</v>
      </c>
      <c r="H128" s="20">
        <f t="shared" si="9"/>
        <v>0.012383101851851853</v>
      </c>
      <c r="I128" s="20">
        <f>F128-INDEX($F$5:$F$259,MATCH(D128,$D$5:$D$259,0))</f>
        <v>0.00823738425925926</v>
      </c>
    </row>
    <row r="129" spans="1:9" ht="15" customHeight="1">
      <c r="A129" s="21">
        <v>125</v>
      </c>
      <c r="B129" s="49" t="s">
        <v>240</v>
      </c>
      <c r="C129" s="49" t="s">
        <v>79</v>
      </c>
      <c r="D129" s="50" t="s">
        <v>108</v>
      </c>
      <c r="E129" s="49" t="s">
        <v>293</v>
      </c>
      <c r="F129" s="38">
        <v>0.027807523148148147</v>
      </c>
      <c r="G129" s="21" t="str">
        <f t="shared" si="8"/>
        <v>5.53/km</v>
      </c>
      <c r="H129" s="20">
        <f t="shared" si="9"/>
        <v>0.012385069444444445</v>
      </c>
      <c r="I129" s="20">
        <f>F129-INDEX($F$5:$F$259,MATCH(D129,$D$5:$D$259,0))</f>
        <v>0.009943287037037039</v>
      </c>
    </row>
    <row r="130" spans="1:9" ht="15" customHeight="1">
      <c r="A130" s="11">
        <v>126</v>
      </c>
      <c r="B130" s="39" t="s">
        <v>241</v>
      </c>
      <c r="C130" s="39" t="s">
        <v>242</v>
      </c>
      <c r="D130" s="40" t="s">
        <v>108</v>
      </c>
      <c r="E130" s="39"/>
      <c r="F130" s="35">
        <v>0.027931944444444443</v>
      </c>
      <c r="G130" s="11" t="str">
        <f t="shared" si="8"/>
        <v>5.55/km</v>
      </c>
      <c r="H130" s="12">
        <f t="shared" si="9"/>
        <v>0.012509490740740741</v>
      </c>
      <c r="I130" s="12">
        <f>F130-INDEX($F$5:$F$259,MATCH(D130,$D$5:$D$259,0))</f>
        <v>0.010067708333333335</v>
      </c>
    </row>
    <row r="131" spans="1:9" ht="15" customHeight="1">
      <c r="A131" s="11">
        <v>127</v>
      </c>
      <c r="B131" s="39" t="s">
        <v>181</v>
      </c>
      <c r="C131" s="39" t="s">
        <v>243</v>
      </c>
      <c r="D131" s="40" t="s">
        <v>104</v>
      </c>
      <c r="E131" s="39"/>
      <c r="F131" s="35">
        <v>0.027955439814814815</v>
      </c>
      <c r="G131" s="11" t="str">
        <f t="shared" si="8"/>
        <v>5.55/km</v>
      </c>
      <c r="H131" s="12">
        <f t="shared" si="9"/>
        <v>0.012532986111111113</v>
      </c>
      <c r="I131" s="12">
        <f>F131-INDEX($F$5:$F$259,MATCH(D131,$D$5:$D$259,0))</f>
        <v>0.010652662037037037</v>
      </c>
    </row>
    <row r="132" spans="1:9" ht="15" customHeight="1">
      <c r="A132" s="11">
        <v>128</v>
      </c>
      <c r="B132" s="39" t="s">
        <v>244</v>
      </c>
      <c r="C132" s="39" t="s">
        <v>26</v>
      </c>
      <c r="D132" s="40" t="s">
        <v>130</v>
      </c>
      <c r="E132" s="39"/>
      <c r="F132" s="35">
        <v>0.027957986111111114</v>
      </c>
      <c r="G132" s="11" t="str">
        <f t="shared" si="8"/>
        <v>5.55/km</v>
      </c>
      <c r="H132" s="12">
        <f t="shared" si="9"/>
        <v>0.012535532407407412</v>
      </c>
      <c r="I132" s="12">
        <f>F132-INDEX($F$5:$F$259,MATCH(D132,$D$5:$D$259,0))</f>
        <v>0.008389814814814819</v>
      </c>
    </row>
    <row r="133" spans="1:9" ht="15" customHeight="1">
      <c r="A133" s="11">
        <v>129</v>
      </c>
      <c r="B133" s="39" t="s">
        <v>85</v>
      </c>
      <c r="C133" s="39" t="s">
        <v>41</v>
      </c>
      <c r="D133" s="40" t="s">
        <v>126</v>
      </c>
      <c r="E133" s="39"/>
      <c r="F133" s="35">
        <v>0.027988078703703703</v>
      </c>
      <c r="G133" s="11" t="str">
        <f t="shared" si="8"/>
        <v>5.56/km</v>
      </c>
      <c r="H133" s="12">
        <f t="shared" si="9"/>
        <v>0.012565625</v>
      </c>
      <c r="I133" s="12">
        <f>F133-INDEX($F$5:$F$259,MATCH(D133,$D$5:$D$259,0))</f>
        <v>0.008963425925925927</v>
      </c>
    </row>
    <row r="134" spans="1:9" ht="15" customHeight="1">
      <c r="A134" s="21">
        <v>130</v>
      </c>
      <c r="B134" s="49" t="s">
        <v>245</v>
      </c>
      <c r="C134" s="49" t="s">
        <v>79</v>
      </c>
      <c r="D134" s="50" t="s">
        <v>116</v>
      </c>
      <c r="E134" s="49" t="s">
        <v>293</v>
      </c>
      <c r="F134" s="38">
        <v>0.027993287037037035</v>
      </c>
      <c r="G134" s="21" t="str">
        <f t="shared" si="8"/>
        <v>5.56/km</v>
      </c>
      <c r="H134" s="20">
        <f t="shared" si="9"/>
        <v>0.012570833333333333</v>
      </c>
      <c r="I134" s="20">
        <f>F134-INDEX($F$5:$F$259,MATCH(D134,$D$5:$D$259,0))</f>
        <v>0.009857291666666664</v>
      </c>
    </row>
    <row r="135" spans="1:9" ht="15" customHeight="1">
      <c r="A135" s="21">
        <v>131</v>
      </c>
      <c r="B135" s="49" t="s">
        <v>52</v>
      </c>
      <c r="C135" s="49" t="s">
        <v>77</v>
      </c>
      <c r="D135" s="50" t="s">
        <v>104</v>
      </c>
      <c r="E135" s="49" t="s">
        <v>293</v>
      </c>
      <c r="F135" s="38">
        <v>0.028027430555555552</v>
      </c>
      <c r="G135" s="21" t="str">
        <f t="shared" si="8"/>
        <v>5.56/km</v>
      </c>
      <c r="H135" s="20">
        <f t="shared" si="9"/>
        <v>0.01260497685185185</v>
      </c>
      <c r="I135" s="20">
        <f>F135-INDEX($F$5:$F$259,MATCH(D135,$D$5:$D$259,0))</f>
        <v>0.010724652777777774</v>
      </c>
    </row>
    <row r="136" spans="1:9" ht="15" customHeight="1">
      <c r="A136" s="11">
        <v>132</v>
      </c>
      <c r="B136" s="39" t="s">
        <v>246</v>
      </c>
      <c r="C136" s="39" t="s">
        <v>49</v>
      </c>
      <c r="D136" s="40" t="s">
        <v>130</v>
      </c>
      <c r="E136" s="39"/>
      <c r="F136" s="35">
        <v>0.028107638888888887</v>
      </c>
      <c r="G136" s="11" t="str">
        <f t="shared" si="8"/>
        <v>5.57/km</v>
      </c>
      <c r="H136" s="12">
        <f t="shared" si="9"/>
        <v>0.012685185185185185</v>
      </c>
      <c r="I136" s="12">
        <f>F136-INDEX($F$5:$F$259,MATCH(D136,$D$5:$D$259,0))</f>
        <v>0.008539467592592592</v>
      </c>
    </row>
    <row r="137" spans="1:9" ht="15" customHeight="1">
      <c r="A137" s="11">
        <v>133</v>
      </c>
      <c r="B137" s="39" t="s">
        <v>247</v>
      </c>
      <c r="C137" s="39" t="s">
        <v>28</v>
      </c>
      <c r="D137" s="40" t="s">
        <v>142</v>
      </c>
      <c r="E137" s="39"/>
      <c r="F137" s="35">
        <v>0.028264930555555557</v>
      </c>
      <c r="G137" s="11" t="str">
        <f t="shared" si="8"/>
        <v>5.59/km</v>
      </c>
      <c r="H137" s="12">
        <f t="shared" si="9"/>
        <v>0.012842476851851855</v>
      </c>
      <c r="I137" s="12">
        <f>F137-INDEX($F$5:$F$259,MATCH(D137,$D$5:$D$259,0))</f>
        <v>0.007593981481481483</v>
      </c>
    </row>
    <row r="138" spans="1:9" ht="15" customHeight="1">
      <c r="A138" s="11">
        <v>134</v>
      </c>
      <c r="B138" s="39" t="s">
        <v>248</v>
      </c>
      <c r="C138" s="39" t="s">
        <v>249</v>
      </c>
      <c r="D138" s="40" t="s">
        <v>130</v>
      </c>
      <c r="E138" s="39"/>
      <c r="F138" s="35">
        <v>0.02833576388888889</v>
      </c>
      <c r="G138" s="11" t="str">
        <f t="shared" si="8"/>
        <v>6.00/km</v>
      </c>
      <c r="H138" s="12">
        <f t="shared" si="9"/>
        <v>0.012913310185185187</v>
      </c>
      <c r="I138" s="12">
        <f>F138-INDEX($F$5:$F$259,MATCH(D138,$D$5:$D$259,0))</f>
        <v>0.008767592592592594</v>
      </c>
    </row>
    <row r="139" spans="1:9" ht="15" customHeight="1">
      <c r="A139" s="21">
        <v>135</v>
      </c>
      <c r="B139" s="49" t="s">
        <v>250</v>
      </c>
      <c r="C139" s="49" t="s">
        <v>21</v>
      </c>
      <c r="D139" s="50" t="s">
        <v>142</v>
      </c>
      <c r="E139" s="49" t="s">
        <v>293</v>
      </c>
      <c r="F139" s="38">
        <v>0.028694212962962967</v>
      </c>
      <c r="G139" s="21" t="str">
        <f t="shared" si="8"/>
        <v>6.05/km</v>
      </c>
      <c r="H139" s="20">
        <f t="shared" si="9"/>
        <v>0.013271759259259264</v>
      </c>
      <c r="I139" s="20">
        <f>F139-INDEX($F$5:$F$259,MATCH(D139,$D$5:$D$259,0))</f>
        <v>0.008023263888888892</v>
      </c>
    </row>
    <row r="140" spans="1:9" ht="15" customHeight="1">
      <c r="A140" s="11">
        <v>136</v>
      </c>
      <c r="B140" s="39" t="s">
        <v>251</v>
      </c>
      <c r="C140" s="39" t="s">
        <v>75</v>
      </c>
      <c r="D140" s="40" t="s">
        <v>130</v>
      </c>
      <c r="E140" s="39"/>
      <c r="F140" s="35">
        <v>0.028831944444444448</v>
      </c>
      <c r="G140" s="11" t="str">
        <f t="shared" si="8"/>
        <v>6.06/km</v>
      </c>
      <c r="H140" s="12">
        <f t="shared" si="9"/>
        <v>0.013409490740740746</v>
      </c>
      <c r="I140" s="12">
        <f>F140-INDEX($F$5:$F$259,MATCH(D140,$D$5:$D$259,0))</f>
        <v>0.009263773148148153</v>
      </c>
    </row>
    <row r="141" spans="1:9" ht="15" customHeight="1">
      <c r="A141" s="21">
        <v>137</v>
      </c>
      <c r="B141" s="49" t="s">
        <v>252</v>
      </c>
      <c r="C141" s="49" t="s">
        <v>19</v>
      </c>
      <c r="D141" s="50" t="s">
        <v>104</v>
      </c>
      <c r="E141" s="49" t="s">
        <v>293</v>
      </c>
      <c r="F141" s="38">
        <v>0.02883402777777778</v>
      </c>
      <c r="G141" s="21" t="str">
        <f t="shared" si="8"/>
        <v>6.06/km</v>
      </c>
      <c r="H141" s="20">
        <f t="shared" si="9"/>
        <v>0.01341157407407408</v>
      </c>
      <c r="I141" s="20">
        <f>F141-INDEX($F$5:$F$259,MATCH(D141,$D$5:$D$259,0))</f>
        <v>0.011531250000000003</v>
      </c>
    </row>
    <row r="142" spans="1:9" ht="15" customHeight="1">
      <c r="A142" s="11">
        <v>138</v>
      </c>
      <c r="B142" s="39" t="s">
        <v>253</v>
      </c>
      <c r="C142" s="39" t="s">
        <v>254</v>
      </c>
      <c r="D142" s="40" t="s">
        <v>116</v>
      </c>
      <c r="E142" s="39"/>
      <c r="F142" s="35">
        <v>0.028892361111111108</v>
      </c>
      <c r="G142" s="11" t="str">
        <f t="shared" si="8"/>
        <v>6.07/km</v>
      </c>
      <c r="H142" s="12">
        <f t="shared" si="9"/>
        <v>0.013469907407407406</v>
      </c>
      <c r="I142" s="12">
        <f>F142-INDEX($F$5:$F$259,MATCH(D142,$D$5:$D$259,0))</f>
        <v>0.010756365740740736</v>
      </c>
    </row>
    <row r="143" spans="1:9" ht="15" customHeight="1">
      <c r="A143" s="21">
        <v>139</v>
      </c>
      <c r="B143" s="49" t="s">
        <v>255</v>
      </c>
      <c r="C143" s="49" t="s">
        <v>82</v>
      </c>
      <c r="D143" s="50" t="s">
        <v>108</v>
      </c>
      <c r="E143" s="49" t="s">
        <v>293</v>
      </c>
      <c r="F143" s="38">
        <v>0.029002430555555556</v>
      </c>
      <c r="G143" s="21" t="str">
        <f t="shared" si="8"/>
        <v>6.09/km</v>
      </c>
      <c r="H143" s="20">
        <f t="shared" si="9"/>
        <v>0.013579976851851853</v>
      </c>
      <c r="I143" s="20">
        <f>F143-INDEX($F$5:$F$259,MATCH(D143,$D$5:$D$259,0))</f>
        <v>0.011138194444444447</v>
      </c>
    </row>
    <row r="144" spans="1:9" ht="15" customHeight="1">
      <c r="A144" s="11">
        <v>140</v>
      </c>
      <c r="B144" s="39" t="s">
        <v>91</v>
      </c>
      <c r="C144" s="39" t="s">
        <v>59</v>
      </c>
      <c r="D144" s="40" t="s">
        <v>126</v>
      </c>
      <c r="E144" s="39"/>
      <c r="F144" s="35">
        <v>0.02931909722222222</v>
      </c>
      <c r="G144" s="11" t="str">
        <f t="shared" si="8"/>
        <v>6.13/km</v>
      </c>
      <c r="H144" s="12">
        <f t="shared" si="9"/>
        <v>0.013896643518518517</v>
      </c>
      <c r="I144" s="12">
        <f>F144-INDEX($F$5:$F$259,MATCH(D144,$D$5:$D$259,0))</f>
        <v>0.010294444444444443</v>
      </c>
    </row>
    <row r="145" spans="1:9" ht="15" customHeight="1">
      <c r="A145" s="11">
        <v>141</v>
      </c>
      <c r="B145" s="39" t="s">
        <v>91</v>
      </c>
      <c r="C145" s="39" t="s">
        <v>21</v>
      </c>
      <c r="D145" s="40" t="s">
        <v>142</v>
      </c>
      <c r="E145" s="39"/>
      <c r="F145" s="35">
        <v>0.029422916666666663</v>
      </c>
      <c r="G145" s="11" t="str">
        <f t="shared" si="8"/>
        <v>6.14/km</v>
      </c>
      <c r="H145" s="12">
        <f t="shared" si="9"/>
        <v>0.014000462962962961</v>
      </c>
      <c r="I145" s="12">
        <f>F145-INDEX($F$5:$F$259,MATCH(D145,$D$5:$D$259,0))</f>
        <v>0.008751967592592589</v>
      </c>
    </row>
    <row r="146" spans="1:9" ht="15" customHeight="1">
      <c r="A146" s="21">
        <v>142</v>
      </c>
      <c r="B146" s="49" t="s">
        <v>256</v>
      </c>
      <c r="C146" s="49" t="s">
        <v>81</v>
      </c>
      <c r="D146" s="50" t="s">
        <v>116</v>
      </c>
      <c r="E146" s="49" t="s">
        <v>293</v>
      </c>
      <c r="F146" s="38">
        <v>0.029593287037037036</v>
      </c>
      <c r="G146" s="21" t="str">
        <f t="shared" si="8"/>
        <v>6.16/km</v>
      </c>
      <c r="H146" s="20">
        <f t="shared" si="9"/>
        <v>0.014170833333333334</v>
      </c>
      <c r="I146" s="20">
        <f>F146-INDEX($F$5:$F$259,MATCH(D146,$D$5:$D$259,0))</f>
        <v>0.011457291666666664</v>
      </c>
    </row>
    <row r="147" spans="1:9" ht="15" customHeight="1">
      <c r="A147" s="21">
        <v>143</v>
      </c>
      <c r="B147" s="49" t="s">
        <v>257</v>
      </c>
      <c r="C147" s="49" t="s">
        <v>258</v>
      </c>
      <c r="D147" s="50" t="s">
        <v>108</v>
      </c>
      <c r="E147" s="49" t="s">
        <v>293</v>
      </c>
      <c r="F147" s="38">
        <v>0.030185300925925928</v>
      </c>
      <c r="G147" s="21" t="str">
        <f t="shared" si="8"/>
        <v>6.24/km</v>
      </c>
      <c r="H147" s="20">
        <f t="shared" si="9"/>
        <v>0.014762847222222226</v>
      </c>
      <c r="I147" s="20">
        <f>F147-INDEX($F$5:$F$259,MATCH(D147,$D$5:$D$259,0))</f>
        <v>0.01232106481481482</v>
      </c>
    </row>
    <row r="148" spans="1:9" ht="15" customHeight="1">
      <c r="A148" s="21">
        <v>144</v>
      </c>
      <c r="B148" s="49" t="s">
        <v>259</v>
      </c>
      <c r="C148" s="49" t="s">
        <v>182</v>
      </c>
      <c r="D148" s="50" t="s">
        <v>116</v>
      </c>
      <c r="E148" s="49" t="s">
        <v>293</v>
      </c>
      <c r="F148" s="38">
        <v>0.03018819444444444</v>
      </c>
      <c r="G148" s="21" t="str">
        <f t="shared" si="8"/>
        <v>6.24/km</v>
      </c>
      <c r="H148" s="20">
        <f t="shared" si="9"/>
        <v>0.014765740740740739</v>
      </c>
      <c r="I148" s="20">
        <f>F148-INDEX($F$5:$F$259,MATCH(D148,$D$5:$D$259,0))</f>
        <v>0.01205219907407407</v>
      </c>
    </row>
    <row r="149" spans="1:9" ht="15" customHeight="1">
      <c r="A149" s="21">
        <v>145</v>
      </c>
      <c r="B149" s="49" t="s">
        <v>260</v>
      </c>
      <c r="C149" s="49" t="s">
        <v>242</v>
      </c>
      <c r="D149" s="50" t="s">
        <v>116</v>
      </c>
      <c r="E149" s="49" t="s">
        <v>293</v>
      </c>
      <c r="F149" s="38">
        <v>0.03019074074074074</v>
      </c>
      <c r="G149" s="21" t="str">
        <f t="shared" si="8"/>
        <v>6.24/km</v>
      </c>
      <c r="H149" s="20">
        <f t="shared" si="9"/>
        <v>0.014768287037037038</v>
      </c>
      <c r="I149" s="20">
        <f>F149-INDEX($F$5:$F$259,MATCH(D149,$D$5:$D$259,0))</f>
        <v>0.012054745370370368</v>
      </c>
    </row>
    <row r="150" spans="1:9" ht="15" customHeight="1">
      <c r="A150" s="11">
        <v>146</v>
      </c>
      <c r="B150" s="39" t="s">
        <v>261</v>
      </c>
      <c r="C150" s="39" t="s">
        <v>262</v>
      </c>
      <c r="D150" s="40" t="s">
        <v>130</v>
      </c>
      <c r="E150" s="39"/>
      <c r="F150" s="35">
        <v>0.030203703703703705</v>
      </c>
      <c r="G150" s="11" t="str">
        <f t="shared" si="8"/>
        <v>6.24/km</v>
      </c>
      <c r="H150" s="12">
        <f t="shared" si="9"/>
        <v>0.014781250000000003</v>
      </c>
      <c r="I150" s="12">
        <f>F150-INDEX($F$5:$F$259,MATCH(D150,$D$5:$D$259,0))</f>
        <v>0.01063553240740741</v>
      </c>
    </row>
    <row r="151" spans="1:9" ht="15" customHeight="1">
      <c r="A151" s="11">
        <v>147</v>
      </c>
      <c r="B151" s="39" t="s">
        <v>91</v>
      </c>
      <c r="C151" s="39" t="s">
        <v>138</v>
      </c>
      <c r="D151" s="40" t="s">
        <v>100</v>
      </c>
      <c r="E151" s="39"/>
      <c r="F151" s="35">
        <v>0.03087581018518518</v>
      </c>
      <c r="G151" s="11" t="str">
        <f t="shared" si="8"/>
        <v>6.32/km</v>
      </c>
      <c r="H151" s="12">
        <f t="shared" si="9"/>
        <v>0.015453356481481478</v>
      </c>
      <c r="I151" s="12">
        <f>F151-INDEX($F$5:$F$259,MATCH(D151,$D$5:$D$259,0))</f>
        <v>0.015056481481481476</v>
      </c>
    </row>
    <row r="152" spans="1:9" ht="15" customHeight="1">
      <c r="A152" s="21">
        <v>148</v>
      </c>
      <c r="B152" s="49" t="s">
        <v>263</v>
      </c>
      <c r="C152" s="49" t="s">
        <v>65</v>
      </c>
      <c r="D152" s="50" t="s">
        <v>104</v>
      </c>
      <c r="E152" s="49" t="s">
        <v>293</v>
      </c>
      <c r="F152" s="38">
        <v>0.030897800925925922</v>
      </c>
      <c r="G152" s="21" t="str">
        <f t="shared" si="8"/>
        <v>6.33/km</v>
      </c>
      <c r="H152" s="20">
        <f t="shared" si="9"/>
        <v>0.01547534722222222</v>
      </c>
      <c r="I152" s="20">
        <f>F152-INDEX($F$5:$F$259,MATCH(D152,$D$5:$D$259,0))</f>
        <v>0.013595023148148144</v>
      </c>
    </row>
    <row r="153" spans="1:9" ht="15" customHeight="1">
      <c r="A153" s="11">
        <v>149</v>
      </c>
      <c r="B153" s="39" t="s">
        <v>264</v>
      </c>
      <c r="C153" s="39" t="s">
        <v>13</v>
      </c>
      <c r="D153" s="40" t="s">
        <v>98</v>
      </c>
      <c r="E153" s="39"/>
      <c r="F153" s="35">
        <v>0.03140486111111111</v>
      </c>
      <c r="G153" s="11" t="str">
        <f t="shared" si="8"/>
        <v>6.39/km</v>
      </c>
      <c r="H153" s="12">
        <f t="shared" si="9"/>
        <v>0.01598240740740741</v>
      </c>
      <c r="I153" s="12">
        <f>F153-INDEX($F$5:$F$259,MATCH(D153,$D$5:$D$259,0))</f>
        <v>0.01598240740740741</v>
      </c>
    </row>
    <row r="154" spans="1:9" ht="15" customHeight="1">
      <c r="A154" s="21">
        <v>150</v>
      </c>
      <c r="B154" s="49" t="s">
        <v>217</v>
      </c>
      <c r="C154" s="49" t="s">
        <v>34</v>
      </c>
      <c r="D154" s="50" t="s">
        <v>130</v>
      </c>
      <c r="E154" s="49" t="s">
        <v>293</v>
      </c>
      <c r="F154" s="38">
        <v>0.0314287037037037</v>
      </c>
      <c r="G154" s="21" t="str">
        <f t="shared" si="8"/>
        <v>6.39/km</v>
      </c>
      <c r="H154" s="20">
        <f t="shared" si="9"/>
        <v>0.01600625</v>
      </c>
      <c r="I154" s="20">
        <f>F154-INDEX($F$5:$F$259,MATCH(D154,$D$5:$D$259,0))</f>
        <v>0.011860532407407406</v>
      </c>
    </row>
    <row r="155" spans="1:9" ht="15" customHeight="1">
      <c r="A155" s="11">
        <v>151</v>
      </c>
      <c r="B155" s="39" t="s">
        <v>265</v>
      </c>
      <c r="C155" s="39" t="s">
        <v>266</v>
      </c>
      <c r="D155" s="40" t="s">
        <v>108</v>
      </c>
      <c r="E155" s="39"/>
      <c r="F155" s="35">
        <v>0.03146331018518519</v>
      </c>
      <c r="G155" s="11" t="str">
        <f t="shared" si="8"/>
        <v>6.40/km</v>
      </c>
      <c r="H155" s="12">
        <f t="shared" si="9"/>
        <v>0.016040856481481486</v>
      </c>
      <c r="I155" s="12">
        <f>F155-INDEX($F$5:$F$259,MATCH(D155,$D$5:$D$259,0))</f>
        <v>0.01359907407407408</v>
      </c>
    </row>
    <row r="156" spans="1:9" ht="15" customHeight="1">
      <c r="A156" s="11">
        <v>152</v>
      </c>
      <c r="B156" s="39" t="s">
        <v>267</v>
      </c>
      <c r="C156" s="39" t="s">
        <v>39</v>
      </c>
      <c r="D156" s="40" t="s">
        <v>116</v>
      </c>
      <c r="E156" s="39"/>
      <c r="F156" s="35">
        <v>0.03146527777777778</v>
      </c>
      <c r="G156" s="11" t="str">
        <f t="shared" si="8"/>
        <v>6.40/km</v>
      </c>
      <c r="H156" s="12">
        <f t="shared" si="9"/>
        <v>0.016042824074074077</v>
      </c>
      <c r="I156" s="12">
        <f>F156-INDEX($F$5:$F$259,MATCH(D156,$D$5:$D$259,0))</f>
        <v>0.013329282407407408</v>
      </c>
    </row>
    <row r="157" spans="1:9" ht="15" customHeight="1">
      <c r="A157" s="21">
        <v>153</v>
      </c>
      <c r="B157" s="49" t="s">
        <v>268</v>
      </c>
      <c r="C157" s="49" t="s">
        <v>269</v>
      </c>
      <c r="D157" s="50" t="s">
        <v>116</v>
      </c>
      <c r="E157" s="49" t="s">
        <v>293</v>
      </c>
      <c r="F157" s="38">
        <v>0.031713541666666664</v>
      </c>
      <c r="G157" s="21" t="str">
        <f t="shared" si="8"/>
        <v>6.43/km</v>
      </c>
      <c r="H157" s="20">
        <f t="shared" si="9"/>
        <v>0.016291087962962962</v>
      </c>
      <c r="I157" s="20">
        <f>F157-INDEX($F$5:$F$259,MATCH(D157,$D$5:$D$259,0))</f>
        <v>0.013577546296296292</v>
      </c>
    </row>
    <row r="158" spans="1:9" ht="15" customHeight="1">
      <c r="A158" s="11">
        <v>154</v>
      </c>
      <c r="B158" s="39" t="s">
        <v>270</v>
      </c>
      <c r="C158" s="39" t="s">
        <v>43</v>
      </c>
      <c r="D158" s="40" t="s">
        <v>104</v>
      </c>
      <c r="E158" s="39"/>
      <c r="F158" s="35">
        <v>0.03181516203703704</v>
      </c>
      <c r="G158" s="11" t="str">
        <f t="shared" si="8"/>
        <v>6.44/km</v>
      </c>
      <c r="H158" s="12">
        <f t="shared" si="9"/>
        <v>0.01639270833333334</v>
      </c>
      <c r="I158" s="12">
        <f>F158-INDEX($F$5:$F$259,MATCH(D158,$D$5:$D$259,0))</f>
        <v>0.014512384259259263</v>
      </c>
    </row>
    <row r="159" spans="1:9" ht="15" customHeight="1">
      <c r="A159" s="11">
        <v>155</v>
      </c>
      <c r="B159" s="39" t="s">
        <v>271</v>
      </c>
      <c r="C159" s="39" t="s">
        <v>95</v>
      </c>
      <c r="D159" s="40" t="s">
        <v>116</v>
      </c>
      <c r="E159" s="39"/>
      <c r="F159" s="35">
        <v>0.03210474537037037</v>
      </c>
      <c r="G159" s="11" t="str">
        <f t="shared" si="8"/>
        <v>6.48/km</v>
      </c>
      <c r="H159" s="12">
        <f t="shared" si="9"/>
        <v>0.016682291666666668</v>
      </c>
      <c r="I159" s="12">
        <f>F159-INDEX($F$5:$F$259,MATCH(D159,$D$5:$D$259,0))</f>
        <v>0.013968749999999999</v>
      </c>
    </row>
    <row r="160" spans="1:9" ht="15" customHeight="1">
      <c r="A160" s="11">
        <v>156</v>
      </c>
      <c r="B160" s="39" t="s">
        <v>272</v>
      </c>
      <c r="C160" s="39" t="s">
        <v>46</v>
      </c>
      <c r="D160" s="40" t="s">
        <v>116</v>
      </c>
      <c r="E160" s="39"/>
      <c r="F160" s="35">
        <v>0.032214930555555556</v>
      </c>
      <c r="G160" s="11" t="str">
        <f t="shared" si="8"/>
        <v>6.49/km</v>
      </c>
      <c r="H160" s="12">
        <f t="shared" si="9"/>
        <v>0.016792476851851854</v>
      </c>
      <c r="I160" s="12">
        <f>F160-INDEX($F$5:$F$259,MATCH(D160,$D$5:$D$259,0))</f>
        <v>0.014078935185185184</v>
      </c>
    </row>
    <row r="161" spans="1:9" ht="15" customHeight="1">
      <c r="A161" s="11">
        <v>157</v>
      </c>
      <c r="B161" s="39" t="s">
        <v>92</v>
      </c>
      <c r="C161" s="39" t="s">
        <v>273</v>
      </c>
      <c r="D161" s="40" t="s">
        <v>130</v>
      </c>
      <c r="E161" s="39"/>
      <c r="F161" s="35">
        <v>0.03326944444444444</v>
      </c>
      <c r="G161" s="11" t="str">
        <f t="shared" si="8"/>
        <v>7.03/km</v>
      </c>
      <c r="H161" s="12">
        <f t="shared" si="9"/>
        <v>0.01784699074074074</v>
      </c>
      <c r="I161" s="12">
        <f>F161-INDEX($F$5:$F$259,MATCH(D161,$D$5:$D$259,0))</f>
        <v>0.013701273148148146</v>
      </c>
    </row>
    <row r="162" spans="1:9" ht="15" customHeight="1">
      <c r="A162" s="11">
        <v>158</v>
      </c>
      <c r="B162" s="39" t="s">
        <v>274</v>
      </c>
      <c r="C162" s="39" t="s">
        <v>39</v>
      </c>
      <c r="D162" s="40" t="s">
        <v>116</v>
      </c>
      <c r="E162" s="39"/>
      <c r="F162" s="35">
        <v>0.03329895833333333</v>
      </c>
      <c r="G162" s="11" t="str">
        <f t="shared" si="8"/>
        <v>7.03/km</v>
      </c>
      <c r="H162" s="12">
        <f t="shared" si="9"/>
        <v>0.017876504629629628</v>
      </c>
      <c r="I162" s="12">
        <f>F162-INDEX($F$5:$F$259,MATCH(D162,$D$5:$D$259,0))</f>
        <v>0.015162962962962958</v>
      </c>
    </row>
    <row r="163" spans="1:9" ht="15" customHeight="1">
      <c r="A163" s="21">
        <v>159</v>
      </c>
      <c r="B163" s="49" t="s">
        <v>54</v>
      </c>
      <c r="C163" s="49" t="s">
        <v>36</v>
      </c>
      <c r="D163" s="50" t="s">
        <v>116</v>
      </c>
      <c r="E163" s="49" t="s">
        <v>293</v>
      </c>
      <c r="F163" s="38">
        <v>0.03366030092592592</v>
      </c>
      <c r="G163" s="21" t="str">
        <f t="shared" si="8"/>
        <v>7.08/km</v>
      </c>
      <c r="H163" s="20">
        <f t="shared" si="9"/>
        <v>0.01823784722222222</v>
      </c>
      <c r="I163" s="20">
        <f>F163-INDEX($F$5:$F$259,MATCH(D163,$D$5:$D$259,0))</f>
        <v>0.015524305555555552</v>
      </c>
    </row>
    <row r="164" spans="1:9" ht="15" customHeight="1">
      <c r="A164" s="21">
        <v>160</v>
      </c>
      <c r="B164" s="49" t="s">
        <v>55</v>
      </c>
      <c r="C164" s="49" t="s">
        <v>64</v>
      </c>
      <c r="D164" s="50" t="s">
        <v>130</v>
      </c>
      <c r="E164" s="49" t="s">
        <v>293</v>
      </c>
      <c r="F164" s="38">
        <v>0.03366458333333333</v>
      </c>
      <c r="G164" s="21" t="str">
        <f t="shared" si="8"/>
        <v>7.08/km</v>
      </c>
      <c r="H164" s="20">
        <f t="shared" si="9"/>
        <v>0.01824212962962963</v>
      </c>
      <c r="I164" s="20">
        <f>F164-INDEX($F$5:$F$259,MATCH(D164,$D$5:$D$259,0))</f>
        <v>0.014096412037037036</v>
      </c>
    </row>
    <row r="165" spans="1:9" ht="15" customHeight="1">
      <c r="A165" s="11">
        <v>161</v>
      </c>
      <c r="B165" s="39" t="s">
        <v>85</v>
      </c>
      <c r="C165" s="39" t="s">
        <v>275</v>
      </c>
      <c r="D165" s="40" t="s">
        <v>276</v>
      </c>
      <c r="E165" s="39"/>
      <c r="F165" s="35">
        <v>0.03366909722222222</v>
      </c>
      <c r="G165" s="11" t="str">
        <f t="shared" si="8"/>
        <v>7.08/km</v>
      </c>
      <c r="H165" s="12">
        <f t="shared" si="9"/>
        <v>0.01824664351851852</v>
      </c>
      <c r="I165" s="12">
        <f>F165-INDEX($F$5:$F$259,MATCH(D165,$D$5:$D$259,0))</f>
        <v>0</v>
      </c>
    </row>
    <row r="166" spans="1:9" ht="15" customHeight="1">
      <c r="A166" s="11">
        <v>162</v>
      </c>
      <c r="B166" s="39" t="s">
        <v>85</v>
      </c>
      <c r="C166" s="39" t="s">
        <v>180</v>
      </c>
      <c r="D166" s="40" t="s">
        <v>104</v>
      </c>
      <c r="E166" s="39"/>
      <c r="F166" s="35">
        <v>0.033739467592592595</v>
      </c>
      <c r="G166" s="11" t="str">
        <f t="shared" si="8"/>
        <v>7.09/km</v>
      </c>
      <c r="H166" s="12">
        <f t="shared" si="9"/>
        <v>0.018317013888888893</v>
      </c>
      <c r="I166" s="12">
        <f>F166-INDEX($F$5:$F$259,MATCH(D166,$D$5:$D$259,0))</f>
        <v>0.016436689814814817</v>
      </c>
    </row>
    <row r="167" spans="1:9" ht="15" customHeight="1">
      <c r="A167" s="21">
        <v>163</v>
      </c>
      <c r="B167" s="49" t="s">
        <v>277</v>
      </c>
      <c r="C167" s="49" t="s">
        <v>21</v>
      </c>
      <c r="D167" s="50" t="s">
        <v>142</v>
      </c>
      <c r="E167" s="49" t="s">
        <v>293</v>
      </c>
      <c r="F167" s="38">
        <v>0.03385486111111111</v>
      </c>
      <c r="G167" s="21" t="str">
        <f t="shared" si="8"/>
        <v>7.10/km</v>
      </c>
      <c r="H167" s="20">
        <f t="shared" si="9"/>
        <v>0.01843240740740741</v>
      </c>
      <c r="I167" s="20">
        <f>F167-INDEX($F$5:$F$259,MATCH(D167,$D$5:$D$259,0))</f>
        <v>0.013183912037037039</v>
      </c>
    </row>
    <row r="168" spans="1:9" ht="15" customHeight="1">
      <c r="A168" s="11">
        <v>164</v>
      </c>
      <c r="B168" s="39" t="s">
        <v>278</v>
      </c>
      <c r="C168" s="39" t="s">
        <v>70</v>
      </c>
      <c r="D168" s="40" t="s">
        <v>130</v>
      </c>
      <c r="E168" s="39"/>
      <c r="F168" s="35">
        <v>0.03463541666666667</v>
      </c>
      <c r="G168" s="11" t="str">
        <f t="shared" si="8"/>
        <v>7.20/km</v>
      </c>
      <c r="H168" s="12">
        <f t="shared" si="9"/>
        <v>0.019212962962962966</v>
      </c>
      <c r="I168" s="12">
        <f>F168-INDEX($F$5:$F$259,MATCH(D168,$D$5:$D$259,0))</f>
        <v>0.015067245370370373</v>
      </c>
    </row>
    <row r="169" spans="1:9" ht="15" customHeight="1">
      <c r="A169" s="11">
        <v>165</v>
      </c>
      <c r="B169" s="39" t="s">
        <v>279</v>
      </c>
      <c r="C169" s="39" t="s">
        <v>14</v>
      </c>
      <c r="D169" s="40" t="s">
        <v>100</v>
      </c>
      <c r="E169" s="39"/>
      <c r="F169" s="35">
        <v>0.035206944444444443</v>
      </c>
      <c r="G169" s="11" t="str">
        <f t="shared" si="8"/>
        <v>7.27/km</v>
      </c>
      <c r="H169" s="12">
        <f t="shared" si="9"/>
        <v>0.01978449074074074</v>
      </c>
      <c r="I169" s="12">
        <f>F169-INDEX($F$5:$F$259,MATCH(D169,$D$5:$D$259,0))</f>
        <v>0.01938761574074074</v>
      </c>
    </row>
    <row r="170" spans="1:9" ht="15" customHeight="1">
      <c r="A170" s="11">
        <v>166</v>
      </c>
      <c r="B170" s="39" t="s">
        <v>280</v>
      </c>
      <c r="C170" s="39" t="s">
        <v>281</v>
      </c>
      <c r="D170" s="40" t="s">
        <v>104</v>
      </c>
      <c r="E170" s="39"/>
      <c r="F170" s="35">
        <v>0.03557986111111111</v>
      </c>
      <c r="G170" s="11" t="str">
        <f t="shared" si="8"/>
        <v>7.32/km</v>
      </c>
      <c r="H170" s="12">
        <f t="shared" si="9"/>
        <v>0.02015740740740741</v>
      </c>
      <c r="I170" s="12">
        <f>F170-INDEX($F$5:$F$259,MATCH(D170,$D$5:$D$259,0))</f>
        <v>0.018277083333333333</v>
      </c>
    </row>
    <row r="171" spans="1:9" ht="15" customHeight="1">
      <c r="A171" s="21">
        <v>167</v>
      </c>
      <c r="B171" s="49" t="s">
        <v>282</v>
      </c>
      <c r="C171" s="49" t="s">
        <v>66</v>
      </c>
      <c r="D171" s="50" t="s">
        <v>130</v>
      </c>
      <c r="E171" s="49" t="s">
        <v>293</v>
      </c>
      <c r="F171" s="38">
        <v>0.03767361111111111</v>
      </c>
      <c r="G171" s="21" t="str">
        <f t="shared" si="8"/>
        <v>7.59/km</v>
      </c>
      <c r="H171" s="20">
        <f t="shared" si="9"/>
        <v>0.022251157407407407</v>
      </c>
      <c r="I171" s="20">
        <f>F171-INDEX($F$5:$F$259,MATCH(D171,$D$5:$D$259,0))</f>
        <v>0.018105439814814814</v>
      </c>
    </row>
    <row r="172" spans="1:9" ht="15" customHeight="1">
      <c r="A172" s="11">
        <v>168</v>
      </c>
      <c r="B172" s="39" t="s">
        <v>283</v>
      </c>
      <c r="C172" s="39" t="s">
        <v>284</v>
      </c>
      <c r="D172" s="40" t="s">
        <v>116</v>
      </c>
      <c r="E172" s="39"/>
      <c r="F172" s="35">
        <v>0.040087962962962964</v>
      </c>
      <c r="G172" s="11" t="str">
        <f t="shared" si="8"/>
        <v>8.29/km</v>
      </c>
      <c r="H172" s="12">
        <f t="shared" si="9"/>
        <v>0.024665509259259262</v>
      </c>
      <c r="I172" s="12">
        <f>F172-INDEX($F$5:$F$259,MATCH(D172,$D$5:$D$259,0))</f>
        <v>0.021951967592592592</v>
      </c>
    </row>
    <row r="173" spans="1:9" ht="15" customHeight="1">
      <c r="A173" s="11">
        <v>169</v>
      </c>
      <c r="B173" s="39" t="s">
        <v>285</v>
      </c>
      <c r="C173" s="39" t="s">
        <v>37</v>
      </c>
      <c r="D173" s="40" t="s">
        <v>108</v>
      </c>
      <c r="E173" s="39"/>
      <c r="F173" s="35">
        <v>0.040104282407407404</v>
      </c>
      <c r="G173" s="11" t="str">
        <f aca="true" t="shared" si="10" ref="G173:G179">TEXT(INT((HOUR(F173)*3600+MINUTE(F173)*60+SECOND(F173))/$I$3/60),"0")&amp;"."&amp;TEXT(MOD((HOUR(F173)*3600+MINUTE(F173)*60+SECOND(F173))/$I$3,60),"00")&amp;"/km"</f>
        <v>8.30/km</v>
      </c>
      <c r="H173" s="12">
        <f aca="true" t="shared" si="11" ref="H173:H179">F173-$F$5</f>
        <v>0.024681828703703702</v>
      </c>
      <c r="I173" s="12">
        <f>F173-INDEX($F$5:$F$259,MATCH(D173,$D$5:$D$259,0))</f>
        <v>0.022240046296296296</v>
      </c>
    </row>
    <row r="174" spans="1:9" ht="15" customHeight="1">
      <c r="A174" s="11">
        <v>170</v>
      </c>
      <c r="B174" s="39" t="s">
        <v>84</v>
      </c>
      <c r="C174" s="39" t="s">
        <v>76</v>
      </c>
      <c r="D174" s="40" t="s">
        <v>116</v>
      </c>
      <c r="E174" s="39"/>
      <c r="F174" s="35">
        <v>0.04019166666666667</v>
      </c>
      <c r="G174" s="11" t="str">
        <f t="shared" si="10"/>
        <v>8.31/km</v>
      </c>
      <c r="H174" s="12">
        <f t="shared" si="11"/>
        <v>0.024769212962962965</v>
      </c>
      <c r="I174" s="12">
        <f>F174-INDEX($F$5:$F$259,MATCH(D174,$D$5:$D$259,0))</f>
        <v>0.022055671296296295</v>
      </c>
    </row>
    <row r="175" spans="1:9" ht="15" customHeight="1">
      <c r="A175" s="11">
        <v>171</v>
      </c>
      <c r="B175" s="39" t="s">
        <v>286</v>
      </c>
      <c r="C175" s="39" t="s">
        <v>287</v>
      </c>
      <c r="D175" s="40" t="s">
        <v>116</v>
      </c>
      <c r="E175" s="39"/>
      <c r="F175" s="35">
        <v>0.040390277777777775</v>
      </c>
      <c r="G175" s="11" t="str">
        <f t="shared" si="10"/>
        <v>8.33/km</v>
      </c>
      <c r="H175" s="12">
        <f t="shared" si="11"/>
        <v>0.024967824074074073</v>
      </c>
      <c r="I175" s="12">
        <f>F175-INDEX($F$5:$F$259,MATCH(D175,$D$5:$D$259,0))</f>
        <v>0.022254282407407403</v>
      </c>
    </row>
    <row r="176" spans="1:9" ht="15" customHeight="1">
      <c r="A176" s="11">
        <v>172</v>
      </c>
      <c r="B176" s="39" t="s">
        <v>288</v>
      </c>
      <c r="C176" s="39" t="s">
        <v>289</v>
      </c>
      <c r="D176" s="40" t="s">
        <v>116</v>
      </c>
      <c r="E176" s="39"/>
      <c r="F176" s="35">
        <v>0.04124293981481481</v>
      </c>
      <c r="G176" s="11" t="str">
        <f t="shared" si="10"/>
        <v>8.44/km</v>
      </c>
      <c r="H176" s="12">
        <f t="shared" si="11"/>
        <v>0.02582048611111111</v>
      </c>
      <c r="I176" s="12">
        <f>F176-INDEX($F$5:$F$259,MATCH(D176,$D$5:$D$259,0))</f>
        <v>0.02310694444444444</v>
      </c>
    </row>
    <row r="177" spans="1:9" ht="15" customHeight="1">
      <c r="A177" s="11">
        <v>173</v>
      </c>
      <c r="B177" s="39" t="s">
        <v>290</v>
      </c>
      <c r="C177" s="39" t="s">
        <v>40</v>
      </c>
      <c r="D177" s="40" t="s">
        <v>108</v>
      </c>
      <c r="E177" s="39"/>
      <c r="F177" s="35">
        <v>0.04149016203703703</v>
      </c>
      <c r="G177" s="11" t="str">
        <f t="shared" si="10"/>
        <v>8.47/km</v>
      </c>
      <c r="H177" s="12">
        <f t="shared" si="11"/>
        <v>0.026067708333333328</v>
      </c>
      <c r="I177" s="12">
        <f>F177-INDEX($F$5:$F$259,MATCH(D177,$D$5:$D$259,0))</f>
        <v>0.023625925925925922</v>
      </c>
    </row>
    <row r="178" spans="1:9" ht="15" customHeight="1">
      <c r="A178" s="21">
        <v>174</v>
      </c>
      <c r="B178" s="49" t="s">
        <v>56</v>
      </c>
      <c r="C178" s="49" t="s">
        <v>46</v>
      </c>
      <c r="D178" s="50" t="s">
        <v>116</v>
      </c>
      <c r="E178" s="49" t="s">
        <v>293</v>
      </c>
      <c r="F178" s="38">
        <v>0.04149247685185185</v>
      </c>
      <c r="G178" s="21" t="str">
        <f t="shared" si="10"/>
        <v>8.47/km</v>
      </c>
      <c r="H178" s="20">
        <f t="shared" si="11"/>
        <v>0.02607002314814815</v>
      </c>
      <c r="I178" s="20">
        <f>F178-INDEX($F$5:$F$259,MATCH(D178,$D$5:$D$259,0))</f>
        <v>0.02335648148148148</v>
      </c>
    </row>
    <row r="179" spans="1:9" ht="15" customHeight="1">
      <c r="A179" s="36">
        <v>175</v>
      </c>
      <c r="B179" s="41" t="s">
        <v>291</v>
      </c>
      <c r="C179" s="41" t="s">
        <v>292</v>
      </c>
      <c r="D179" s="42" t="s">
        <v>116</v>
      </c>
      <c r="E179" s="41"/>
      <c r="F179" s="43">
        <v>0.04149282407407408</v>
      </c>
      <c r="G179" s="36" t="str">
        <f t="shared" si="10"/>
        <v>8.47/km</v>
      </c>
      <c r="H179" s="37">
        <f t="shared" si="11"/>
        <v>0.026070370370370376</v>
      </c>
      <c r="I179" s="37">
        <f>F179-INDEX($F$5:$F$259,MATCH(D179,$D$5:$D$259,0))</f>
        <v>0.023356828703703706</v>
      </c>
    </row>
    <row r="180" spans="1:9" ht="12.75">
      <c r="A180" s="51"/>
      <c r="B180" s="52"/>
      <c r="C180" s="52"/>
      <c r="D180" s="51"/>
      <c r="E180" s="52"/>
      <c r="F180" s="53"/>
      <c r="G180" s="51"/>
      <c r="H180" s="51"/>
      <c r="I180" s="51"/>
    </row>
  </sheetData>
  <sheetProtection/>
  <autoFilter ref="A4:I17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Maratonina di S.Alberto Magno</v>
      </c>
      <c r="B1" s="31"/>
      <c r="C1" s="32"/>
    </row>
    <row r="2" spans="1:3" ht="24" customHeight="1">
      <c r="A2" s="33" t="str">
        <f>Individuale!A2</f>
        <v>32ª edizione</v>
      </c>
      <c r="B2" s="33"/>
      <c r="C2" s="33"/>
    </row>
    <row r="3" spans="1:3" ht="24" customHeight="1">
      <c r="A3" s="34" t="str">
        <f>Individuale!A3</f>
        <v>Roma (RM) Italia - Sabato 12/11/2016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4">
        <v>1</v>
      </c>
      <c r="B5" s="55" t="s">
        <v>293</v>
      </c>
      <c r="C5" s="56">
        <v>52</v>
      </c>
    </row>
    <row r="6" spans="1:3" ht="15" customHeight="1">
      <c r="A6" s="17">
        <v>2</v>
      </c>
      <c r="B6" s="18" t="s">
        <v>297</v>
      </c>
      <c r="C6" s="19">
        <v>123</v>
      </c>
    </row>
    <row r="7" ht="12.75">
      <c r="C7" s="2">
        <f>SUM(C5:C6)</f>
        <v>175</v>
      </c>
    </row>
  </sheetData>
  <sheetProtection/>
  <autoFilter ref="A4:C4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2016-11-16T21:49:45Z</dcterms:modified>
  <cp:category/>
  <cp:version/>
  <cp:contentType/>
  <cp:contentStatus/>
</cp:coreProperties>
</file>