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<sst xmlns="http://schemas.openxmlformats.org/spreadsheetml/2006/main" count="477" uniqueCount="249">
  <si>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</si>
  <si>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</si>
  <si>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</si>
  <si>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</si>
  <si>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</si>
  <si>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</si>
  <si>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</si>
  <si>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</si>
  <si>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</si>
  <si>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</si>
  <si>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</si>
  <si>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Miluzzo</t>
  </si>
  <si>
    <t>Roberto</t>
  </si>
  <si>
    <t>Tm23</t>
  </si>
  <si>
    <t>Salomon Carnifast</t>
  </si>
  <si>
    <t>Morisi</t>
  </si>
  <si>
    <t>Antonio</t>
  </si>
  <si>
    <t>M35</t>
  </si>
  <si>
    <t>Opoa Plus Ultra</t>
  </si>
  <si>
    <t>Esposito</t>
  </si>
  <si>
    <t>Giuseppe</t>
  </si>
  <si>
    <t>Parks Trail</t>
  </si>
  <si>
    <t>Corrado</t>
  </si>
  <si>
    <t>Stefano</t>
  </si>
  <si>
    <t>M40</t>
  </si>
  <si>
    <t>Atina Trail Running</t>
  </si>
  <si>
    <t>Lucci</t>
  </si>
  <si>
    <t>Giampietro</t>
  </si>
  <si>
    <t>M45</t>
  </si>
  <si>
    <t>Ecomaratona Dei Monti Cimi..</t>
  </si>
  <si>
    <t>Di Credico</t>
  </si>
  <si>
    <t>Umberto</t>
  </si>
  <si>
    <t>Asd Libertas Vini Citra</t>
  </si>
  <si>
    <t>Bucciarello</t>
  </si>
  <si>
    <t>Gabriele</t>
  </si>
  <si>
    <t>Lbm Sport Team</t>
  </si>
  <si>
    <t>Di Stefano</t>
  </si>
  <si>
    <t>Dino</t>
  </si>
  <si>
    <t>M50</t>
  </si>
  <si>
    <t>Salvo Radduso</t>
  </si>
  <si>
    <t>Filippo</t>
  </si>
  <si>
    <t>Atletica Tusculum Rs 001</t>
  </si>
  <si>
    <t>Amabrini</t>
  </si>
  <si>
    <t>Fabio</t>
  </si>
  <si>
    <t>G.s. Marsica Avezzano</t>
  </si>
  <si>
    <t>Cacopardo</t>
  </si>
  <si>
    <t>Matteo</t>
  </si>
  <si>
    <t>Zarlenga</t>
  </si>
  <si>
    <t>Pietro</t>
  </si>
  <si>
    <t>Cannuccia</t>
  </si>
  <si>
    <t>Maria Teresa</t>
  </si>
  <si>
    <t>F16-99</t>
  </si>
  <si>
    <t>Running Evolution Colonna</t>
  </si>
  <si>
    <t>Pierluigi</t>
  </si>
  <si>
    <t>Gianni</t>
  </si>
  <si>
    <t>Podisti Frentani</t>
  </si>
  <si>
    <t>Di Giustino</t>
  </si>
  <si>
    <t>Luca</t>
  </si>
  <si>
    <t>Vismara</t>
  </si>
  <si>
    <t>Mario</t>
  </si>
  <si>
    <t>M55</t>
  </si>
  <si>
    <t>Asd Runners Bergamo</t>
  </si>
  <si>
    <t>Biagiotti</t>
  </si>
  <si>
    <t>Danilo</t>
  </si>
  <si>
    <t>Atl. 75 Cattolica</t>
  </si>
  <si>
    <t>Ranni</t>
  </si>
  <si>
    <t>Atletica Fossacesia</t>
  </si>
  <si>
    <t>Leo</t>
  </si>
  <si>
    <t>Uisp Roma</t>
  </si>
  <si>
    <t>Donatelli</t>
  </si>
  <si>
    <t>Pod. San Salvo</t>
  </si>
  <si>
    <t>Gramajo</t>
  </si>
  <si>
    <t>Tobias</t>
  </si>
  <si>
    <t>Piazza</t>
  </si>
  <si>
    <t>Luciano</t>
  </si>
  <si>
    <t>Avis Forlì</t>
  </si>
  <si>
    <t>Graziani</t>
  </si>
  <si>
    <t>Rodolfo Mario</t>
  </si>
  <si>
    <t>Cavalagli</t>
  </si>
  <si>
    <t>Claudio</t>
  </si>
  <si>
    <t>Di Giannatale</t>
  </si>
  <si>
    <t>Piero</t>
  </si>
  <si>
    <t>Libero</t>
  </si>
  <si>
    <t>Moretti</t>
  </si>
  <si>
    <t>Adolfo</t>
  </si>
  <si>
    <t>Magic Runners</t>
  </si>
  <si>
    <t>Venturini</t>
  </si>
  <si>
    <t>Paolo</t>
  </si>
  <si>
    <t>Meneguzzo</t>
  </si>
  <si>
    <t>Graziano</t>
  </si>
  <si>
    <t>Frattini</t>
  </si>
  <si>
    <t>Gp Fano Corre</t>
  </si>
  <si>
    <t>Cosciotti</t>
  </si>
  <si>
    <t>Cianchetta</t>
  </si>
  <si>
    <t>Emiliano</t>
  </si>
  <si>
    <t>Costalunga</t>
  </si>
  <si>
    <t>Fabrizio</t>
  </si>
  <si>
    <t>Teggi</t>
  </si>
  <si>
    <t>Maurizio</t>
  </si>
  <si>
    <t>Acquadela Bologna</t>
  </si>
  <si>
    <t>Lusi</t>
  </si>
  <si>
    <t>Denis</t>
  </si>
  <si>
    <t>Mazzoccoli</t>
  </si>
  <si>
    <t>Pod. Potenza</t>
  </si>
  <si>
    <t>Piperni</t>
  </si>
  <si>
    <t>Enrico</t>
  </si>
  <si>
    <t>M60</t>
  </si>
  <si>
    <t>Gs Celano</t>
  </si>
  <si>
    <t>Marozzi</t>
  </si>
  <si>
    <t>Franco</t>
  </si>
  <si>
    <t>Avis Ascoli Marathon</t>
  </si>
  <si>
    <t>Capasso</t>
  </si>
  <si>
    <t>Giovanni</t>
  </si>
  <si>
    <t>Olimpic Marina Minturno</t>
  </si>
  <si>
    <t>Colamartino</t>
  </si>
  <si>
    <t>Ass. Ecomaratona Dei Marsi</t>
  </si>
  <si>
    <t>De Flaviis</t>
  </si>
  <si>
    <t>Spartaco</t>
  </si>
  <si>
    <t>Asd Fiamme Cremisi</t>
  </si>
  <si>
    <t>Cecchini</t>
  </si>
  <si>
    <t>Mara</t>
  </si>
  <si>
    <t>Amatori Velletri</t>
  </si>
  <si>
    <t>Belardini</t>
  </si>
  <si>
    <t>Gianluca</t>
  </si>
  <si>
    <t>Chiavaroli</t>
  </si>
  <si>
    <t>Fattore</t>
  </si>
  <si>
    <t>Sordina</t>
  </si>
  <si>
    <t>Amatori Podistica Terni</t>
  </si>
  <si>
    <t>Clini</t>
  </si>
  <si>
    <t>Asd Atl. Banca Pesaro</t>
  </si>
  <si>
    <t>Sacanna</t>
  </si>
  <si>
    <t>Massimo</t>
  </si>
  <si>
    <t>Iannattone</t>
  </si>
  <si>
    <t>Nuova Pod. Latina</t>
  </si>
  <si>
    <t>Montesi</t>
  </si>
  <si>
    <t>Manuel</t>
  </si>
  <si>
    <t>Us Roma 83</t>
  </si>
  <si>
    <t>Palma</t>
  </si>
  <si>
    <t>Riccardo</t>
  </si>
  <si>
    <t>Paglione</t>
  </si>
  <si>
    <t>Enzo</t>
  </si>
  <si>
    <t>Atl. Calderara Tecnoplast</t>
  </si>
  <si>
    <t>Colorizio</t>
  </si>
  <si>
    <t>Pizzeria Il Podista</t>
  </si>
  <si>
    <t>Masciangelo</t>
  </si>
  <si>
    <t>Rino</t>
  </si>
  <si>
    <t>Burderi</t>
  </si>
  <si>
    <t>Edoardo</t>
  </si>
  <si>
    <t>Rosati</t>
  </si>
  <si>
    <t>Gianfranco</t>
  </si>
  <si>
    <t>M65</t>
  </si>
  <si>
    <t>Podistica Avezzano</t>
  </si>
  <si>
    <t>D'acunto</t>
  </si>
  <si>
    <t>Pasquale</t>
  </si>
  <si>
    <t>Sabbatini</t>
  </si>
  <si>
    <t>Manuela</t>
  </si>
  <si>
    <t>Never Stop Run</t>
  </si>
  <si>
    <t>Signoretti</t>
  </si>
  <si>
    <t>Claudia</t>
  </si>
  <si>
    <t>Ferrante</t>
  </si>
  <si>
    <t>Marco</t>
  </si>
  <si>
    <t>Seritti</t>
  </si>
  <si>
    <t>Ciccotelli</t>
  </si>
  <si>
    <t>Asd Spirito Trail</t>
  </si>
  <si>
    <t>Aratari</t>
  </si>
  <si>
    <t>Pelliconi</t>
  </si>
  <si>
    <t>Valle</t>
  </si>
  <si>
    <t>Augusto</t>
  </si>
  <si>
    <t>Anna Baby</t>
  </si>
  <si>
    <t>Manfrini</t>
  </si>
  <si>
    <t>Leonardo</t>
  </si>
  <si>
    <t>Project Ultraman</t>
  </si>
  <si>
    <t>Ambrogi</t>
  </si>
  <si>
    <t>David</t>
  </si>
  <si>
    <t>Laurini</t>
  </si>
  <si>
    <t>Pedroni</t>
  </si>
  <si>
    <t>Sandro</t>
  </si>
  <si>
    <t>Mancini</t>
  </si>
  <si>
    <t>Amerigo</t>
  </si>
  <si>
    <t>E.p.s. Csi</t>
  </si>
  <si>
    <t>Gaetani</t>
  </si>
  <si>
    <t>Francesco</t>
  </si>
  <si>
    <t>Bartolini</t>
  </si>
  <si>
    <t>Galli</t>
  </si>
  <si>
    <t>Gs Bancari Romani</t>
  </si>
  <si>
    <t>Chicarella</t>
  </si>
  <si>
    <t>Giorgio</t>
  </si>
  <si>
    <t>Podistica Luco Dei Marsi</t>
  </si>
  <si>
    <t>Arcangeli</t>
  </si>
  <si>
    <t>Mauro</t>
  </si>
  <si>
    <t>Olimpia Triathlon Camerino</t>
  </si>
  <si>
    <t>De Masi</t>
  </si>
  <si>
    <t>Golinucci</t>
  </si>
  <si>
    <t>Libertone</t>
  </si>
  <si>
    <t>Michele</t>
  </si>
  <si>
    <t>Polisportiva Molise</t>
  </si>
  <si>
    <t>Marrocco</t>
  </si>
  <si>
    <t>Angelo</t>
  </si>
  <si>
    <t>Podisti Maratona Roma</t>
  </si>
  <si>
    <t>Priolo</t>
  </si>
  <si>
    <t>Marcello</t>
  </si>
  <si>
    <t>Atl. Amatori Molise</t>
  </si>
  <si>
    <t>Pawlikowski</t>
  </si>
  <si>
    <t>Krzysztof</t>
  </si>
  <si>
    <t>Uisp</t>
  </si>
  <si>
    <t>Pietrarca</t>
  </si>
  <si>
    <t>Pasqualino</t>
  </si>
  <si>
    <t>Guidobaldi</t>
  </si>
  <si>
    <t>Road Runners Club Roma</t>
  </si>
  <si>
    <t>Ricasoli</t>
  </si>
  <si>
    <t>Miconi</t>
  </si>
  <si>
    <t>Caffarella Team Roma</t>
  </si>
  <si>
    <t>Fabbri</t>
  </si>
  <si>
    <t>Trail Dei Due Laghi</t>
  </si>
  <si>
    <t>Capria</t>
  </si>
  <si>
    <t>Simone</t>
  </si>
  <si>
    <t>Lazio Runners</t>
  </si>
  <si>
    <t>Bevilacqua</t>
  </si>
  <si>
    <t>Iorio</t>
  </si>
  <si>
    <t>Maria Grazia</t>
  </si>
  <si>
    <t>Atl. Pegaso</t>
  </si>
  <si>
    <t>Cafini</t>
  </si>
  <si>
    <t>Andrea</t>
  </si>
  <si>
    <t>Lattanzi Monte Giorgio</t>
  </si>
  <si>
    <t>Celi</t>
  </si>
  <si>
    <t>Daniela</t>
  </si>
  <si>
    <t>Camponeschi</t>
  </si>
  <si>
    <t>Loredana</t>
  </si>
  <si>
    <t>Francinella</t>
  </si>
  <si>
    <t>Trail Brother</t>
  </si>
  <si>
    <t>Tuozzolo</t>
  </si>
  <si>
    <t>Perrone Capano</t>
  </si>
  <si>
    <t>Sgammato</t>
  </si>
  <si>
    <t>Amelia</t>
  </si>
  <si>
    <t>Asd Aequa Running</t>
  </si>
  <si>
    <t>Niculae</t>
  </si>
  <si>
    <t>Cristian</t>
  </si>
  <si>
    <t>Vitaliano</t>
  </si>
  <si>
    <t>Di Costanzo</t>
  </si>
  <si>
    <t>Asd Enea</t>
  </si>
  <si>
    <t>Fatato</t>
  </si>
  <si>
    <t>Carmine</t>
  </si>
  <si>
    <t>Liberati</t>
  </si>
  <si>
    <t>Alessandra</t>
  </si>
  <si>
    <t>Cirilli</t>
  </si>
  <si>
    <t>A.S.D. Podistica Solidarietà</t>
  </si>
  <si>
    <t>Trail Serra di Celano</t>
  </si>
  <si>
    <t>3ª edizione</t>
  </si>
  <si>
    <t>Celano (AQ) Italia - Domenica 29/07/2012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</si>
</sst>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21" fontId="7" fillId="0" borderId="3" xfId="0" applyNumberFormat="1" applyFont="1" applyBorder="1" applyAlignment="1">
      <alignment horizontal="center" vertical="center" wrapText="1"/>
    </xf>
    <xf numFmtId="21" fontId="7" fillId="0" borderId="4" xfId="0" applyNumberFormat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21" fontId="9" fillId="4" borderId="4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21" fontId="9" fillId="4" borderId="5" xfId="0" applyNumberFormat="1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246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247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248</v>
      </c>
      <c r="B3" s="28"/>
      <c r="C3" s="28"/>
      <c r="D3" s="28"/>
      <c r="E3" s="28"/>
      <c r="F3" s="28"/>
      <c r="G3" s="28"/>
      <c r="H3" s="3" t="s">
        <v>1</v>
      </c>
      <c r="I3" s="4">
        <v>45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1" t="s">
        <v>11</v>
      </c>
      <c r="C5" s="31" t="s">
        <v>12</v>
      </c>
      <c r="D5" s="32" t="s">
        <v>13</v>
      </c>
      <c r="E5" s="31" t="s">
        <v>14</v>
      </c>
      <c r="F5" s="35">
        <v>0.2292708333333333</v>
      </c>
      <c r="G5" s="10" t="str">
        <f aca="true" t="shared" si="0" ref="G5:G68">TEXT(INT((HOUR(F5)*3600+MINUTE(F5)*60+SECOND(F5))/$I$3/60),"0")&amp;"."&amp;TEXT(MOD((HOUR(F5)*3600+MINUTE(F5)*60+SECOND(F5))/$I$3,60),"00")&amp;"/km"</f>
        <v>7.20/km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3" t="s">
        <v>15</v>
      </c>
      <c r="C6" s="33" t="s">
        <v>16</v>
      </c>
      <c r="D6" s="34" t="s">
        <v>17</v>
      </c>
      <c r="E6" s="33" t="s">
        <v>18</v>
      </c>
      <c r="F6" s="36">
        <v>0.23325231481481482</v>
      </c>
      <c r="G6" s="14" t="str">
        <f t="shared" si="0"/>
        <v>7.28/km</v>
      </c>
      <c r="H6" s="16">
        <f t="shared" si="1"/>
        <v>0.0039814814814815025</v>
      </c>
      <c r="I6" s="16">
        <f>F6-INDEX($F$5:$F$204,MATCH(D6,$D$5:$D$204,0))</f>
        <v>0</v>
      </c>
    </row>
    <row r="7" spans="1:9" s="13" customFormat="1" ht="15" customHeight="1">
      <c r="A7" s="14">
        <v>3</v>
      </c>
      <c r="B7" s="33" t="s">
        <v>19</v>
      </c>
      <c r="C7" s="33" t="s">
        <v>20</v>
      </c>
      <c r="D7" s="34" t="s">
        <v>13</v>
      </c>
      <c r="E7" s="33" t="s">
        <v>21</v>
      </c>
      <c r="F7" s="36">
        <v>0.2520949074074074</v>
      </c>
      <c r="G7" s="14" t="str">
        <f t="shared" si="0"/>
        <v>8.04/km</v>
      </c>
      <c r="H7" s="16">
        <f t="shared" si="1"/>
        <v>0.022824074074074108</v>
      </c>
      <c r="I7" s="16">
        <f>F7-INDEX($F$5:$F$204,MATCH(D7,$D$5:$D$204,0))</f>
        <v>0.022824074074074108</v>
      </c>
    </row>
    <row r="8" spans="1:9" s="13" customFormat="1" ht="15" customHeight="1">
      <c r="A8" s="14">
        <v>4</v>
      </c>
      <c r="B8" s="33" t="s">
        <v>22</v>
      </c>
      <c r="C8" s="33" t="s">
        <v>23</v>
      </c>
      <c r="D8" s="34" t="s">
        <v>24</v>
      </c>
      <c r="E8" s="33" t="s">
        <v>25</v>
      </c>
      <c r="F8" s="36">
        <v>0.25354166666666667</v>
      </c>
      <c r="G8" s="14" t="str">
        <f t="shared" si="0"/>
        <v>8.07/km</v>
      </c>
      <c r="H8" s="16">
        <f t="shared" si="1"/>
        <v>0.024270833333333353</v>
      </c>
      <c r="I8" s="16">
        <f>F8-INDEX($F$5:$F$204,MATCH(D8,$D$5:$D$204,0))</f>
        <v>0</v>
      </c>
    </row>
    <row r="9" spans="1:9" s="13" customFormat="1" ht="15" customHeight="1">
      <c r="A9" s="14">
        <v>5</v>
      </c>
      <c r="B9" s="33" t="s">
        <v>26</v>
      </c>
      <c r="C9" s="33" t="s">
        <v>27</v>
      </c>
      <c r="D9" s="34" t="s">
        <v>28</v>
      </c>
      <c r="E9" s="33" t="s">
        <v>29</v>
      </c>
      <c r="F9" s="36">
        <v>0.2614351851851852</v>
      </c>
      <c r="G9" s="14" t="str">
        <f t="shared" si="0"/>
        <v>8.22/km</v>
      </c>
      <c r="H9" s="16">
        <f t="shared" si="1"/>
        <v>0.0321643518518519</v>
      </c>
      <c r="I9" s="16">
        <f>F9-INDEX($F$5:$F$204,MATCH(D9,$D$5:$D$204,0))</f>
        <v>0</v>
      </c>
    </row>
    <row r="10" spans="1:9" s="13" customFormat="1" ht="15" customHeight="1">
      <c r="A10" s="14">
        <v>6</v>
      </c>
      <c r="B10" s="33" t="s">
        <v>30</v>
      </c>
      <c r="C10" s="33" t="s">
        <v>31</v>
      </c>
      <c r="D10" s="34" t="s">
        <v>13</v>
      </c>
      <c r="E10" s="33" t="s">
        <v>32</v>
      </c>
      <c r="F10" s="36">
        <v>0.2660300925925926</v>
      </c>
      <c r="G10" s="14" t="str">
        <f t="shared" si="0"/>
        <v>8.31/km</v>
      </c>
      <c r="H10" s="16">
        <f t="shared" si="1"/>
        <v>0.03675925925925927</v>
      </c>
      <c r="I10" s="16">
        <f>F10-INDEX($F$5:$F$204,MATCH(D10,$D$5:$D$204,0))</f>
        <v>0.03675925925925927</v>
      </c>
    </row>
    <row r="11" spans="1:9" s="13" customFormat="1" ht="15" customHeight="1">
      <c r="A11" s="14">
        <v>7</v>
      </c>
      <c r="B11" s="33" t="s">
        <v>33</v>
      </c>
      <c r="C11" s="33" t="s">
        <v>34</v>
      </c>
      <c r="D11" s="34" t="s">
        <v>13</v>
      </c>
      <c r="E11" s="33" t="s">
        <v>35</v>
      </c>
      <c r="F11" s="36">
        <v>0.2779861111111111</v>
      </c>
      <c r="G11" s="14" t="str">
        <f t="shared" si="0"/>
        <v>8.54/km</v>
      </c>
      <c r="H11" s="16">
        <f t="shared" si="1"/>
        <v>0.04871527777777779</v>
      </c>
      <c r="I11" s="16">
        <f>F11-INDEX($F$5:$F$204,MATCH(D11,$D$5:$D$204,0))</f>
        <v>0.04871527777777779</v>
      </c>
    </row>
    <row r="12" spans="1:9" s="13" customFormat="1" ht="15" customHeight="1">
      <c r="A12" s="14">
        <v>8</v>
      </c>
      <c r="B12" s="33" t="s">
        <v>36</v>
      </c>
      <c r="C12" s="33" t="s">
        <v>37</v>
      </c>
      <c r="D12" s="34" t="s">
        <v>38</v>
      </c>
      <c r="E12" s="33" t="s">
        <v>18</v>
      </c>
      <c r="F12" s="36">
        <v>0.2780787037037037</v>
      </c>
      <c r="G12" s="14" t="str">
        <f t="shared" si="0"/>
        <v>8.54/km</v>
      </c>
      <c r="H12" s="16">
        <f t="shared" si="1"/>
        <v>0.048807870370370376</v>
      </c>
      <c r="I12" s="16">
        <f>F12-INDEX($F$5:$F$204,MATCH(D12,$D$5:$D$204,0))</f>
        <v>0</v>
      </c>
    </row>
    <row r="13" spans="1:9" s="13" customFormat="1" ht="15" customHeight="1">
      <c r="A13" s="14">
        <v>9</v>
      </c>
      <c r="B13" s="33" t="s">
        <v>39</v>
      </c>
      <c r="C13" s="33" t="s">
        <v>40</v>
      </c>
      <c r="D13" s="34" t="s">
        <v>24</v>
      </c>
      <c r="E13" s="33" t="s">
        <v>41</v>
      </c>
      <c r="F13" s="36">
        <v>0.2794328703703704</v>
      </c>
      <c r="G13" s="14" t="str">
        <f t="shared" si="0"/>
        <v>8.57/km</v>
      </c>
      <c r="H13" s="16">
        <f t="shared" si="1"/>
        <v>0.05016203703703709</v>
      </c>
      <c r="I13" s="16">
        <f>F13-INDEX($F$5:$F$204,MATCH(D13,$D$5:$D$204,0))</f>
        <v>0.025891203703703736</v>
      </c>
    </row>
    <row r="14" spans="1:9" s="13" customFormat="1" ht="15" customHeight="1">
      <c r="A14" s="14">
        <v>10</v>
      </c>
      <c r="B14" s="33" t="s">
        <v>42</v>
      </c>
      <c r="C14" s="33" t="s">
        <v>43</v>
      </c>
      <c r="D14" s="34" t="s">
        <v>24</v>
      </c>
      <c r="E14" s="33" t="s">
        <v>44</v>
      </c>
      <c r="F14" s="36">
        <v>0.2824652777777778</v>
      </c>
      <c r="G14" s="14" t="str">
        <f t="shared" si="0"/>
        <v>9.02/km</v>
      </c>
      <c r="H14" s="16">
        <f t="shared" si="1"/>
        <v>0.05319444444444449</v>
      </c>
      <c r="I14" s="16">
        <f>F14-INDEX($F$5:$F$204,MATCH(D14,$D$5:$D$204,0))</f>
        <v>0.028923611111111136</v>
      </c>
    </row>
    <row r="15" spans="1:9" s="13" customFormat="1" ht="15" customHeight="1">
      <c r="A15" s="14">
        <v>11</v>
      </c>
      <c r="B15" s="33" t="s">
        <v>45</v>
      </c>
      <c r="C15" s="33" t="s">
        <v>46</v>
      </c>
      <c r="D15" s="34" t="s">
        <v>13</v>
      </c>
      <c r="E15" s="33" t="s">
        <v>14</v>
      </c>
      <c r="F15" s="36">
        <v>0.28833333333333333</v>
      </c>
      <c r="G15" s="14" t="str">
        <f t="shared" si="0"/>
        <v>9.14/km</v>
      </c>
      <c r="H15" s="16">
        <f t="shared" si="1"/>
        <v>0.05906250000000002</v>
      </c>
      <c r="I15" s="16">
        <f>F15-INDEX($F$5:$F$204,MATCH(D15,$D$5:$D$204,0))</f>
        <v>0.05906250000000002</v>
      </c>
    </row>
    <row r="16" spans="1:9" s="13" customFormat="1" ht="15" customHeight="1">
      <c r="A16" s="14">
        <v>12</v>
      </c>
      <c r="B16" s="33" t="s">
        <v>47</v>
      </c>
      <c r="C16" s="33" t="s">
        <v>48</v>
      </c>
      <c r="D16" s="34" t="s">
        <v>13</v>
      </c>
      <c r="E16" s="33" t="s">
        <v>25</v>
      </c>
      <c r="F16" s="36">
        <v>0.2904976851851852</v>
      </c>
      <c r="G16" s="14" t="str">
        <f t="shared" si="0"/>
        <v>9.18/km</v>
      </c>
      <c r="H16" s="16">
        <f t="shared" si="1"/>
        <v>0.06122685185185189</v>
      </c>
      <c r="I16" s="16">
        <f>F16-INDEX($F$5:$F$204,MATCH(D16,$D$5:$D$204,0))</f>
        <v>0.06122685185185189</v>
      </c>
    </row>
    <row r="17" spans="1:9" s="13" customFormat="1" ht="15" customHeight="1">
      <c r="A17" s="14">
        <v>13</v>
      </c>
      <c r="B17" s="33" t="s">
        <v>49</v>
      </c>
      <c r="C17" s="33" t="s">
        <v>50</v>
      </c>
      <c r="D17" s="34" t="s">
        <v>51</v>
      </c>
      <c r="E17" s="33" t="s">
        <v>52</v>
      </c>
      <c r="F17" s="36">
        <v>0.2906944444444444</v>
      </c>
      <c r="G17" s="14" t="str">
        <f t="shared" si="0"/>
        <v>9.18/km</v>
      </c>
      <c r="H17" s="16">
        <f t="shared" si="1"/>
        <v>0.06142361111111111</v>
      </c>
      <c r="I17" s="16">
        <f>F17-INDEX($F$5:$F$204,MATCH(D17,$D$5:$D$204,0))</f>
        <v>0</v>
      </c>
    </row>
    <row r="18" spans="1:9" s="13" customFormat="1" ht="15" customHeight="1">
      <c r="A18" s="14">
        <v>14</v>
      </c>
      <c r="B18" s="33" t="s">
        <v>53</v>
      </c>
      <c r="C18" s="33" t="s">
        <v>54</v>
      </c>
      <c r="D18" s="34" t="s">
        <v>24</v>
      </c>
      <c r="E18" s="33" t="s">
        <v>55</v>
      </c>
      <c r="F18" s="36">
        <v>0.2985185185185185</v>
      </c>
      <c r="G18" s="14" t="str">
        <f t="shared" si="0"/>
        <v>9.33/km</v>
      </c>
      <c r="H18" s="16">
        <f t="shared" si="1"/>
        <v>0.0692476851851852</v>
      </c>
      <c r="I18" s="16">
        <f>F18-INDEX($F$5:$F$204,MATCH(D18,$D$5:$D$204,0))</f>
        <v>0.04497685185185185</v>
      </c>
    </row>
    <row r="19" spans="1:9" s="13" customFormat="1" ht="15" customHeight="1">
      <c r="A19" s="14">
        <v>15</v>
      </c>
      <c r="B19" s="33" t="s">
        <v>56</v>
      </c>
      <c r="C19" s="33" t="s">
        <v>57</v>
      </c>
      <c r="D19" s="34" t="s">
        <v>13</v>
      </c>
      <c r="E19" s="33" t="s">
        <v>18</v>
      </c>
      <c r="F19" s="36">
        <v>0.29859953703703707</v>
      </c>
      <c r="G19" s="14" t="str">
        <f t="shared" si="0"/>
        <v>9.33/km</v>
      </c>
      <c r="H19" s="16">
        <f t="shared" si="1"/>
        <v>0.06932870370370375</v>
      </c>
      <c r="I19" s="16">
        <f>F19-INDEX($F$5:$F$204,MATCH(D19,$D$5:$D$204,0))</f>
        <v>0.06932870370370375</v>
      </c>
    </row>
    <row r="20" spans="1:9" s="13" customFormat="1" ht="15" customHeight="1">
      <c r="A20" s="14">
        <v>16</v>
      </c>
      <c r="B20" s="33" t="s">
        <v>58</v>
      </c>
      <c r="C20" s="33" t="s">
        <v>59</v>
      </c>
      <c r="D20" s="34" t="s">
        <v>60</v>
      </c>
      <c r="E20" s="33" t="s">
        <v>61</v>
      </c>
      <c r="F20" s="36">
        <v>0.3001273148148148</v>
      </c>
      <c r="G20" s="14" t="str">
        <f t="shared" si="0"/>
        <v>9.36/km</v>
      </c>
      <c r="H20" s="16">
        <f t="shared" si="1"/>
        <v>0.07085648148148149</v>
      </c>
      <c r="I20" s="16">
        <f>F20-INDEX($F$5:$F$204,MATCH(D20,$D$5:$D$204,0))</f>
        <v>0</v>
      </c>
    </row>
    <row r="21" spans="1:9" s="13" customFormat="1" ht="15" customHeight="1">
      <c r="A21" s="14">
        <v>17</v>
      </c>
      <c r="B21" s="33" t="s">
        <v>62</v>
      </c>
      <c r="C21" s="33" t="s">
        <v>63</v>
      </c>
      <c r="D21" s="34" t="s">
        <v>60</v>
      </c>
      <c r="E21" s="33" t="s">
        <v>64</v>
      </c>
      <c r="F21" s="36">
        <v>0.300462962962963</v>
      </c>
      <c r="G21" s="14" t="str">
        <f t="shared" si="0"/>
        <v>9.37/km</v>
      </c>
      <c r="H21" s="16">
        <f t="shared" si="1"/>
        <v>0.07119212962962967</v>
      </c>
      <c r="I21" s="16">
        <f>F21-INDEX($F$5:$F$204,MATCH(D21,$D$5:$D$204,0))</f>
        <v>0.0003356481481481821</v>
      </c>
    </row>
    <row r="22" spans="1:9" s="13" customFormat="1" ht="15" customHeight="1">
      <c r="A22" s="14">
        <v>18</v>
      </c>
      <c r="B22" s="33" t="s">
        <v>65</v>
      </c>
      <c r="C22" s="33" t="s">
        <v>16</v>
      </c>
      <c r="D22" s="34" t="s">
        <v>28</v>
      </c>
      <c r="E22" s="33" t="s">
        <v>66</v>
      </c>
      <c r="F22" s="36">
        <v>0.3015046296296296</v>
      </c>
      <c r="G22" s="14" t="str">
        <f t="shared" si="0"/>
        <v>9.39/km</v>
      </c>
      <c r="H22" s="16">
        <f t="shared" si="1"/>
        <v>0.07223379629629628</v>
      </c>
      <c r="I22" s="16">
        <f>F22-INDEX($F$5:$F$204,MATCH(D22,$D$5:$D$204,0))</f>
        <v>0.04006944444444438</v>
      </c>
    </row>
    <row r="23" spans="1:9" s="13" customFormat="1" ht="15" customHeight="1">
      <c r="A23" s="14">
        <v>19</v>
      </c>
      <c r="B23" s="33" t="s">
        <v>67</v>
      </c>
      <c r="C23" s="33" t="s">
        <v>20</v>
      </c>
      <c r="D23" s="34" t="s">
        <v>28</v>
      </c>
      <c r="E23" s="33" t="s">
        <v>68</v>
      </c>
      <c r="F23" s="36">
        <v>0.30400462962962965</v>
      </c>
      <c r="G23" s="14" t="str">
        <f t="shared" si="0"/>
        <v>9.44/km</v>
      </c>
      <c r="H23" s="16">
        <f t="shared" si="1"/>
        <v>0.07473379629629634</v>
      </c>
      <c r="I23" s="16">
        <f>F23-INDEX($F$5:$F$204,MATCH(D23,$D$5:$D$204,0))</f>
        <v>0.04256944444444444</v>
      </c>
    </row>
    <row r="24" spans="1:9" s="13" customFormat="1" ht="15" customHeight="1">
      <c r="A24" s="14">
        <v>20</v>
      </c>
      <c r="B24" s="33" t="s">
        <v>69</v>
      </c>
      <c r="C24" s="33" t="s">
        <v>16</v>
      </c>
      <c r="D24" s="34" t="s">
        <v>24</v>
      </c>
      <c r="E24" s="33" t="s">
        <v>70</v>
      </c>
      <c r="F24" s="36">
        <v>0.30400462962962965</v>
      </c>
      <c r="G24" s="14" t="str">
        <f t="shared" si="0"/>
        <v>9.44/km</v>
      </c>
      <c r="H24" s="16">
        <f t="shared" si="1"/>
        <v>0.07473379629629634</v>
      </c>
      <c r="I24" s="16">
        <f>F24-INDEX($F$5:$F$204,MATCH(D24,$D$5:$D$204,0))</f>
        <v>0.05046296296296299</v>
      </c>
    </row>
    <row r="25" spans="1:9" s="13" customFormat="1" ht="15" customHeight="1">
      <c r="A25" s="14">
        <v>21</v>
      </c>
      <c r="B25" s="33" t="s">
        <v>71</v>
      </c>
      <c r="C25" s="33" t="s">
        <v>72</v>
      </c>
      <c r="D25" s="34" t="s">
        <v>17</v>
      </c>
      <c r="E25" s="33" t="s">
        <v>25</v>
      </c>
      <c r="F25" s="36">
        <v>0.30810185185185185</v>
      </c>
      <c r="G25" s="14" t="str">
        <f t="shared" si="0"/>
        <v>9.52/km</v>
      </c>
      <c r="H25" s="16">
        <f t="shared" si="1"/>
        <v>0.07883101851851854</v>
      </c>
      <c r="I25" s="16">
        <f>F25-INDEX($F$5:$F$204,MATCH(D25,$D$5:$D$204,0))</f>
        <v>0.07484953703703703</v>
      </c>
    </row>
    <row r="26" spans="1:9" s="13" customFormat="1" ht="15" customHeight="1">
      <c r="A26" s="14">
        <v>22</v>
      </c>
      <c r="B26" s="33" t="s">
        <v>73</v>
      </c>
      <c r="C26" s="33" t="s">
        <v>74</v>
      </c>
      <c r="D26" s="34" t="s">
        <v>38</v>
      </c>
      <c r="E26" s="33" t="s">
        <v>75</v>
      </c>
      <c r="F26" s="36">
        <v>0.3098032407407407</v>
      </c>
      <c r="G26" s="14" t="str">
        <f t="shared" si="0"/>
        <v>9.55/km</v>
      </c>
      <c r="H26" s="16">
        <f t="shared" si="1"/>
        <v>0.08053240740740741</v>
      </c>
      <c r="I26" s="16">
        <f>F26-INDEX($F$5:$F$204,MATCH(D26,$D$5:$D$204,0))</f>
        <v>0.03172453703703704</v>
      </c>
    </row>
    <row r="27" spans="1:9" s="13" customFormat="1" ht="15" customHeight="1">
      <c r="A27" s="14">
        <v>23</v>
      </c>
      <c r="B27" s="33" t="s">
        <v>76</v>
      </c>
      <c r="C27" s="33" t="s">
        <v>77</v>
      </c>
      <c r="D27" s="34" t="s">
        <v>38</v>
      </c>
      <c r="E27" s="33" t="s">
        <v>18</v>
      </c>
      <c r="F27" s="36">
        <v>0.3113194444444444</v>
      </c>
      <c r="G27" s="14" t="str">
        <f t="shared" si="0"/>
        <v>9.58/km</v>
      </c>
      <c r="H27" s="16">
        <f t="shared" si="1"/>
        <v>0.08204861111111111</v>
      </c>
      <c r="I27" s="16">
        <f>F27-INDEX($F$5:$F$204,MATCH(D27,$D$5:$D$204,0))</f>
        <v>0.03324074074074074</v>
      </c>
    </row>
    <row r="28" spans="1:9" s="17" customFormat="1" ht="15" customHeight="1">
      <c r="A28" s="14">
        <v>24</v>
      </c>
      <c r="B28" s="33" t="s">
        <v>78</v>
      </c>
      <c r="C28" s="33" t="s">
        <v>79</v>
      </c>
      <c r="D28" s="34" t="s">
        <v>38</v>
      </c>
      <c r="E28" s="33" t="s">
        <v>35</v>
      </c>
      <c r="F28" s="36">
        <v>0.3113194444444444</v>
      </c>
      <c r="G28" s="14" t="str">
        <f t="shared" si="0"/>
        <v>9.58/km</v>
      </c>
      <c r="H28" s="16">
        <f t="shared" si="1"/>
        <v>0.08204861111111111</v>
      </c>
      <c r="I28" s="16">
        <f>F28-INDEX($F$5:$F$204,MATCH(D28,$D$5:$D$204,0))</f>
        <v>0.03324074074074074</v>
      </c>
    </row>
    <row r="29" spans="1:9" ht="15" customHeight="1">
      <c r="A29" s="14">
        <v>25</v>
      </c>
      <c r="B29" s="33" t="s">
        <v>80</v>
      </c>
      <c r="C29" s="33" t="s">
        <v>81</v>
      </c>
      <c r="D29" s="34" t="s">
        <v>28</v>
      </c>
      <c r="E29" s="33" t="s">
        <v>82</v>
      </c>
      <c r="F29" s="36">
        <v>0.3122337962962963</v>
      </c>
      <c r="G29" s="14" t="str">
        <f t="shared" si="0"/>
        <v>9.59/km</v>
      </c>
      <c r="H29" s="16">
        <f t="shared" si="1"/>
        <v>0.08296296296296296</v>
      </c>
      <c r="I29" s="16">
        <f>F29-INDEX($F$5:$F$204,MATCH(D29,$D$5:$D$204,0))</f>
        <v>0.05079861111111106</v>
      </c>
    </row>
    <row r="30" spans="1:9" ht="15" customHeight="1">
      <c r="A30" s="14">
        <v>26</v>
      </c>
      <c r="B30" s="33" t="s">
        <v>83</v>
      </c>
      <c r="C30" s="33" t="s">
        <v>84</v>
      </c>
      <c r="D30" s="34" t="s">
        <v>24</v>
      </c>
      <c r="E30" s="33" t="s">
        <v>85</v>
      </c>
      <c r="F30" s="36">
        <v>0.3123958333333333</v>
      </c>
      <c r="G30" s="14" t="str">
        <f t="shared" si="0"/>
        <v>9.60/km</v>
      </c>
      <c r="H30" s="16">
        <f t="shared" si="1"/>
        <v>0.083125</v>
      </c>
      <c r="I30" s="16">
        <f>F30-INDEX($F$5:$F$204,MATCH(D30,$D$5:$D$204,0))</f>
        <v>0.05885416666666665</v>
      </c>
    </row>
    <row r="31" spans="1:9" ht="15" customHeight="1">
      <c r="A31" s="14">
        <v>27</v>
      </c>
      <c r="B31" s="33" t="s">
        <v>86</v>
      </c>
      <c r="C31" s="33" t="s">
        <v>87</v>
      </c>
      <c r="D31" s="34" t="s">
        <v>28</v>
      </c>
      <c r="E31" s="33" t="s">
        <v>85</v>
      </c>
      <c r="F31" s="36">
        <v>0.31244212962962964</v>
      </c>
      <c r="G31" s="14" t="str">
        <f t="shared" si="0"/>
        <v>9.60/km</v>
      </c>
      <c r="H31" s="16">
        <f t="shared" si="1"/>
        <v>0.08317129629629633</v>
      </c>
      <c r="I31" s="16">
        <f>F31-INDEX($F$5:$F$204,MATCH(D31,$D$5:$D$204,0))</f>
        <v>0.051006944444444424</v>
      </c>
    </row>
    <row r="32" spans="1:9" ht="15" customHeight="1">
      <c r="A32" s="37">
        <v>28</v>
      </c>
      <c r="B32" s="38" t="s">
        <v>88</v>
      </c>
      <c r="C32" s="38" t="s">
        <v>89</v>
      </c>
      <c r="D32" s="39" t="s">
        <v>24</v>
      </c>
      <c r="E32" s="38" t="s">
        <v>245</v>
      </c>
      <c r="F32" s="40">
        <v>0.3124884259259259</v>
      </c>
      <c r="G32" s="37" t="str">
        <f t="shared" si="0"/>
        <v>9.60/km</v>
      </c>
      <c r="H32" s="41">
        <f t="shared" si="1"/>
        <v>0.08321759259259259</v>
      </c>
      <c r="I32" s="41">
        <f>F32-INDEX($F$5:$F$204,MATCH(D32,$D$5:$D$204,0))</f>
        <v>0.05894675925925924</v>
      </c>
    </row>
    <row r="33" spans="1:9" ht="15" customHeight="1">
      <c r="A33" s="14">
        <v>29</v>
      </c>
      <c r="B33" s="33" t="s">
        <v>90</v>
      </c>
      <c r="C33" s="33" t="s">
        <v>23</v>
      </c>
      <c r="D33" s="34" t="s">
        <v>28</v>
      </c>
      <c r="E33" s="33" t="s">
        <v>91</v>
      </c>
      <c r="F33" s="36">
        <v>0.3130439814814815</v>
      </c>
      <c r="G33" s="14" t="str">
        <f t="shared" si="0"/>
        <v>10.01/km</v>
      </c>
      <c r="H33" s="16">
        <f t="shared" si="1"/>
        <v>0.08377314814814818</v>
      </c>
      <c r="I33" s="16">
        <f>F33-INDEX($F$5:$F$204,MATCH(D33,$D$5:$D$204,0))</f>
        <v>0.05160879629629628</v>
      </c>
    </row>
    <row r="34" spans="1:9" ht="15" customHeight="1">
      <c r="A34" s="14">
        <v>30</v>
      </c>
      <c r="B34" s="33" t="s">
        <v>92</v>
      </c>
      <c r="C34" s="33" t="s">
        <v>57</v>
      </c>
      <c r="D34" s="34" t="s">
        <v>13</v>
      </c>
      <c r="E34" s="33" t="s">
        <v>35</v>
      </c>
      <c r="F34" s="36">
        <v>0.31385416666666666</v>
      </c>
      <c r="G34" s="14" t="str">
        <f t="shared" si="0"/>
        <v>10.03/km</v>
      </c>
      <c r="H34" s="16">
        <f t="shared" si="1"/>
        <v>0.08458333333333334</v>
      </c>
      <c r="I34" s="16">
        <f>F34-INDEX($F$5:$F$204,MATCH(D34,$D$5:$D$204,0))</f>
        <v>0.08458333333333334</v>
      </c>
    </row>
    <row r="35" spans="1:9" ht="15" customHeight="1">
      <c r="A35" s="14">
        <v>31</v>
      </c>
      <c r="B35" s="33" t="s">
        <v>93</v>
      </c>
      <c r="C35" s="33" t="s">
        <v>94</v>
      </c>
      <c r="D35" s="34" t="s">
        <v>17</v>
      </c>
      <c r="E35" s="33" t="s">
        <v>21</v>
      </c>
      <c r="F35" s="36">
        <v>0.31885416666666666</v>
      </c>
      <c r="G35" s="14" t="str">
        <f t="shared" si="0"/>
        <v>10.12/km</v>
      </c>
      <c r="H35" s="16">
        <f t="shared" si="1"/>
        <v>0.08958333333333335</v>
      </c>
      <c r="I35" s="16">
        <f>F35-INDEX($F$5:$F$204,MATCH(D35,$D$5:$D$204,0))</f>
        <v>0.08560185185185185</v>
      </c>
    </row>
    <row r="36" spans="1:9" ht="15" customHeight="1">
      <c r="A36" s="14">
        <v>32</v>
      </c>
      <c r="B36" s="33" t="s">
        <v>95</v>
      </c>
      <c r="C36" s="33" t="s">
        <v>96</v>
      </c>
      <c r="D36" s="34" t="s">
        <v>28</v>
      </c>
      <c r="E36" s="33" t="s">
        <v>41</v>
      </c>
      <c r="F36" s="36">
        <v>0.3198726851851852</v>
      </c>
      <c r="G36" s="14" t="str">
        <f t="shared" si="0"/>
        <v>10.14/km</v>
      </c>
      <c r="H36" s="16">
        <f t="shared" si="1"/>
        <v>0.09060185185185188</v>
      </c>
      <c r="I36" s="16">
        <f>F36-INDEX($F$5:$F$204,MATCH(D36,$D$5:$D$204,0))</f>
        <v>0.058437499999999976</v>
      </c>
    </row>
    <row r="37" spans="1:9" ht="15" customHeight="1">
      <c r="A37" s="14">
        <v>33</v>
      </c>
      <c r="B37" s="33" t="s">
        <v>97</v>
      </c>
      <c r="C37" s="33" t="s">
        <v>98</v>
      </c>
      <c r="D37" s="34" t="s">
        <v>60</v>
      </c>
      <c r="E37" s="33" t="s">
        <v>99</v>
      </c>
      <c r="F37" s="36">
        <v>0.3200462962962963</v>
      </c>
      <c r="G37" s="14" t="str">
        <f t="shared" si="0"/>
        <v>10.14/km</v>
      </c>
      <c r="H37" s="16">
        <f t="shared" si="1"/>
        <v>0.09077546296296296</v>
      </c>
      <c r="I37" s="16">
        <f>F37-INDEX($F$5:$F$204,MATCH(D37,$D$5:$D$204,0))</f>
        <v>0.019918981481481468</v>
      </c>
    </row>
    <row r="38" spans="1:9" ht="15" customHeight="1">
      <c r="A38" s="14">
        <v>34</v>
      </c>
      <c r="B38" s="33" t="s">
        <v>100</v>
      </c>
      <c r="C38" s="33" t="s">
        <v>101</v>
      </c>
      <c r="D38" s="34" t="s">
        <v>24</v>
      </c>
      <c r="E38" s="33" t="s">
        <v>18</v>
      </c>
      <c r="F38" s="36">
        <v>0.3205208333333333</v>
      </c>
      <c r="G38" s="14" t="str">
        <f t="shared" si="0"/>
        <v>10.15/km</v>
      </c>
      <c r="H38" s="16">
        <f t="shared" si="1"/>
        <v>0.09125</v>
      </c>
      <c r="I38" s="16">
        <f>F38-INDEX($F$5:$F$204,MATCH(D38,$D$5:$D$204,0))</f>
        <v>0.06697916666666665</v>
      </c>
    </row>
    <row r="39" spans="1:9" ht="15" customHeight="1">
      <c r="A39" s="14">
        <v>35</v>
      </c>
      <c r="B39" s="33" t="s">
        <v>102</v>
      </c>
      <c r="C39" s="33" t="s">
        <v>34</v>
      </c>
      <c r="D39" s="34" t="s">
        <v>13</v>
      </c>
      <c r="E39" s="33" t="s">
        <v>103</v>
      </c>
      <c r="F39" s="36">
        <v>0.32123842592592594</v>
      </c>
      <c r="G39" s="14" t="str">
        <f t="shared" si="0"/>
        <v>10.17/km</v>
      </c>
      <c r="H39" s="16">
        <f t="shared" si="1"/>
        <v>0.09196759259259263</v>
      </c>
      <c r="I39" s="16">
        <f>F39-INDEX($F$5:$F$204,MATCH(D39,$D$5:$D$204,0))</f>
        <v>0.09196759259259263</v>
      </c>
    </row>
    <row r="40" spans="1:9" ht="15" customHeight="1">
      <c r="A40" s="14">
        <v>36</v>
      </c>
      <c r="B40" s="33" t="s">
        <v>104</v>
      </c>
      <c r="C40" s="33" t="s">
        <v>105</v>
      </c>
      <c r="D40" s="34" t="s">
        <v>106</v>
      </c>
      <c r="E40" s="33" t="s">
        <v>107</v>
      </c>
      <c r="F40" s="36">
        <v>0.32319444444444445</v>
      </c>
      <c r="G40" s="14" t="str">
        <f t="shared" si="0"/>
        <v>10.21/km</v>
      </c>
      <c r="H40" s="16">
        <f t="shared" si="1"/>
        <v>0.09392361111111114</v>
      </c>
      <c r="I40" s="16">
        <f>F40-INDEX($F$5:$F$204,MATCH(D40,$D$5:$D$204,0))</f>
        <v>0</v>
      </c>
    </row>
    <row r="41" spans="1:9" ht="15" customHeight="1">
      <c r="A41" s="14">
        <v>37</v>
      </c>
      <c r="B41" s="33" t="s">
        <v>108</v>
      </c>
      <c r="C41" s="33" t="s">
        <v>109</v>
      </c>
      <c r="D41" s="34" t="s">
        <v>28</v>
      </c>
      <c r="E41" s="33" t="s">
        <v>110</v>
      </c>
      <c r="F41" s="36">
        <v>0.3236805555555556</v>
      </c>
      <c r="G41" s="14" t="str">
        <f t="shared" si="0"/>
        <v>10.21/km</v>
      </c>
      <c r="H41" s="16">
        <f t="shared" si="1"/>
        <v>0.09440972222222227</v>
      </c>
      <c r="I41" s="16">
        <f>F41-INDEX($F$5:$F$204,MATCH(D41,$D$5:$D$204,0))</f>
        <v>0.06224537037037037</v>
      </c>
    </row>
    <row r="42" spans="1:9" ht="15" customHeight="1">
      <c r="A42" s="14">
        <v>38</v>
      </c>
      <c r="B42" s="33" t="s">
        <v>111</v>
      </c>
      <c r="C42" s="33" t="s">
        <v>112</v>
      </c>
      <c r="D42" s="34" t="s">
        <v>17</v>
      </c>
      <c r="E42" s="33" t="s">
        <v>113</v>
      </c>
      <c r="F42" s="36">
        <v>0.3238888888888889</v>
      </c>
      <c r="G42" s="14" t="str">
        <f t="shared" si="0"/>
        <v>10.22/km</v>
      </c>
      <c r="H42" s="16">
        <f t="shared" si="1"/>
        <v>0.09461805555555558</v>
      </c>
      <c r="I42" s="16">
        <f>F42-INDEX($F$5:$F$204,MATCH(D42,$D$5:$D$204,0))</f>
        <v>0.09063657407407408</v>
      </c>
    </row>
    <row r="43" spans="1:9" ht="15" customHeight="1">
      <c r="A43" s="14">
        <v>39</v>
      </c>
      <c r="B43" s="33" t="s">
        <v>114</v>
      </c>
      <c r="C43" s="33" t="s">
        <v>48</v>
      </c>
      <c r="D43" s="34" t="s">
        <v>28</v>
      </c>
      <c r="E43" s="33" t="s">
        <v>115</v>
      </c>
      <c r="F43" s="36">
        <v>0.3253587962962963</v>
      </c>
      <c r="G43" s="14" t="str">
        <f t="shared" si="0"/>
        <v>10.25/km</v>
      </c>
      <c r="H43" s="16">
        <f t="shared" si="1"/>
        <v>0.09608796296296301</v>
      </c>
      <c r="I43" s="16">
        <f>F43-INDEX($F$5:$F$204,MATCH(D43,$D$5:$D$204,0))</f>
        <v>0.06392361111111111</v>
      </c>
    </row>
    <row r="44" spans="1:9" ht="15" customHeight="1">
      <c r="A44" s="14">
        <v>40</v>
      </c>
      <c r="B44" s="33" t="s">
        <v>116</v>
      </c>
      <c r="C44" s="33" t="s">
        <v>117</v>
      </c>
      <c r="D44" s="34" t="s">
        <v>13</v>
      </c>
      <c r="E44" s="33" t="s">
        <v>118</v>
      </c>
      <c r="F44" s="36">
        <v>0.3330208333333333</v>
      </c>
      <c r="G44" s="14" t="str">
        <f t="shared" si="0"/>
        <v>10.39/km</v>
      </c>
      <c r="H44" s="16">
        <f t="shared" si="1"/>
        <v>0.10375000000000001</v>
      </c>
      <c r="I44" s="16">
        <f>F44-INDEX($F$5:$F$204,MATCH(D44,$D$5:$D$204,0))</f>
        <v>0.10375000000000001</v>
      </c>
    </row>
    <row r="45" spans="1:9" ht="15" customHeight="1">
      <c r="A45" s="14">
        <v>41</v>
      </c>
      <c r="B45" s="33" t="s">
        <v>119</v>
      </c>
      <c r="C45" s="33" t="s">
        <v>120</v>
      </c>
      <c r="D45" s="34" t="s">
        <v>51</v>
      </c>
      <c r="E45" s="33" t="s">
        <v>121</v>
      </c>
      <c r="F45" s="36">
        <v>0.33369212962962963</v>
      </c>
      <c r="G45" s="14" t="str">
        <f t="shared" si="0"/>
        <v>10.41/km</v>
      </c>
      <c r="H45" s="16">
        <f t="shared" si="1"/>
        <v>0.10442129629629632</v>
      </c>
      <c r="I45" s="16">
        <f>F45-INDEX($F$5:$F$204,MATCH(D45,$D$5:$D$204,0))</f>
        <v>0.04299768518518521</v>
      </c>
    </row>
    <row r="46" spans="1:9" ht="15" customHeight="1">
      <c r="A46" s="14">
        <v>42</v>
      </c>
      <c r="B46" s="33" t="s">
        <v>122</v>
      </c>
      <c r="C46" s="33" t="s">
        <v>123</v>
      </c>
      <c r="D46" s="34" t="s">
        <v>24</v>
      </c>
      <c r="E46" s="33" t="s">
        <v>121</v>
      </c>
      <c r="F46" s="36">
        <v>0.33369212962962963</v>
      </c>
      <c r="G46" s="14" t="str">
        <f t="shared" si="0"/>
        <v>10.41/km</v>
      </c>
      <c r="H46" s="16">
        <f t="shared" si="1"/>
        <v>0.10442129629629632</v>
      </c>
      <c r="I46" s="16">
        <f>F46-INDEX($F$5:$F$204,MATCH(D46,$D$5:$D$204,0))</f>
        <v>0.08015046296296297</v>
      </c>
    </row>
    <row r="47" spans="1:9" ht="15" customHeight="1">
      <c r="A47" s="14">
        <v>43</v>
      </c>
      <c r="B47" s="33" t="s">
        <v>124</v>
      </c>
      <c r="C47" s="33" t="s">
        <v>43</v>
      </c>
      <c r="D47" s="34" t="s">
        <v>24</v>
      </c>
      <c r="E47" s="33" t="s">
        <v>55</v>
      </c>
      <c r="F47" s="36">
        <v>0.3344212962962963</v>
      </c>
      <c r="G47" s="14" t="str">
        <f t="shared" si="0"/>
        <v>10.42/km</v>
      </c>
      <c r="H47" s="16">
        <f t="shared" si="1"/>
        <v>0.10515046296296299</v>
      </c>
      <c r="I47" s="16">
        <f>F47-INDEX($F$5:$F$204,MATCH(D47,$D$5:$D$204,0))</f>
        <v>0.08087962962962963</v>
      </c>
    </row>
    <row r="48" spans="1:9" ht="15" customHeight="1">
      <c r="A48" s="14">
        <v>44</v>
      </c>
      <c r="B48" s="33" t="s">
        <v>125</v>
      </c>
      <c r="C48" s="33" t="s">
        <v>74</v>
      </c>
      <c r="D48" s="34" t="s">
        <v>28</v>
      </c>
      <c r="E48" s="33" t="s">
        <v>66</v>
      </c>
      <c r="F48" s="36">
        <v>0.3344212962962963</v>
      </c>
      <c r="G48" s="14" t="str">
        <f t="shared" si="0"/>
        <v>10.42/km</v>
      </c>
      <c r="H48" s="16">
        <f t="shared" si="1"/>
        <v>0.10515046296296299</v>
      </c>
      <c r="I48" s="16">
        <f>F48-INDEX($F$5:$F$204,MATCH(D48,$D$5:$D$204,0))</f>
        <v>0.07298611111111108</v>
      </c>
    </row>
    <row r="49" spans="1:9" ht="15" customHeight="1">
      <c r="A49" s="14">
        <v>45</v>
      </c>
      <c r="B49" s="33" t="s">
        <v>126</v>
      </c>
      <c r="C49" s="33" t="s">
        <v>98</v>
      </c>
      <c r="D49" s="34" t="s">
        <v>60</v>
      </c>
      <c r="E49" s="33" t="s">
        <v>127</v>
      </c>
      <c r="F49" s="36">
        <v>0.3403125</v>
      </c>
      <c r="G49" s="14" t="str">
        <f t="shared" si="0"/>
        <v>10.53/km</v>
      </c>
      <c r="H49" s="16">
        <f t="shared" si="1"/>
        <v>0.1110416666666667</v>
      </c>
      <c r="I49" s="16">
        <f>F49-INDEX($F$5:$F$204,MATCH(D49,$D$5:$D$204,0))</f>
        <v>0.04018518518518521</v>
      </c>
    </row>
    <row r="50" spans="1:9" ht="15" customHeight="1">
      <c r="A50" s="14">
        <v>46</v>
      </c>
      <c r="B50" s="33" t="s">
        <v>128</v>
      </c>
      <c r="C50" s="33" t="s">
        <v>40</v>
      </c>
      <c r="D50" s="34" t="s">
        <v>24</v>
      </c>
      <c r="E50" s="33" t="s">
        <v>129</v>
      </c>
      <c r="F50" s="36">
        <v>0.3404861111111111</v>
      </c>
      <c r="G50" s="14" t="str">
        <f t="shared" si="0"/>
        <v>10.54/km</v>
      </c>
      <c r="H50" s="16">
        <f t="shared" si="1"/>
        <v>0.11121527777777779</v>
      </c>
      <c r="I50" s="16">
        <f>F50-INDEX($F$5:$F$204,MATCH(D50,$D$5:$D$204,0))</f>
        <v>0.08694444444444444</v>
      </c>
    </row>
    <row r="51" spans="1:9" ht="15" customHeight="1">
      <c r="A51" s="14">
        <v>47</v>
      </c>
      <c r="B51" s="33" t="s">
        <v>130</v>
      </c>
      <c r="C51" s="33" t="s">
        <v>131</v>
      </c>
      <c r="D51" s="34" t="s">
        <v>17</v>
      </c>
      <c r="E51" s="33" t="s">
        <v>82</v>
      </c>
      <c r="F51" s="36">
        <v>0.342337962962963</v>
      </c>
      <c r="G51" s="14" t="str">
        <f t="shared" si="0"/>
        <v>10.57/km</v>
      </c>
      <c r="H51" s="16">
        <f t="shared" si="1"/>
        <v>0.11306712962962967</v>
      </c>
      <c r="I51" s="16">
        <f>F51-INDEX($F$5:$F$204,MATCH(D51,$D$5:$D$204,0))</f>
        <v>0.10908564814814817</v>
      </c>
    </row>
    <row r="52" spans="1:9" ht="15" customHeight="1">
      <c r="A52" s="14">
        <v>48</v>
      </c>
      <c r="B52" s="33" t="s">
        <v>132</v>
      </c>
      <c r="C52" s="33" t="s">
        <v>59</v>
      </c>
      <c r="D52" s="34" t="s">
        <v>28</v>
      </c>
      <c r="E52" s="33" t="s">
        <v>133</v>
      </c>
      <c r="F52" s="36">
        <v>0.34429398148148144</v>
      </c>
      <c r="G52" s="14" t="str">
        <f t="shared" si="0"/>
        <v>11.01/km</v>
      </c>
      <c r="H52" s="16">
        <f t="shared" si="1"/>
        <v>0.11502314814814812</v>
      </c>
      <c r="I52" s="16">
        <f>F52-INDEX($F$5:$F$204,MATCH(D52,$D$5:$D$204,0))</f>
        <v>0.08285879629629622</v>
      </c>
    </row>
    <row r="53" spans="1:9" ht="15" customHeight="1">
      <c r="A53" s="14">
        <v>49</v>
      </c>
      <c r="B53" s="33" t="s">
        <v>134</v>
      </c>
      <c r="C53" s="33" t="s">
        <v>135</v>
      </c>
      <c r="D53" s="34" t="s">
        <v>13</v>
      </c>
      <c r="E53" s="33" t="s">
        <v>136</v>
      </c>
      <c r="F53" s="36">
        <v>0.3444444444444445</v>
      </c>
      <c r="G53" s="14" t="str">
        <f t="shared" si="0"/>
        <v>11.01/km</v>
      </c>
      <c r="H53" s="16">
        <f t="shared" si="1"/>
        <v>0.11517361111111118</v>
      </c>
      <c r="I53" s="16">
        <f>F53-INDEX($F$5:$F$204,MATCH(D53,$D$5:$D$204,0))</f>
        <v>0.11517361111111118</v>
      </c>
    </row>
    <row r="54" spans="1:9" ht="15" customHeight="1">
      <c r="A54" s="14">
        <v>50</v>
      </c>
      <c r="B54" s="33" t="s">
        <v>137</v>
      </c>
      <c r="C54" s="33" t="s">
        <v>138</v>
      </c>
      <c r="D54" s="34" t="s">
        <v>28</v>
      </c>
      <c r="E54" s="33" t="s">
        <v>113</v>
      </c>
      <c r="F54" s="36">
        <v>0.34479166666666666</v>
      </c>
      <c r="G54" s="14" t="str">
        <f t="shared" si="0"/>
        <v>11.02/km</v>
      </c>
      <c r="H54" s="16">
        <f t="shared" si="1"/>
        <v>0.11552083333333335</v>
      </c>
      <c r="I54" s="16">
        <f>F54-INDEX($F$5:$F$204,MATCH(D54,$D$5:$D$204,0))</f>
        <v>0.08335648148148145</v>
      </c>
    </row>
    <row r="55" spans="1:9" ht="15" customHeight="1">
      <c r="A55" s="14">
        <v>51</v>
      </c>
      <c r="B55" s="33" t="s">
        <v>139</v>
      </c>
      <c r="C55" s="33" t="s">
        <v>140</v>
      </c>
      <c r="D55" s="34" t="s">
        <v>24</v>
      </c>
      <c r="E55" s="33" t="s">
        <v>141</v>
      </c>
      <c r="F55" s="36">
        <v>0.3453703703703704</v>
      </c>
      <c r="G55" s="14" t="str">
        <f t="shared" si="0"/>
        <v>11.03/km</v>
      </c>
      <c r="H55" s="16">
        <f t="shared" si="1"/>
        <v>0.11609953703703707</v>
      </c>
      <c r="I55" s="16">
        <f>F55-INDEX($F$5:$F$204,MATCH(D55,$D$5:$D$204,0))</f>
        <v>0.09182870370370372</v>
      </c>
    </row>
    <row r="56" spans="1:9" ht="15" customHeight="1">
      <c r="A56" s="14">
        <v>52</v>
      </c>
      <c r="B56" s="33" t="s">
        <v>142</v>
      </c>
      <c r="C56" s="33" t="s">
        <v>59</v>
      </c>
      <c r="D56" s="34" t="s">
        <v>38</v>
      </c>
      <c r="E56" s="33" t="s">
        <v>143</v>
      </c>
      <c r="F56" s="36">
        <v>0.34625</v>
      </c>
      <c r="G56" s="14" t="str">
        <f t="shared" si="0"/>
        <v>11.05/km</v>
      </c>
      <c r="H56" s="16">
        <f t="shared" si="1"/>
        <v>0.11697916666666669</v>
      </c>
      <c r="I56" s="16">
        <f>F56-INDEX($F$5:$F$204,MATCH(D56,$D$5:$D$204,0))</f>
        <v>0.06817129629629631</v>
      </c>
    </row>
    <row r="57" spans="1:9" ht="15" customHeight="1">
      <c r="A57" s="14">
        <v>53</v>
      </c>
      <c r="B57" s="33" t="s">
        <v>144</v>
      </c>
      <c r="C57" s="33" t="s">
        <v>145</v>
      </c>
      <c r="D57" s="34" t="s">
        <v>13</v>
      </c>
      <c r="E57" s="33" t="s">
        <v>32</v>
      </c>
      <c r="F57" s="36">
        <v>0.34673611111111113</v>
      </c>
      <c r="G57" s="14" t="str">
        <f t="shared" si="0"/>
        <v>11.06/km</v>
      </c>
      <c r="H57" s="16">
        <f t="shared" si="1"/>
        <v>0.11746527777777782</v>
      </c>
      <c r="I57" s="16">
        <f>F57-INDEX($F$5:$F$204,MATCH(D57,$D$5:$D$204,0))</f>
        <v>0.11746527777777782</v>
      </c>
    </row>
    <row r="58" spans="1:9" ht="15" customHeight="1">
      <c r="A58" s="14">
        <v>54</v>
      </c>
      <c r="B58" s="33" t="s">
        <v>146</v>
      </c>
      <c r="C58" s="33" t="s">
        <v>147</v>
      </c>
      <c r="D58" s="34" t="s">
        <v>28</v>
      </c>
      <c r="E58" s="33" t="s">
        <v>18</v>
      </c>
      <c r="F58" s="36">
        <v>0.347349537037037</v>
      </c>
      <c r="G58" s="14" t="str">
        <f t="shared" si="0"/>
        <v>11.07/km</v>
      </c>
      <c r="H58" s="16">
        <f t="shared" si="1"/>
        <v>0.11807870370370371</v>
      </c>
      <c r="I58" s="16">
        <f>F58-INDEX($F$5:$F$204,MATCH(D58,$D$5:$D$204,0))</f>
        <v>0.08591435185185181</v>
      </c>
    </row>
    <row r="59" spans="1:9" ht="15" customHeight="1">
      <c r="A59" s="14">
        <v>55</v>
      </c>
      <c r="B59" s="33" t="s">
        <v>148</v>
      </c>
      <c r="C59" s="33" t="s">
        <v>149</v>
      </c>
      <c r="D59" s="34" t="s">
        <v>150</v>
      </c>
      <c r="E59" s="33" t="s">
        <v>151</v>
      </c>
      <c r="F59" s="36">
        <v>0.34833333333333333</v>
      </c>
      <c r="G59" s="14" t="str">
        <f t="shared" si="0"/>
        <v>11.09/km</v>
      </c>
      <c r="H59" s="16">
        <f t="shared" si="1"/>
        <v>0.11906250000000002</v>
      </c>
      <c r="I59" s="16">
        <f>F59-INDEX($F$5:$F$204,MATCH(D59,$D$5:$D$204,0))</f>
        <v>0</v>
      </c>
    </row>
    <row r="60" spans="1:9" ht="15" customHeight="1">
      <c r="A60" s="14">
        <v>56</v>
      </c>
      <c r="B60" s="33" t="s">
        <v>152</v>
      </c>
      <c r="C60" s="33" t="s">
        <v>153</v>
      </c>
      <c r="D60" s="34" t="s">
        <v>24</v>
      </c>
      <c r="E60" s="33" t="s">
        <v>113</v>
      </c>
      <c r="F60" s="36">
        <v>0.3490972222222222</v>
      </c>
      <c r="G60" s="14" t="str">
        <f t="shared" si="0"/>
        <v>11.10/km</v>
      </c>
      <c r="H60" s="16">
        <f t="shared" si="1"/>
        <v>0.11982638888888891</v>
      </c>
      <c r="I60" s="16">
        <f>F60-INDEX($F$5:$F$204,MATCH(D60,$D$5:$D$204,0))</f>
        <v>0.09555555555555556</v>
      </c>
    </row>
    <row r="61" spans="1:9" ht="15" customHeight="1">
      <c r="A61" s="14">
        <v>57</v>
      </c>
      <c r="B61" s="33" t="s">
        <v>154</v>
      </c>
      <c r="C61" s="33" t="s">
        <v>155</v>
      </c>
      <c r="D61" s="34" t="s">
        <v>51</v>
      </c>
      <c r="E61" s="33" t="s">
        <v>156</v>
      </c>
      <c r="F61" s="36">
        <v>0.3493865740740741</v>
      </c>
      <c r="G61" s="14" t="str">
        <f t="shared" si="0"/>
        <v>11.11/km</v>
      </c>
      <c r="H61" s="16">
        <f t="shared" si="1"/>
        <v>0.12011574074074077</v>
      </c>
      <c r="I61" s="16">
        <f>F61-INDEX($F$5:$F$204,MATCH(D61,$D$5:$D$204,0))</f>
        <v>0.058692129629629664</v>
      </c>
    </row>
    <row r="62" spans="1:9" ht="15" customHeight="1">
      <c r="A62" s="14">
        <v>58</v>
      </c>
      <c r="B62" s="33" t="s">
        <v>157</v>
      </c>
      <c r="C62" s="33" t="s">
        <v>158</v>
      </c>
      <c r="D62" s="34" t="s">
        <v>51</v>
      </c>
      <c r="E62" s="33" t="s">
        <v>129</v>
      </c>
      <c r="F62" s="36">
        <v>0.35054398148148147</v>
      </c>
      <c r="G62" s="14" t="str">
        <f t="shared" si="0"/>
        <v>11.13/km</v>
      </c>
      <c r="H62" s="16">
        <f t="shared" si="1"/>
        <v>0.12127314814814816</v>
      </c>
      <c r="I62" s="16">
        <f>F62-INDEX($F$5:$F$204,MATCH(D62,$D$5:$D$204,0))</f>
        <v>0.05984953703703705</v>
      </c>
    </row>
    <row r="63" spans="1:9" ht="15" customHeight="1">
      <c r="A63" s="14">
        <v>59</v>
      </c>
      <c r="B63" s="33" t="s">
        <v>159</v>
      </c>
      <c r="C63" s="33" t="s">
        <v>160</v>
      </c>
      <c r="D63" s="34" t="s">
        <v>38</v>
      </c>
      <c r="E63" s="33" t="s">
        <v>52</v>
      </c>
      <c r="F63" s="36">
        <v>0.35054398148148147</v>
      </c>
      <c r="G63" s="14" t="str">
        <f t="shared" si="0"/>
        <v>11.13/km</v>
      </c>
      <c r="H63" s="16">
        <f t="shared" si="1"/>
        <v>0.12127314814814816</v>
      </c>
      <c r="I63" s="16">
        <f>F63-INDEX($F$5:$F$204,MATCH(D63,$D$5:$D$204,0))</f>
        <v>0.07246527777777778</v>
      </c>
    </row>
    <row r="64" spans="1:9" ht="15" customHeight="1">
      <c r="A64" s="14">
        <v>60</v>
      </c>
      <c r="B64" s="33" t="s">
        <v>161</v>
      </c>
      <c r="C64" s="33" t="s">
        <v>96</v>
      </c>
      <c r="D64" s="34" t="s">
        <v>24</v>
      </c>
      <c r="E64" s="33" t="s">
        <v>21</v>
      </c>
      <c r="F64" s="36">
        <v>0.35063657407407406</v>
      </c>
      <c r="G64" s="14" t="str">
        <f t="shared" si="0"/>
        <v>11.13/km</v>
      </c>
      <c r="H64" s="16">
        <f t="shared" si="1"/>
        <v>0.12136574074074075</v>
      </c>
      <c r="I64" s="16">
        <f>F64-INDEX($F$5:$F$204,MATCH(D64,$D$5:$D$204,0))</f>
        <v>0.0970949074074074</v>
      </c>
    </row>
    <row r="65" spans="1:9" ht="15" customHeight="1">
      <c r="A65" s="14">
        <v>61</v>
      </c>
      <c r="B65" s="33" t="s">
        <v>162</v>
      </c>
      <c r="C65" s="33" t="s">
        <v>12</v>
      </c>
      <c r="D65" s="34" t="s">
        <v>17</v>
      </c>
      <c r="E65" s="33" t="s">
        <v>163</v>
      </c>
      <c r="F65" s="36">
        <v>0.35155092592592596</v>
      </c>
      <c r="G65" s="14" t="str">
        <f t="shared" si="0"/>
        <v>11.15/km</v>
      </c>
      <c r="H65" s="16">
        <f t="shared" si="1"/>
        <v>0.12228009259259265</v>
      </c>
      <c r="I65" s="16">
        <f>F65-INDEX($F$5:$F$204,MATCH(D65,$D$5:$D$204,0))</f>
        <v>0.11829861111111115</v>
      </c>
    </row>
    <row r="66" spans="1:9" ht="15" customHeight="1">
      <c r="A66" s="14">
        <v>62</v>
      </c>
      <c r="B66" s="33" t="s">
        <v>164</v>
      </c>
      <c r="C66" s="33" t="s">
        <v>112</v>
      </c>
      <c r="D66" s="34" t="s">
        <v>28</v>
      </c>
      <c r="E66" s="33" t="s">
        <v>44</v>
      </c>
      <c r="F66" s="36">
        <v>0.35385416666666664</v>
      </c>
      <c r="G66" s="14" t="str">
        <f t="shared" si="0"/>
        <v>11.19/km</v>
      </c>
      <c r="H66" s="16">
        <f t="shared" si="1"/>
        <v>0.12458333333333332</v>
      </c>
      <c r="I66" s="16">
        <f>F66-INDEX($F$5:$F$204,MATCH(D66,$D$5:$D$204,0))</f>
        <v>0.09241898148148142</v>
      </c>
    </row>
    <row r="67" spans="1:9" ht="15" customHeight="1">
      <c r="A67" s="14">
        <v>63</v>
      </c>
      <c r="B67" s="33" t="s">
        <v>165</v>
      </c>
      <c r="C67" s="33" t="s">
        <v>57</v>
      </c>
      <c r="D67" s="34" t="s">
        <v>24</v>
      </c>
      <c r="E67" s="33" t="s">
        <v>121</v>
      </c>
      <c r="F67" s="36">
        <v>0.354525462962963</v>
      </c>
      <c r="G67" s="14" t="str">
        <f t="shared" si="0"/>
        <v>11.21/km</v>
      </c>
      <c r="H67" s="16">
        <f t="shared" si="1"/>
        <v>0.1252546296296297</v>
      </c>
      <c r="I67" s="16">
        <f>F67-INDEX($F$5:$F$204,MATCH(D67,$D$5:$D$204,0))</f>
        <v>0.10098379629629634</v>
      </c>
    </row>
    <row r="68" spans="1:9" ht="15" customHeight="1">
      <c r="A68" s="14">
        <v>64</v>
      </c>
      <c r="B68" s="33" t="s">
        <v>166</v>
      </c>
      <c r="C68" s="33" t="s">
        <v>167</v>
      </c>
      <c r="D68" s="34" t="s">
        <v>28</v>
      </c>
      <c r="E68" s="33" t="s">
        <v>168</v>
      </c>
      <c r="F68" s="36">
        <v>0.35476851851851854</v>
      </c>
      <c r="G68" s="14" t="str">
        <f t="shared" si="0"/>
        <v>11.21/km</v>
      </c>
      <c r="H68" s="16">
        <f t="shared" si="1"/>
        <v>0.12549768518518523</v>
      </c>
      <c r="I68" s="16">
        <f>F68-INDEX($F$5:$F$204,MATCH(D68,$D$5:$D$204,0))</f>
        <v>0.09333333333333332</v>
      </c>
    </row>
    <row r="69" spans="1:9" ht="15" customHeight="1">
      <c r="A69" s="14">
        <v>65</v>
      </c>
      <c r="B69" s="33" t="s">
        <v>169</v>
      </c>
      <c r="C69" s="33" t="s">
        <v>170</v>
      </c>
      <c r="D69" s="34" t="s">
        <v>38</v>
      </c>
      <c r="E69" s="33" t="s">
        <v>171</v>
      </c>
      <c r="F69" s="36">
        <v>0.35498842592592594</v>
      </c>
      <c r="G69" s="14" t="str">
        <f aca="true" t="shared" si="2" ref="G69:G105">TEXT(INT((HOUR(F69)*3600+MINUTE(F69)*60+SECOND(F69))/$I$3/60),"0")&amp;"."&amp;TEXT(MOD((HOUR(F69)*3600+MINUTE(F69)*60+SECOND(F69))/$I$3,60),"00")&amp;"/km"</f>
        <v>11.22/km</v>
      </c>
      <c r="H69" s="16">
        <f aca="true" t="shared" si="3" ref="H69:H105">F69-$F$5</f>
        <v>0.12571759259259263</v>
      </c>
      <c r="I69" s="16">
        <f>F69-INDEX($F$5:$F$204,MATCH(D69,$D$5:$D$204,0))</f>
        <v>0.07690972222222225</v>
      </c>
    </row>
    <row r="70" spans="1:9" ht="15" customHeight="1">
      <c r="A70" s="14">
        <v>66</v>
      </c>
      <c r="B70" s="33" t="s">
        <v>172</v>
      </c>
      <c r="C70" s="33" t="s">
        <v>173</v>
      </c>
      <c r="D70" s="34" t="s">
        <v>24</v>
      </c>
      <c r="E70" s="33" t="s">
        <v>127</v>
      </c>
      <c r="F70" s="36">
        <v>0.3558101851851852</v>
      </c>
      <c r="G70" s="14" t="str">
        <f t="shared" si="2"/>
        <v>11.23/km</v>
      </c>
      <c r="H70" s="16">
        <f t="shared" si="3"/>
        <v>0.1265393518518519</v>
      </c>
      <c r="I70" s="16">
        <f>F70-INDEX($F$5:$F$204,MATCH(D70,$D$5:$D$204,0))</f>
        <v>0.10226851851851854</v>
      </c>
    </row>
    <row r="71" spans="1:9" ht="15" customHeight="1">
      <c r="A71" s="14">
        <v>67</v>
      </c>
      <c r="B71" s="33" t="s">
        <v>174</v>
      </c>
      <c r="C71" s="33" t="s">
        <v>98</v>
      </c>
      <c r="D71" s="34" t="s">
        <v>60</v>
      </c>
      <c r="E71" s="33" t="s">
        <v>85</v>
      </c>
      <c r="F71" s="36">
        <v>0.3570601851851852</v>
      </c>
      <c r="G71" s="14" t="str">
        <f t="shared" si="2"/>
        <v>11.26/km</v>
      </c>
      <c r="H71" s="16">
        <f t="shared" si="3"/>
        <v>0.12778935185185186</v>
      </c>
      <c r="I71" s="16">
        <f>F71-INDEX($F$5:$F$204,MATCH(D71,$D$5:$D$204,0))</f>
        <v>0.05693287037037037</v>
      </c>
    </row>
    <row r="72" spans="1:9" ht="15" customHeight="1">
      <c r="A72" s="14">
        <v>68</v>
      </c>
      <c r="B72" s="33" t="s">
        <v>175</v>
      </c>
      <c r="C72" s="33" t="s">
        <v>176</v>
      </c>
      <c r="D72" s="34" t="s">
        <v>28</v>
      </c>
      <c r="E72" s="33" t="s">
        <v>32</v>
      </c>
      <c r="F72" s="36">
        <v>0.35730324074074077</v>
      </c>
      <c r="G72" s="14" t="str">
        <f t="shared" si="2"/>
        <v>11.26/km</v>
      </c>
      <c r="H72" s="16">
        <f t="shared" si="3"/>
        <v>0.12803240740740746</v>
      </c>
      <c r="I72" s="16">
        <f>F72-INDEX($F$5:$F$204,MATCH(D72,$D$5:$D$204,0))</f>
        <v>0.09586805555555555</v>
      </c>
    </row>
    <row r="73" spans="1:9" ht="15" customHeight="1">
      <c r="A73" s="14">
        <v>69</v>
      </c>
      <c r="B73" s="33" t="s">
        <v>177</v>
      </c>
      <c r="C73" s="33" t="s">
        <v>178</v>
      </c>
      <c r="D73" s="34" t="s">
        <v>38</v>
      </c>
      <c r="E73" s="33" t="s">
        <v>179</v>
      </c>
      <c r="F73" s="36">
        <v>0.36180555555555555</v>
      </c>
      <c r="G73" s="14" t="str">
        <f t="shared" si="2"/>
        <v>11.35/km</v>
      </c>
      <c r="H73" s="16">
        <f t="shared" si="3"/>
        <v>0.13253472222222223</v>
      </c>
      <c r="I73" s="16">
        <f>F73-INDEX($F$5:$F$204,MATCH(D73,$D$5:$D$204,0))</f>
        <v>0.08372685185185186</v>
      </c>
    </row>
    <row r="74" spans="1:9" ht="15" customHeight="1">
      <c r="A74" s="14">
        <v>70</v>
      </c>
      <c r="B74" s="33" t="s">
        <v>180</v>
      </c>
      <c r="C74" s="33" t="s">
        <v>181</v>
      </c>
      <c r="D74" s="34" t="s">
        <v>28</v>
      </c>
      <c r="E74" s="33" t="s">
        <v>18</v>
      </c>
      <c r="F74" s="36">
        <v>0.36182870370370374</v>
      </c>
      <c r="G74" s="14" t="str">
        <f t="shared" si="2"/>
        <v>11.35/km</v>
      </c>
      <c r="H74" s="16">
        <f t="shared" si="3"/>
        <v>0.13255787037037042</v>
      </c>
      <c r="I74" s="16">
        <f>F74-INDEX($F$5:$F$204,MATCH(D74,$D$5:$D$204,0))</f>
        <v>0.10039351851851852</v>
      </c>
    </row>
    <row r="75" spans="1:9" ht="15" customHeight="1">
      <c r="A75" s="14">
        <v>71</v>
      </c>
      <c r="B75" s="33" t="s">
        <v>182</v>
      </c>
      <c r="C75" s="33" t="s">
        <v>16</v>
      </c>
      <c r="D75" s="34" t="s">
        <v>28</v>
      </c>
      <c r="E75" s="33" t="s">
        <v>35</v>
      </c>
      <c r="F75" s="36">
        <v>0.3630902777777778</v>
      </c>
      <c r="G75" s="14" t="str">
        <f t="shared" si="2"/>
        <v>11.37/km</v>
      </c>
      <c r="H75" s="16">
        <f t="shared" si="3"/>
        <v>0.1338194444444445</v>
      </c>
      <c r="I75" s="16">
        <f>F75-INDEX($F$5:$F$204,MATCH(D75,$D$5:$D$204,0))</f>
        <v>0.10165509259259259</v>
      </c>
    </row>
    <row r="76" spans="1:9" ht="15" customHeight="1">
      <c r="A76" s="14">
        <v>72</v>
      </c>
      <c r="B76" s="33" t="s">
        <v>183</v>
      </c>
      <c r="C76" s="33" t="s">
        <v>160</v>
      </c>
      <c r="D76" s="34" t="s">
        <v>17</v>
      </c>
      <c r="E76" s="33" t="s">
        <v>184</v>
      </c>
      <c r="F76" s="36">
        <v>0.37026620370370367</v>
      </c>
      <c r="G76" s="14" t="str">
        <f t="shared" si="2"/>
        <v>11.51/km</v>
      </c>
      <c r="H76" s="16">
        <f t="shared" si="3"/>
        <v>0.14099537037037035</v>
      </c>
      <c r="I76" s="16">
        <f>F76-INDEX($F$5:$F$204,MATCH(D76,$D$5:$D$204,0))</f>
        <v>0.13701388888888885</v>
      </c>
    </row>
    <row r="77" spans="1:9" ht="15" customHeight="1">
      <c r="A77" s="14">
        <v>73</v>
      </c>
      <c r="B77" s="33" t="s">
        <v>185</v>
      </c>
      <c r="C77" s="33" t="s">
        <v>186</v>
      </c>
      <c r="D77" s="34" t="s">
        <v>106</v>
      </c>
      <c r="E77" s="33" t="s">
        <v>187</v>
      </c>
      <c r="F77" s="36">
        <v>0.37039351851851854</v>
      </c>
      <c r="G77" s="14" t="str">
        <f t="shared" si="2"/>
        <v>11.51/km</v>
      </c>
      <c r="H77" s="16">
        <f t="shared" si="3"/>
        <v>0.14112268518518523</v>
      </c>
      <c r="I77" s="16">
        <f>F77-INDEX($F$5:$F$204,MATCH(D77,$D$5:$D$204,0))</f>
        <v>0.04719907407407409</v>
      </c>
    </row>
    <row r="78" spans="1:9" ht="15" customHeight="1">
      <c r="A78" s="14">
        <v>74</v>
      </c>
      <c r="B78" s="33" t="s">
        <v>188</v>
      </c>
      <c r="C78" s="33" t="s">
        <v>189</v>
      </c>
      <c r="D78" s="34" t="s">
        <v>28</v>
      </c>
      <c r="E78" s="33" t="s">
        <v>190</v>
      </c>
      <c r="F78" s="36">
        <v>0.3706712962962963</v>
      </c>
      <c r="G78" s="14" t="str">
        <f t="shared" si="2"/>
        <v>11.52/km</v>
      </c>
      <c r="H78" s="16">
        <f t="shared" si="3"/>
        <v>0.141400462962963</v>
      </c>
      <c r="I78" s="16">
        <f>F78-INDEX($F$5:$F$204,MATCH(D78,$D$5:$D$204,0))</f>
        <v>0.10923611111111109</v>
      </c>
    </row>
    <row r="79" spans="1:9" ht="15" customHeight="1">
      <c r="A79" s="14">
        <v>75</v>
      </c>
      <c r="B79" s="33" t="s">
        <v>191</v>
      </c>
      <c r="C79" s="33" t="s">
        <v>131</v>
      </c>
      <c r="D79" s="34" t="s">
        <v>28</v>
      </c>
      <c r="E79" s="33" t="s">
        <v>82</v>
      </c>
      <c r="F79" s="36">
        <v>0.37105324074074075</v>
      </c>
      <c r="G79" s="14" t="str">
        <f t="shared" si="2"/>
        <v>11.52/km</v>
      </c>
      <c r="H79" s="16">
        <f t="shared" si="3"/>
        <v>0.14178240740740744</v>
      </c>
      <c r="I79" s="16">
        <f>F79-INDEX($F$5:$F$204,MATCH(D79,$D$5:$D$204,0))</f>
        <v>0.10961805555555554</v>
      </c>
    </row>
    <row r="80" spans="1:9" ht="15" customHeight="1">
      <c r="A80" s="14">
        <v>76</v>
      </c>
      <c r="B80" s="33" t="s">
        <v>192</v>
      </c>
      <c r="C80" s="33" t="s">
        <v>160</v>
      </c>
      <c r="D80" s="34" t="s">
        <v>13</v>
      </c>
      <c r="E80" s="33" t="s">
        <v>163</v>
      </c>
      <c r="F80" s="36">
        <v>0.371875</v>
      </c>
      <c r="G80" s="14" t="str">
        <f t="shared" si="2"/>
        <v>11.54/km</v>
      </c>
      <c r="H80" s="16">
        <f t="shared" si="3"/>
        <v>0.1426041666666667</v>
      </c>
      <c r="I80" s="16">
        <f>F80-INDEX($F$5:$F$204,MATCH(D80,$D$5:$D$204,0))</f>
        <v>0.1426041666666667</v>
      </c>
    </row>
    <row r="81" spans="1:9" ht="15" customHeight="1">
      <c r="A81" s="14">
        <v>77</v>
      </c>
      <c r="B81" s="33" t="s">
        <v>193</v>
      </c>
      <c r="C81" s="33" t="s">
        <v>194</v>
      </c>
      <c r="D81" s="34" t="s">
        <v>60</v>
      </c>
      <c r="E81" s="33" t="s">
        <v>195</v>
      </c>
      <c r="F81" s="36">
        <v>0.3829513888888889</v>
      </c>
      <c r="G81" s="14" t="str">
        <f t="shared" si="2"/>
        <v>12.15/km</v>
      </c>
      <c r="H81" s="16">
        <f t="shared" si="3"/>
        <v>0.1536805555555556</v>
      </c>
      <c r="I81" s="16">
        <f>F81-INDEX($F$5:$F$204,MATCH(D81,$D$5:$D$204,0))</f>
        <v>0.0828240740740741</v>
      </c>
    </row>
    <row r="82" spans="1:9" ht="15" customHeight="1">
      <c r="A82" s="14">
        <v>78</v>
      </c>
      <c r="B82" s="33" t="s">
        <v>196</v>
      </c>
      <c r="C82" s="33" t="s">
        <v>197</v>
      </c>
      <c r="D82" s="34" t="s">
        <v>17</v>
      </c>
      <c r="E82" s="33" t="s">
        <v>198</v>
      </c>
      <c r="F82" s="36">
        <v>0.3829513888888889</v>
      </c>
      <c r="G82" s="14" t="str">
        <f t="shared" si="2"/>
        <v>12.15/km</v>
      </c>
      <c r="H82" s="16">
        <f t="shared" si="3"/>
        <v>0.1536805555555556</v>
      </c>
      <c r="I82" s="16">
        <f>F82-INDEX($F$5:$F$204,MATCH(D82,$D$5:$D$204,0))</f>
        <v>0.1496990740740741</v>
      </c>
    </row>
    <row r="83" spans="1:9" ht="15" customHeight="1">
      <c r="A83" s="14">
        <v>79</v>
      </c>
      <c r="B83" s="33" t="s">
        <v>199</v>
      </c>
      <c r="C83" s="33" t="s">
        <v>200</v>
      </c>
      <c r="D83" s="34" t="s">
        <v>38</v>
      </c>
      <c r="E83" s="33" t="s">
        <v>201</v>
      </c>
      <c r="F83" s="36">
        <v>0.3829513888888889</v>
      </c>
      <c r="G83" s="14" t="str">
        <f t="shared" si="2"/>
        <v>12.15/km</v>
      </c>
      <c r="H83" s="16">
        <f t="shared" si="3"/>
        <v>0.1536805555555556</v>
      </c>
      <c r="I83" s="16">
        <f>F83-INDEX($F$5:$F$204,MATCH(D83,$D$5:$D$204,0))</f>
        <v>0.10487268518518522</v>
      </c>
    </row>
    <row r="84" spans="1:9" ht="15" customHeight="1">
      <c r="A84" s="14">
        <v>80</v>
      </c>
      <c r="B84" s="33" t="s">
        <v>202</v>
      </c>
      <c r="C84" s="33" t="s">
        <v>203</v>
      </c>
      <c r="D84" s="34" t="s">
        <v>13</v>
      </c>
      <c r="E84" s="33" t="s">
        <v>204</v>
      </c>
      <c r="F84" s="36">
        <v>0.3835532407407407</v>
      </c>
      <c r="G84" s="14" t="str">
        <f t="shared" si="2"/>
        <v>12.16/km</v>
      </c>
      <c r="H84" s="16">
        <f t="shared" si="3"/>
        <v>0.1542824074074074</v>
      </c>
      <c r="I84" s="16">
        <f>F84-INDEX($F$5:$F$204,MATCH(D84,$D$5:$D$204,0))</f>
        <v>0.1542824074074074</v>
      </c>
    </row>
    <row r="85" spans="1:9" ht="15" customHeight="1">
      <c r="A85" s="14">
        <v>81</v>
      </c>
      <c r="B85" s="33" t="s">
        <v>205</v>
      </c>
      <c r="C85" s="33" t="s">
        <v>206</v>
      </c>
      <c r="D85" s="34" t="s">
        <v>28</v>
      </c>
      <c r="E85" s="33" t="s">
        <v>201</v>
      </c>
      <c r="F85" s="36">
        <v>0.3873263888888889</v>
      </c>
      <c r="G85" s="14" t="str">
        <f t="shared" si="2"/>
        <v>12.24/km</v>
      </c>
      <c r="H85" s="16">
        <f t="shared" si="3"/>
        <v>0.15805555555555556</v>
      </c>
      <c r="I85" s="16">
        <f>F85-INDEX($F$5:$F$204,MATCH(D85,$D$5:$D$204,0))</f>
        <v>0.12589120370370366</v>
      </c>
    </row>
    <row r="86" spans="1:9" ht="15" customHeight="1">
      <c r="A86" s="14">
        <v>82</v>
      </c>
      <c r="B86" s="33" t="s">
        <v>207</v>
      </c>
      <c r="C86" s="33" t="s">
        <v>131</v>
      </c>
      <c r="D86" s="34" t="s">
        <v>38</v>
      </c>
      <c r="E86" s="33" t="s">
        <v>208</v>
      </c>
      <c r="F86" s="36">
        <v>0.3876851851851852</v>
      </c>
      <c r="G86" s="14" t="str">
        <f t="shared" si="2"/>
        <v>12.24/km</v>
      </c>
      <c r="H86" s="16">
        <f t="shared" si="3"/>
        <v>0.15841435185185188</v>
      </c>
      <c r="I86" s="16">
        <f>F86-INDEX($F$5:$F$204,MATCH(D86,$D$5:$D$204,0))</f>
        <v>0.1096064814814815</v>
      </c>
    </row>
    <row r="87" spans="1:9" ht="15" customHeight="1">
      <c r="A87" s="14">
        <v>83</v>
      </c>
      <c r="B87" s="33" t="s">
        <v>209</v>
      </c>
      <c r="C87" s="33" t="s">
        <v>160</v>
      </c>
      <c r="D87" s="34" t="s">
        <v>17</v>
      </c>
      <c r="E87" s="33" t="s">
        <v>21</v>
      </c>
      <c r="F87" s="36">
        <v>0.3876851851851852</v>
      </c>
      <c r="G87" s="14" t="str">
        <f t="shared" si="2"/>
        <v>12.24/km</v>
      </c>
      <c r="H87" s="16">
        <f t="shared" si="3"/>
        <v>0.15841435185185188</v>
      </c>
      <c r="I87" s="16">
        <f>F87-INDEX($F$5:$F$204,MATCH(D87,$D$5:$D$204,0))</f>
        <v>0.15443287037037037</v>
      </c>
    </row>
    <row r="88" spans="1:9" ht="15" customHeight="1">
      <c r="A88" s="14">
        <v>84</v>
      </c>
      <c r="B88" s="33" t="s">
        <v>210</v>
      </c>
      <c r="C88" s="33" t="s">
        <v>160</v>
      </c>
      <c r="D88" s="34" t="s">
        <v>17</v>
      </c>
      <c r="E88" s="33" t="s">
        <v>211</v>
      </c>
      <c r="F88" s="36">
        <v>0.3876851851851852</v>
      </c>
      <c r="G88" s="14" t="str">
        <f t="shared" si="2"/>
        <v>12.24/km</v>
      </c>
      <c r="H88" s="16">
        <f t="shared" si="3"/>
        <v>0.15841435185185188</v>
      </c>
      <c r="I88" s="16">
        <f>F88-INDEX($F$5:$F$204,MATCH(D88,$D$5:$D$204,0))</f>
        <v>0.15443287037037037</v>
      </c>
    </row>
    <row r="89" spans="1:9" ht="15" customHeight="1">
      <c r="A89" s="14">
        <v>85</v>
      </c>
      <c r="B89" s="33" t="s">
        <v>212</v>
      </c>
      <c r="C89" s="33" t="s">
        <v>12</v>
      </c>
      <c r="D89" s="34" t="s">
        <v>28</v>
      </c>
      <c r="E89" s="33" t="s">
        <v>213</v>
      </c>
      <c r="F89" s="36">
        <v>0.3876967592592593</v>
      </c>
      <c r="G89" s="14" t="str">
        <f t="shared" si="2"/>
        <v>12.24/km</v>
      </c>
      <c r="H89" s="16">
        <f t="shared" si="3"/>
        <v>0.15842592592592597</v>
      </c>
      <c r="I89" s="16">
        <f>F89-INDEX($F$5:$F$204,MATCH(D89,$D$5:$D$204,0))</f>
        <v>0.12626157407407407</v>
      </c>
    </row>
    <row r="90" spans="1:9" ht="15" customHeight="1">
      <c r="A90" s="14">
        <v>86</v>
      </c>
      <c r="B90" s="33" t="s">
        <v>214</v>
      </c>
      <c r="C90" s="33" t="s">
        <v>215</v>
      </c>
      <c r="D90" s="34" t="s">
        <v>13</v>
      </c>
      <c r="E90" s="33" t="s">
        <v>216</v>
      </c>
      <c r="F90" s="36">
        <v>0.38795138888888886</v>
      </c>
      <c r="G90" s="14" t="str">
        <f t="shared" si="2"/>
        <v>12.25/km</v>
      </c>
      <c r="H90" s="16">
        <f t="shared" si="3"/>
        <v>0.15868055555555555</v>
      </c>
      <c r="I90" s="16">
        <f>F90-INDEX($F$5:$F$204,MATCH(D90,$D$5:$D$204,0))</f>
        <v>0.15868055555555555</v>
      </c>
    </row>
    <row r="91" spans="1:9" ht="15" customHeight="1">
      <c r="A91" s="14">
        <v>87</v>
      </c>
      <c r="B91" s="33" t="s">
        <v>217</v>
      </c>
      <c r="C91" s="33" t="s">
        <v>59</v>
      </c>
      <c r="D91" s="34" t="s">
        <v>38</v>
      </c>
      <c r="E91" s="33" t="s">
        <v>213</v>
      </c>
      <c r="F91" s="36">
        <v>0.38798611111111114</v>
      </c>
      <c r="G91" s="14" t="str">
        <f t="shared" si="2"/>
        <v>12.25/km</v>
      </c>
      <c r="H91" s="16">
        <f t="shared" si="3"/>
        <v>0.15871527777777783</v>
      </c>
      <c r="I91" s="16">
        <f>F91-INDEX($F$5:$F$204,MATCH(D91,$D$5:$D$204,0))</f>
        <v>0.10990740740740745</v>
      </c>
    </row>
    <row r="92" spans="1:9" ht="15" customHeight="1">
      <c r="A92" s="14">
        <v>88</v>
      </c>
      <c r="B92" s="33" t="s">
        <v>218</v>
      </c>
      <c r="C92" s="33" t="s">
        <v>219</v>
      </c>
      <c r="D92" s="34" t="s">
        <v>51</v>
      </c>
      <c r="E92" s="33" t="s">
        <v>220</v>
      </c>
      <c r="F92" s="36">
        <v>0.39728009259259256</v>
      </c>
      <c r="G92" s="14" t="str">
        <f t="shared" si="2"/>
        <v>12.43/km</v>
      </c>
      <c r="H92" s="16">
        <f t="shared" si="3"/>
        <v>0.16800925925925925</v>
      </c>
      <c r="I92" s="16">
        <f>F92-INDEX($F$5:$F$204,MATCH(D92,$D$5:$D$204,0))</f>
        <v>0.10658564814814814</v>
      </c>
    </row>
    <row r="93" spans="1:9" ht="15" customHeight="1">
      <c r="A93" s="14">
        <v>89</v>
      </c>
      <c r="B93" s="33" t="s">
        <v>221</v>
      </c>
      <c r="C93" s="33" t="s">
        <v>222</v>
      </c>
      <c r="D93" s="34" t="s">
        <v>38</v>
      </c>
      <c r="E93" s="33" t="s">
        <v>223</v>
      </c>
      <c r="F93" s="36">
        <v>0.4063773148148148</v>
      </c>
      <c r="G93" s="14" t="str">
        <f t="shared" si="2"/>
        <v>13.00/km</v>
      </c>
      <c r="H93" s="16">
        <f t="shared" si="3"/>
        <v>0.1771064814814815</v>
      </c>
      <c r="I93" s="16">
        <f>F93-INDEX($F$5:$F$204,MATCH(D93,$D$5:$D$204,0))</f>
        <v>0.12829861111111113</v>
      </c>
    </row>
    <row r="94" spans="1:9" ht="15" customHeight="1">
      <c r="A94" s="14">
        <v>90</v>
      </c>
      <c r="B94" s="33" t="s">
        <v>224</v>
      </c>
      <c r="C94" s="33" t="s">
        <v>225</v>
      </c>
      <c r="D94" s="34" t="s">
        <v>51</v>
      </c>
      <c r="E94" s="33" t="s">
        <v>179</v>
      </c>
      <c r="F94" s="36">
        <v>0.4139467592592592</v>
      </c>
      <c r="G94" s="14" t="str">
        <f t="shared" si="2"/>
        <v>13.15/km</v>
      </c>
      <c r="H94" s="16">
        <f t="shared" si="3"/>
        <v>0.1846759259259259</v>
      </c>
      <c r="I94" s="16">
        <f>F94-INDEX($F$5:$F$204,MATCH(D94,$D$5:$D$204,0))</f>
        <v>0.1232523148148148</v>
      </c>
    </row>
    <row r="95" spans="1:9" ht="15" customHeight="1">
      <c r="A95" s="14">
        <v>91</v>
      </c>
      <c r="B95" s="33" t="s">
        <v>226</v>
      </c>
      <c r="C95" s="33" t="s">
        <v>227</v>
      </c>
      <c r="D95" s="34" t="s">
        <v>51</v>
      </c>
      <c r="E95" s="33" t="s">
        <v>179</v>
      </c>
      <c r="F95" s="36">
        <v>0.4139467592592592</v>
      </c>
      <c r="G95" s="14" t="str">
        <f t="shared" si="2"/>
        <v>13.15/km</v>
      </c>
      <c r="H95" s="16">
        <f t="shared" si="3"/>
        <v>0.1846759259259259</v>
      </c>
      <c r="I95" s="16">
        <f>F95-INDEX($F$5:$F$204,MATCH(D95,$D$5:$D$204,0))</f>
        <v>0.1232523148148148</v>
      </c>
    </row>
    <row r="96" spans="1:9" ht="15" customHeight="1">
      <c r="A96" s="14">
        <v>92</v>
      </c>
      <c r="B96" s="33" t="s">
        <v>228</v>
      </c>
      <c r="C96" s="33" t="s">
        <v>96</v>
      </c>
      <c r="D96" s="34" t="s">
        <v>28</v>
      </c>
      <c r="E96" s="33" t="s">
        <v>229</v>
      </c>
      <c r="F96" s="36">
        <v>0.41449074074074077</v>
      </c>
      <c r="G96" s="14" t="str">
        <f t="shared" si="2"/>
        <v>13.16/km</v>
      </c>
      <c r="H96" s="16">
        <f t="shared" si="3"/>
        <v>0.18521990740740746</v>
      </c>
      <c r="I96" s="16">
        <f>F96-INDEX($F$5:$F$204,MATCH(D96,$D$5:$D$204,0))</f>
        <v>0.15305555555555556</v>
      </c>
    </row>
    <row r="97" spans="1:9" ht="15" customHeight="1">
      <c r="A97" s="14">
        <v>93</v>
      </c>
      <c r="B97" s="33" t="s">
        <v>230</v>
      </c>
      <c r="C97" s="33" t="s">
        <v>112</v>
      </c>
      <c r="D97" s="34" t="s">
        <v>60</v>
      </c>
      <c r="E97" s="33" t="s">
        <v>129</v>
      </c>
      <c r="F97" s="36">
        <v>0.4160648148148148</v>
      </c>
      <c r="G97" s="14" t="str">
        <f t="shared" si="2"/>
        <v>13.19/km</v>
      </c>
      <c r="H97" s="16">
        <f t="shared" si="3"/>
        <v>0.18679398148148146</v>
      </c>
      <c r="I97" s="16">
        <f>F97-INDEX($F$5:$F$204,MATCH(D97,$D$5:$D$204,0))</f>
        <v>0.11593749999999997</v>
      </c>
    </row>
    <row r="98" spans="1:9" ht="15" customHeight="1">
      <c r="A98" s="37">
        <v>94</v>
      </c>
      <c r="B98" s="38" t="s">
        <v>231</v>
      </c>
      <c r="C98" s="38" t="s">
        <v>160</v>
      </c>
      <c r="D98" s="39" t="s">
        <v>38</v>
      </c>
      <c r="E98" s="38" t="s">
        <v>245</v>
      </c>
      <c r="F98" s="40">
        <v>0.4184259259259259</v>
      </c>
      <c r="G98" s="37" t="str">
        <f t="shared" si="2"/>
        <v>13.23/km</v>
      </c>
      <c r="H98" s="41">
        <f t="shared" si="3"/>
        <v>0.1891550925925926</v>
      </c>
      <c r="I98" s="41">
        <f>F98-INDEX($F$5:$F$204,MATCH(D98,$D$5:$D$204,0))</f>
        <v>0.14034722222222223</v>
      </c>
    </row>
    <row r="99" spans="1:9" ht="15" customHeight="1">
      <c r="A99" s="14">
        <v>95</v>
      </c>
      <c r="B99" s="33" t="s">
        <v>232</v>
      </c>
      <c r="C99" s="33" t="s">
        <v>233</v>
      </c>
      <c r="D99" s="34" t="s">
        <v>51</v>
      </c>
      <c r="E99" s="33" t="s">
        <v>234</v>
      </c>
      <c r="F99" s="36">
        <v>0.42193287037037036</v>
      </c>
      <c r="G99" s="14" t="str">
        <f t="shared" si="2"/>
        <v>13.30/km</v>
      </c>
      <c r="H99" s="16">
        <f t="shared" si="3"/>
        <v>0.19266203703703705</v>
      </c>
      <c r="I99" s="16">
        <f>F99-INDEX($F$5:$F$204,MATCH(D99,$D$5:$D$204,0))</f>
        <v>0.13123842592592594</v>
      </c>
    </row>
    <row r="100" spans="1:9" ht="15" customHeight="1">
      <c r="A100" s="14">
        <v>96</v>
      </c>
      <c r="B100" s="33" t="s">
        <v>235</v>
      </c>
      <c r="C100" s="33" t="s">
        <v>236</v>
      </c>
      <c r="D100" s="34" t="s">
        <v>17</v>
      </c>
      <c r="E100" s="33" t="s">
        <v>133</v>
      </c>
      <c r="F100" s="36">
        <v>0.42756944444444445</v>
      </c>
      <c r="G100" s="14" t="str">
        <f t="shared" si="2"/>
        <v>13.41/km</v>
      </c>
      <c r="H100" s="16">
        <f t="shared" si="3"/>
        <v>0.19829861111111113</v>
      </c>
      <c r="I100" s="16">
        <f>F100-INDEX($F$5:$F$204,MATCH(D100,$D$5:$D$204,0))</f>
        <v>0.19431712962962963</v>
      </c>
    </row>
    <row r="101" spans="1:9" ht="15" customHeight="1">
      <c r="A101" s="14">
        <v>97</v>
      </c>
      <c r="B101" s="33" t="s">
        <v>19</v>
      </c>
      <c r="C101" s="33" t="s">
        <v>237</v>
      </c>
      <c r="D101" s="34" t="s">
        <v>38</v>
      </c>
      <c r="E101" s="33" t="s">
        <v>234</v>
      </c>
      <c r="F101" s="36">
        <v>0.4327314814814815</v>
      </c>
      <c r="G101" s="14" t="str">
        <f t="shared" si="2"/>
        <v>13.51/km</v>
      </c>
      <c r="H101" s="16">
        <f t="shared" si="3"/>
        <v>0.20346064814814818</v>
      </c>
      <c r="I101" s="16">
        <f>F101-INDEX($F$5:$F$204,MATCH(D101,$D$5:$D$204,0))</f>
        <v>0.1546527777777778</v>
      </c>
    </row>
    <row r="102" spans="1:9" ht="15" customHeight="1">
      <c r="A102" s="14">
        <v>98</v>
      </c>
      <c r="B102" s="33" t="s">
        <v>238</v>
      </c>
      <c r="C102" s="33" t="s">
        <v>112</v>
      </c>
      <c r="D102" s="34" t="s">
        <v>60</v>
      </c>
      <c r="E102" s="33" t="s">
        <v>239</v>
      </c>
      <c r="F102" s="36">
        <v>0.4403009259259259</v>
      </c>
      <c r="G102" s="14" t="str">
        <f t="shared" si="2"/>
        <v>14.05/km</v>
      </c>
      <c r="H102" s="16">
        <f t="shared" si="3"/>
        <v>0.2110300925925926</v>
      </c>
      <c r="I102" s="16">
        <f>F102-INDEX($F$5:$F$204,MATCH(D102,$D$5:$D$204,0))</f>
        <v>0.1401736111111111</v>
      </c>
    </row>
    <row r="103" spans="1:9" ht="15" customHeight="1">
      <c r="A103" s="14">
        <v>99</v>
      </c>
      <c r="B103" s="33" t="s">
        <v>240</v>
      </c>
      <c r="C103" s="33" t="s">
        <v>241</v>
      </c>
      <c r="D103" s="34" t="s">
        <v>28</v>
      </c>
      <c r="E103" s="33" t="s">
        <v>18</v>
      </c>
      <c r="F103" s="36">
        <v>0.4411574074074074</v>
      </c>
      <c r="G103" s="14" t="str">
        <f t="shared" si="2"/>
        <v>14.07/km</v>
      </c>
      <c r="H103" s="16">
        <f t="shared" si="3"/>
        <v>0.21188657407407407</v>
      </c>
      <c r="I103" s="16">
        <f>F103-INDEX($F$5:$F$204,MATCH(D103,$D$5:$D$204,0))</f>
        <v>0.17972222222222217</v>
      </c>
    </row>
    <row r="104" spans="1:9" ht="15" customHeight="1">
      <c r="A104" s="14">
        <v>100</v>
      </c>
      <c r="B104" s="33" t="s">
        <v>242</v>
      </c>
      <c r="C104" s="33" t="s">
        <v>243</v>
      </c>
      <c r="D104" s="34" t="s">
        <v>51</v>
      </c>
      <c r="E104" s="33" t="s">
        <v>44</v>
      </c>
      <c r="F104" s="36">
        <v>0.4411574074074074</v>
      </c>
      <c r="G104" s="14" t="str">
        <f t="shared" si="2"/>
        <v>14.07/km</v>
      </c>
      <c r="H104" s="16">
        <f t="shared" si="3"/>
        <v>0.21188657407407407</v>
      </c>
      <c r="I104" s="16">
        <f>F104-INDEX($F$5:$F$204,MATCH(D104,$D$5:$D$204,0))</f>
        <v>0.15046296296296297</v>
      </c>
    </row>
    <row r="105" spans="1:9" ht="15" customHeight="1">
      <c r="A105" s="42">
        <v>101</v>
      </c>
      <c r="B105" s="43" t="s">
        <v>244</v>
      </c>
      <c r="C105" s="43" t="s">
        <v>48</v>
      </c>
      <c r="D105" s="44" t="s">
        <v>38</v>
      </c>
      <c r="E105" s="43" t="s">
        <v>245</v>
      </c>
      <c r="F105" s="45">
        <v>0.4411574074074074</v>
      </c>
      <c r="G105" s="42" t="str">
        <f t="shared" si="2"/>
        <v>14.07/km</v>
      </c>
      <c r="H105" s="46">
        <f t="shared" si="3"/>
        <v>0.21188657407407407</v>
      </c>
      <c r="I105" s="46">
        <f>F105-INDEX($F$5:$F$204,MATCH(D105,$D$5:$D$204,0))</f>
        <v>0.1630787037037037</v>
      </c>
    </row>
  </sheetData>
  <autoFilter ref="A4:I10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Trail Serra di Celano</v>
      </c>
      <c r="B1" s="29"/>
      <c r="C1" s="29"/>
    </row>
    <row r="2" spans="1:3" ht="42" customHeight="1">
      <c r="A2" s="30" t="str">
        <f>Individuale!A3&amp;" km. "&amp;Individuale!I3</f>
        <v>Celano (AQ) Italia - Domenica 29/07/2012 km. 45</v>
      </c>
      <c r="B2" s="30"/>
      <c r="C2" s="30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18</v>
      </c>
      <c r="C4" s="22">
        <v>8</v>
      </c>
    </row>
    <row r="5" spans="1:3" ht="15" customHeight="1">
      <c r="A5" s="14">
        <v>2</v>
      </c>
      <c r="B5" s="15" t="s">
        <v>35</v>
      </c>
      <c r="C5" s="23">
        <v>4</v>
      </c>
    </row>
    <row r="6" spans="1:3" ht="15" customHeight="1">
      <c r="A6" s="14">
        <v>3</v>
      </c>
      <c r="B6" s="15" t="s">
        <v>21</v>
      </c>
      <c r="C6" s="23">
        <v>4</v>
      </c>
    </row>
    <row r="7" spans="1:3" ht="15" customHeight="1">
      <c r="A7" s="37">
        <v>4</v>
      </c>
      <c r="B7" s="47" t="s">
        <v>245</v>
      </c>
      <c r="C7" s="48">
        <v>3</v>
      </c>
    </row>
    <row r="8" spans="1:3" ht="15" customHeight="1">
      <c r="A8" s="14">
        <v>5</v>
      </c>
      <c r="B8" s="15" t="s">
        <v>121</v>
      </c>
      <c r="C8" s="23">
        <v>3</v>
      </c>
    </row>
    <row r="9" spans="1:3" ht="15" customHeight="1">
      <c r="A9" s="14">
        <v>6</v>
      </c>
      <c r="B9" s="15" t="s">
        <v>129</v>
      </c>
      <c r="C9" s="23">
        <v>3</v>
      </c>
    </row>
    <row r="10" spans="1:3" ht="15" customHeight="1">
      <c r="A10" s="14">
        <v>7</v>
      </c>
      <c r="B10" s="15" t="s">
        <v>32</v>
      </c>
      <c r="C10" s="23">
        <v>3</v>
      </c>
    </row>
    <row r="11" spans="1:3" ht="15" customHeight="1">
      <c r="A11" s="14">
        <v>8</v>
      </c>
      <c r="B11" s="15" t="s">
        <v>25</v>
      </c>
      <c r="C11" s="23">
        <v>3</v>
      </c>
    </row>
    <row r="12" spans="1:3" ht="15" customHeight="1">
      <c r="A12" s="14">
        <v>9</v>
      </c>
      <c r="B12" s="15" t="s">
        <v>179</v>
      </c>
      <c r="C12" s="23">
        <v>3</v>
      </c>
    </row>
    <row r="13" spans="1:3" ht="15" customHeight="1">
      <c r="A13" s="14">
        <v>10</v>
      </c>
      <c r="B13" s="15" t="s">
        <v>44</v>
      </c>
      <c r="C13" s="23">
        <v>3</v>
      </c>
    </row>
    <row r="14" spans="1:3" ht="15" customHeight="1">
      <c r="A14" s="14">
        <v>11</v>
      </c>
      <c r="B14" s="15" t="s">
        <v>82</v>
      </c>
      <c r="C14" s="23">
        <v>3</v>
      </c>
    </row>
    <row r="15" spans="1:3" ht="15" customHeight="1">
      <c r="A15" s="14">
        <v>12</v>
      </c>
      <c r="B15" s="15" t="s">
        <v>85</v>
      </c>
      <c r="C15" s="23">
        <v>3</v>
      </c>
    </row>
    <row r="16" spans="1:3" ht="15" customHeight="1">
      <c r="A16" s="14">
        <v>13</v>
      </c>
      <c r="B16" s="15" t="s">
        <v>113</v>
      </c>
      <c r="C16" s="23">
        <v>3</v>
      </c>
    </row>
    <row r="17" spans="1:3" ht="15" customHeight="1">
      <c r="A17" s="14">
        <v>14</v>
      </c>
      <c r="B17" s="15" t="s">
        <v>127</v>
      </c>
      <c r="C17" s="23">
        <v>2</v>
      </c>
    </row>
    <row r="18" spans="1:3" ht="15" customHeight="1">
      <c r="A18" s="14">
        <v>15</v>
      </c>
      <c r="B18" s="15" t="s">
        <v>234</v>
      </c>
      <c r="C18" s="23">
        <v>2</v>
      </c>
    </row>
    <row r="19" spans="1:3" ht="15" customHeight="1">
      <c r="A19" s="14">
        <v>16</v>
      </c>
      <c r="B19" s="15" t="s">
        <v>163</v>
      </c>
      <c r="C19" s="23">
        <v>2</v>
      </c>
    </row>
    <row r="20" spans="1:3" ht="15" customHeight="1">
      <c r="A20" s="14">
        <v>17</v>
      </c>
      <c r="B20" s="15" t="s">
        <v>201</v>
      </c>
      <c r="C20" s="23">
        <v>2</v>
      </c>
    </row>
    <row r="21" spans="1:3" ht="15" customHeight="1">
      <c r="A21" s="14">
        <v>18</v>
      </c>
      <c r="B21" s="15" t="s">
        <v>66</v>
      </c>
      <c r="C21" s="23">
        <v>2</v>
      </c>
    </row>
    <row r="22" spans="1:3" ht="15" customHeight="1">
      <c r="A22" s="14">
        <v>19</v>
      </c>
      <c r="B22" s="15" t="s">
        <v>41</v>
      </c>
      <c r="C22" s="23">
        <v>2</v>
      </c>
    </row>
    <row r="23" spans="1:3" ht="15" customHeight="1">
      <c r="A23" s="14">
        <v>20</v>
      </c>
      <c r="B23" s="15" t="s">
        <v>133</v>
      </c>
      <c r="C23" s="23">
        <v>2</v>
      </c>
    </row>
    <row r="24" spans="1:3" ht="15" customHeight="1">
      <c r="A24" s="14">
        <v>21</v>
      </c>
      <c r="B24" s="15" t="s">
        <v>55</v>
      </c>
      <c r="C24" s="23">
        <v>2</v>
      </c>
    </row>
    <row r="25" spans="1:3" ht="15" customHeight="1">
      <c r="A25" s="14">
        <v>22</v>
      </c>
      <c r="B25" s="15" t="s">
        <v>52</v>
      </c>
      <c r="C25" s="23">
        <v>2</v>
      </c>
    </row>
    <row r="26" spans="1:3" ht="15" customHeight="1">
      <c r="A26" s="14">
        <v>23</v>
      </c>
      <c r="B26" s="15" t="s">
        <v>14</v>
      </c>
      <c r="C26" s="23">
        <v>2</v>
      </c>
    </row>
    <row r="27" spans="1:3" ht="15" customHeight="1">
      <c r="A27" s="14">
        <v>24</v>
      </c>
      <c r="B27" s="15" t="s">
        <v>213</v>
      </c>
      <c r="C27" s="23">
        <v>2</v>
      </c>
    </row>
    <row r="28" spans="1:3" ht="15" customHeight="1">
      <c r="A28" s="14">
        <v>25</v>
      </c>
      <c r="B28" s="15" t="s">
        <v>99</v>
      </c>
      <c r="C28" s="23">
        <v>1</v>
      </c>
    </row>
    <row r="29" spans="1:3" ht="15" customHeight="1">
      <c r="A29" s="14">
        <v>26</v>
      </c>
      <c r="B29" s="15" t="s">
        <v>168</v>
      </c>
      <c r="C29" s="23">
        <v>1</v>
      </c>
    </row>
    <row r="30" spans="1:3" ht="15" customHeight="1">
      <c r="A30" s="14">
        <v>27</v>
      </c>
      <c r="B30" s="15" t="s">
        <v>239</v>
      </c>
      <c r="C30" s="23">
        <v>1</v>
      </c>
    </row>
    <row r="31" spans="1:3" ht="15" customHeight="1">
      <c r="A31" s="14">
        <v>28</v>
      </c>
      <c r="B31" s="15" t="s">
        <v>118</v>
      </c>
      <c r="C31" s="23">
        <v>1</v>
      </c>
    </row>
    <row r="32" spans="1:3" ht="15" customHeight="1">
      <c r="A32" s="14">
        <v>29</v>
      </c>
      <c r="B32" s="15" t="s">
        <v>61</v>
      </c>
      <c r="C32" s="23">
        <v>1</v>
      </c>
    </row>
    <row r="33" spans="1:3" ht="15" customHeight="1">
      <c r="A33" s="14">
        <v>30</v>
      </c>
      <c r="B33" s="15" t="s">
        <v>115</v>
      </c>
      <c r="C33" s="23">
        <v>1</v>
      </c>
    </row>
    <row r="34" spans="1:3" ht="15" customHeight="1">
      <c r="A34" s="14">
        <v>31</v>
      </c>
      <c r="B34" s="15" t="s">
        <v>64</v>
      </c>
      <c r="C34" s="23">
        <v>1</v>
      </c>
    </row>
    <row r="35" spans="1:3" ht="15" customHeight="1">
      <c r="A35" s="14">
        <v>32</v>
      </c>
      <c r="B35" s="15" t="s">
        <v>141</v>
      </c>
      <c r="C35" s="23">
        <v>1</v>
      </c>
    </row>
    <row r="36" spans="1:3" ht="15" customHeight="1">
      <c r="A36" s="14">
        <v>33</v>
      </c>
      <c r="B36" s="15" t="s">
        <v>220</v>
      </c>
      <c r="C36" s="23">
        <v>1</v>
      </c>
    </row>
    <row r="37" spans="1:3" ht="15" customHeight="1">
      <c r="A37" s="14">
        <v>34</v>
      </c>
      <c r="B37" s="15" t="s">
        <v>110</v>
      </c>
      <c r="C37" s="23">
        <v>1</v>
      </c>
    </row>
    <row r="38" spans="1:3" ht="15" customHeight="1">
      <c r="A38" s="14">
        <v>35</v>
      </c>
      <c r="B38" s="15" t="s">
        <v>75</v>
      </c>
      <c r="C38" s="23">
        <v>1</v>
      </c>
    </row>
    <row r="39" spans="1:3" ht="15" customHeight="1">
      <c r="A39" s="14">
        <v>36</v>
      </c>
      <c r="B39" s="15" t="s">
        <v>211</v>
      </c>
      <c r="C39" s="23">
        <v>1</v>
      </c>
    </row>
    <row r="40" spans="1:3" ht="15" customHeight="1">
      <c r="A40" s="14">
        <v>37</v>
      </c>
      <c r="B40" s="15" t="s">
        <v>29</v>
      </c>
      <c r="C40" s="23">
        <v>1</v>
      </c>
    </row>
    <row r="41" spans="1:3" ht="15" customHeight="1">
      <c r="A41" s="14">
        <v>38</v>
      </c>
      <c r="B41" s="15" t="s">
        <v>91</v>
      </c>
      <c r="C41" s="23">
        <v>1</v>
      </c>
    </row>
    <row r="42" spans="1:3" ht="15" customHeight="1">
      <c r="A42" s="14">
        <v>39</v>
      </c>
      <c r="B42" s="15" t="s">
        <v>184</v>
      </c>
      <c r="C42" s="23">
        <v>1</v>
      </c>
    </row>
    <row r="43" spans="1:3" ht="15" customHeight="1">
      <c r="A43" s="14">
        <v>40</v>
      </c>
      <c r="B43" s="15" t="s">
        <v>107</v>
      </c>
      <c r="C43" s="23">
        <v>1</v>
      </c>
    </row>
    <row r="44" spans="1:3" ht="15" customHeight="1">
      <c r="A44" s="14">
        <v>41</v>
      </c>
      <c r="B44" s="15" t="s">
        <v>223</v>
      </c>
      <c r="C44" s="23">
        <v>1</v>
      </c>
    </row>
    <row r="45" spans="1:3" ht="15" customHeight="1">
      <c r="A45" s="14">
        <v>42</v>
      </c>
      <c r="B45" s="15" t="s">
        <v>216</v>
      </c>
      <c r="C45" s="23">
        <v>1</v>
      </c>
    </row>
    <row r="46" spans="1:3" ht="15" customHeight="1">
      <c r="A46" s="14">
        <v>43</v>
      </c>
      <c r="B46" s="15" t="s">
        <v>156</v>
      </c>
      <c r="C46" s="23">
        <v>1</v>
      </c>
    </row>
    <row r="47" spans="1:3" ht="15" customHeight="1">
      <c r="A47" s="14">
        <v>44</v>
      </c>
      <c r="B47" s="15" t="s">
        <v>190</v>
      </c>
      <c r="C47" s="23">
        <v>1</v>
      </c>
    </row>
    <row r="48" spans="1:3" ht="15" customHeight="1">
      <c r="A48" s="14">
        <v>45</v>
      </c>
      <c r="B48" s="15" t="s">
        <v>143</v>
      </c>
      <c r="C48" s="23">
        <v>1</v>
      </c>
    </row>
    <row r="49" spans="1:3" ht="15" customHeight="1">
      <c r="A49" s="14">
        <v>46</v>
      </c>
      <c r="B49" s="15" t="s">
        <v>103</v>
      </c>
      <c r="C49" s="23">
        <v>1</v>
      </c>
    </row>
    <row r="50" spans="1:3" ht="15" customHeight="1">
      <c r="A50" s="14">
        <v>47</v>
      </c>
      <c r="B50" s="15" t="s">
        <v>70</v>
      </c>
      <c r="C50" s="23">
        <v>1</v>
      </c>
    </row>
    <row r="51" spans="1:3" ht="15" customHeight="1">
      <c r="A51" s="14">
        <v>48</v>
      </c>
      <c r="B51" s="15" t="s">
        <v>198</v>
      </c>
      <c r="C51" s="23">
        <v>1</v>
      </c>
    </row>
    <row r="52" spans="1:3" ht="15" customHeight="1">
      <c r="A52" s="14">
        <v>49</v>
      </c>
      <c r="B52" s="15" t="s">
        <v>151</v>
      </c>
      <c r="C52" s="23">
        <v>1</v>
      </c>
    </row>
    <row r="53" spans="1:3" ht="15" customHeight="1">
      <c r="A53" s="14">
        <v>50</v>
      </c>
      <c r="B53" s="15" t="s">
        <v>187</v>
      </c>
      <c r="C53" s="23">
        <v>1</v>
      </c>
    </row>
    <row r="54" spans="1:3" ht="15" customHeight="1">
      <c r="A54" s="14">
        <v>51</v>
      </c>
      <c r="B54" s="15" t="s">
        <v>195</v>
      </c>
      <c r="C54" s="23">
        <v>1</v>
      </c>
    </row>
    <row r="55" spans="1:3" ht="15" customHeight="1">
      <c r="A55" s="14">
        <v>52</v>
      </c>
      <c r="B55" s="15" t="s">
        <v>171</v>
      </c>
      <c r="C55" s="23">
        <v>1</v>
      </c>
    </row>
    <row r="56" spans="1:3" ht="15" customHeight="1">
      <c r="A56" s="14">
        <v>53</v>
      </c>
      <c r="B56" s="15" t="s">
        <v>208</v>
      </c>
      <c r="C56" s="23">
        <v>1</v>
      </c>
    </row>
    <row r="57" spans="1:3" ht="15" customHeight="1">
      <c r="A57" s="14">
        <v>54</v>
      </c>
      <c r="B57" s="15" t="s">
        <v>229</v>
      </c>
      <c r="C57" s="23">
        <v>1</v>
      </c>
    </row>
    <row r="58" spans="1:3" ht="15" customHeight="1">
      <c r="A58" s="14">
        <v>55</v>
      </c>
      <c r="B58" s="15" t="s">
        <v>204</v>
      </c>
      <c r="C58" s="23">
        <v>1</v>
      </c>
    </row>
    <row r="59" spans="1:3" ht="15" customHeight="1">
      <c r="A59" s="14">
        <v>56</v>
      </c>
      <c r="B59" s="15" t="s">
        <v>68</v>
      </c>
      <c r="C59" s="23">
        <v>1</v>
      </c>
    </row>
    <row r="60" spans="1:3" ht="15" customHeight="1">
      <c r="A60" s="18">
        <v>57</v>
      </c>
      <c r="B60" s="19" t="s">
        <v>136</v>
      </c>
      <c r="C60" s="24">
        <v>1</v>
      </c>
    </row>
    <row r="61" spans="1:3" ht="12.75">
      <c r="A61" s="25"/>
      <c r="B61" s="25"/>
      <c r="C61" s="25">
        <f>SUM(C4:C60)</f>
        <v>101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2012-08-08T07:41:03Z</dcterms:created>
  <dcterms:modified xsi:type="dcterms:W3CDTF">2012-08-08T07:41:03Z</dcterms:modified>
  <cp:category/>
  <cp:version/>
  <cp:contentType/>
  <cp:contentStatus/>
</cp:coreProperties>
</file>