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<sst xmlns="http://schemas.openxmlformats.org/spreadsheetml/2006/main" count="163" uniqueCount="112">
  <si>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</si>
  <si>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</si>
  <si>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</si>
  <si>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</si>
  <si>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</si>
  <si>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</si>
  <si>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</si>
  <si>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</si>
  <si>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</si>
  <si>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</si>
  <si>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</si>
  <si>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FABIO</t>
  </si>
  <si>
    <t>ANDREA</t>
  </si>
  <si>
    <t>ALESSANDRO</t>
  </si>
  <si>
    <t>ROBERTO</t>
  </si>
  <si>
    <t>STEFANO</t>
  </si>
  <si>
    <t>GIOVANNI</t>
  </si>
  <si>
    <t>G.S.D. K42 ROMA</t>
  </si>
  <si>
    <t>LUCA</t>
  </si>
  <si>
    <t>LUCIANO</t>
  </si>
  <si>
    <t>UISP ROMA</t>
  </si>
  <si>
    <t>GIOVANNINI</t>
  </si>
  <si>
    <t>Run this Way 2ª edizione</t>
  </si>
  <si>
    <t>Roma (RM) Italia  - Domenica 02/10/2011</t>
  </si>
  <si>
    <t>SANGERMANO</t>
  </si>
  <si>
    <t>PATRIZIO</t>
  </si>
  <si>
    <t>U1</t>
  </si>
  <si>
    <t>MARCO</t>
  </si>
  <si>
    <t>U2</t>
  </si>
  <si>
    <t>BEDINI</t>
  </si>
  <si>
    <t>VERSARI</t>
  </si>
  <si>
    <t>NICOLA</t>
  </si>
  <si>
    <t>PETRACCA</t>
  </si>
  <si>
    <t>CARMINE</t>
  </si>
  <si>
    <t>U3</t>
  </si>
  <si>
    <t>MENICHELLI</t>
  </si>
  <si>
    <t>DADDARIO</t>
  </si>
  <si>
    <t>SERAFINI</t>
  </si>
  <si>
    <t>BONDIELLI</t>
  </si>
  <si>
    <t>GUIDI</t>
  </si>
  <si>
    <t>PIRRETTO</t>
  </si>
  <si>
    <t>RAFFAELE</t>
  </si>
  <si>
    <t>MASCARELLO</t>
  </si>
  <si>
    <t>SEBASTIANO</t>
  </si>
  <si>
    <t>SANTUCCI</t>
  </si>
  <si>
    <t>SIMONE</t>
  </si>
  <si>
    <t>GHISLAINE</t>
  </si>
  <si>
    <t>RESPLANDY</t>
  </si>
  <si>
    <t>D2</t>
  </si>
  <si>
    <t>MEVO</t>
  </si>
  <si>
    <t>LORENZO</t>
  </si>
  <si>
    <t>MILANA</t>
  </si>
  <si>
    <t>D'ANGELO</t>
  </si>
  <si>
    <t>BRUNO</t>
  </si>
  <si>
    <t>U4</t>
  </si>
  <si>
    <t>ROSELLINI</t>
  </si>
  <si>
    <t>ALDO</t>
  </si>
  <si>
    <t>RONCADIN</t>
  </si>
  <si>
    <t>GIANFRANCO</t>
  </si>
  <si>
    <t>TESTONI</t>
  </si>
  <si>
    <t>CARLO</t>
  </si>
  <si>
    <t>ROSSI</t>
  </si>
  <si>
    <t>STEFANIA</t>
  </si>
  <si>
    <t>D3</t>
  </si>
  <si>
    <t>CANALIS</t>
  </si>
  <si>
    <t>CHESI</t>
  </si>
  <si>
    <t>ZACCARO</t>
  </si>
  <si>
    <t>ACSI CAMPIDOGLIO PALATINO</t>
  </si>
  <si>
    <t>ASTRA TRASTEVERE</t>
  </si>
  <si>
    <t>ATLETICA VILLA AURELIA</t>
  </si>
  <si>
    <t>GS PIZZERIA IL PODISTA</t>
  </si>
  <si>
    <t>A.S.D. ANGUILLARA SABAZIA RUNNING</t>
  </si>
  <si>
    <t>ATLETICA ROCCA DI PAPA</t>
  </si>
  <si>
    <t>POLIGRAFICO</t>
  </si>
  <si>
    <t>A.S.D. PODISTICA SOLIDARIETA’</t>
  </si>
  <si>
    <t>RUNNERS SANGEMINI</t>
  </si>
  <si>
    <t>AMATORI CASTELFUSANO</t>
  </si>
  <si>
    <t>POLIGOLFO FORMIA LT270</t>
  </si>
  <si>
    <t>ATLETICA PEGASO</t>
  </si>
  <si>
    <t>C.M.CORTE DEI CONTI</t>
  </si>
  <si>
    <t>AMATORI VILLA PAMPHILI</t>
  </si>
  <si>
    <t>LAZIO RUNNERS TEAM</t>
  </si>
  <si>
    <t>ASD ATLETICA VITA</t>
  </si>
  <si>
    <t>ATLETICA MOLISE AMATORI</t>
  </si>
  <si>
    <t>GS CAT SPORT RM189</t>
  </si>
  <si>
    <t>GS BANCARI ROMANI - RM041</t>
  </si>
  <si>
    <t>G.P. AVIS SPINETOLI-PAGLIARE</t>
  </si>
  <si>
    <t>GS BANCARI ROMANI</t>
  </si>
  <si>
    <t>00:30:35</t>
  </si>
  <si>
    <t>00:30:42</t>
  </si>
  <si>
    <t>00:31:30</t>
  </si>
  <si>
    <t>00:32:25</t>
  </si>
  <si>
    <t>00:33:40</t>
  </si>
  <si>
    <t>00:34:50</t>
  </si>
  <si>
    <t>00:35:28</t>
  </si>
  <si>
    <t>00:35:41</t>
  </si>
  <si>
    <t>00:37:10</t>
  </si>
  <si>
    <t>00:38:15</t>
  </si>
  <si>
    <t>00:39:50</t>
  </si>
  <si>
    <t>00:40:15</t>
  </si>
  <si>
    <t>00:40:34</t>
  </si>
  <si>
    <t>00:40:43</t>
  </si>
  <si>
    <t>00:42:09</t>
  </si>
  <si>
    <t>00:44:18</t>
  </si>
  <si>
    <t>00:44:27</t>
  </si>
  <si>
    <t>00:45:38</t>
  </si>
  <si>
    <t>00:45:41</t>
  </si>
  <si>
    <t>00:46:24</t>
  </si>
  <si>
    <t>00:47:10</t>
  </si>
  <si>
    <t>00:48:00</t>
  </si>
  <si>
    <t>00:49:51</t>
  </si>
  <si>
    <t>00:49:52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</si>
</sst>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0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18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28" fillId="22" borderId="14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28" fillId="22" borderId="16" xfId="0" applyFont="1" applyFill="1" applyBorder="1" applyAlignment="1">
      <alignment horizontal="center" vertical="center"/>
    </xf>
    <xf numFmtId="0" fontId="28" fillId="22" borderId="16" xfId="0" applyFont="1" applyFill="1" applyBorder="1" applyAlignment="1">
      <alignment vertical="center"/>
    </xf>
    <xf numFmtId="0" fontId="28" fillId="22" borderId="16" xfId="0" applyNumberFormat="1" applyFont="1" applyFill="1" applyBorder="1" applyAlignment="1">
      <alignment horizontal="center" vertical="center"/>
    </xf>
    <xf numFmtId="0" fontId="28" fillId="22" borderId="14" xfId="0" applyFont="1" applyFill="1" applyBorder="1" applyAlignment="1">
      <alignment horizontal="center" vertical="center" wrapText="1"/>
    </xf>
    <xf numFmtId="49" fontId="28" fillId="22" borderId="14" xfId="0" applyNumberFormat="1" applyFont="1" applyFill="1" applyBorder="1" applyAlignment="1">
      <alignment vertical="center"/>
    </xf>
    <xf numFmtId="49" fontId="28" fillId="22" borderId="14" xfId="0" applyNumberFormat="1" applyFont="1" applyFill="1" applyBorder="1" applyAlignment="1">
      <alignment horizontal="center" vertical="center"/>
    </xf>
    <xf numFmtId="165" fontId="28" fillId="22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7.421875" style="1" customWidth="1"/>
    <col min="6" max="6" width="10.140625" style="2" customWidth="1"/>
    <col min="7" max="9" width="10.140625" style="1" customWidth="1"/>
  </cols>
  <sheetData>
    <row r="1" spans="1:9" ht="24.75" customHeight="1">
      <c r="A1" s="22" t="s">
        <v>22</v>
      </c>
      <c r="B1" s="22"/>
      <c r="C1" s="22"/>
      <c r="D1" s="22"/>
      <c r="E1" s="22"/>
      <c r="F1" s="22"/>
      <c r="G1" s="22"/>
      <c r="H1" s="22"/>
      <c r="I1" s="22"/>
    </row>
    <row r="2" spans="1:9" ht="24.75" customHeight="1">
      <c r="A2" s="23" t="s">
        <v>23</v>
      </c>
      <c r="B2" s="23"/>
      <c r="C2" s="23"/>
      <c r="D2" s="23"/>
      <c r="E2" s="23"/>
      <c r="F2" s="23"/>
      <c r="G2" s="23"/>
      <c r="H2" s="3" t="s">
        <v>0</v>
      </c>
      <c r="I2" s="4">
        <v>9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26">
        <v>1</v>
      </c>
      <c r="B4" s="27" t="s">
        <v>24</v>
      </c>
      <c r="C4" s="27" t="s">
        <v>25</v>
      </c>
      <c r="D4" s="28" t="s">
        <v>26</v>
      </c>
      <c r="E4" s="27" t="s">
        <v>67</v>
      </c>
      <c r="F4" s="29" t="s">
        <v>88</v>
      </c>
      <c r="G4" s="29" t="str">
        <f aca="true" t="shared" si="0" ref="G4:G28">TEXT(INT((HOUR(F4)*3600+MINUTE(F4)*60+SECOND(F4))/$I$2/60),"0")&amp;"."&amp;TEXT(MOD((HOUR(F4)*3600+MINUTE(F4)*60+SECOND(F4))/$I$2,60),"00")&amp;"/km"</f>
        <v>3.24/km</v>
      </c>
      <c r="H4" s="30">
        <f aca="true" t="shared" si="1" ref="H4:H28">F4-$F$4</f>
        <v>0</v>
      </c>
      <c r="I4" s="30">
        <f>F4-INDEX($F$4:$F$28,MATCH(D4,$D$4:$D$28,0))</f>
        <v>0</v>
      </c>
    </row>
    <row r="5" spans="1:9" s="11" customFormat="1" ht="15" customHeight="1">
      <c r="A5" s="31">
        <v>2</v>
      </c>
      <c r="B5" s="32" t="s">
        <v>21</v>
      </c>
      <c r="C5" s="32" t="s">
        <v>27</v>
      </c>
      <c r="D5" s="33" t="s">
        <v>28</v>
      </c>
      <c r="E5" s="32" t="s">
        <v>68</v>
      </c>
      <c r="F5" s="34" t="s">
        <v>89</v>
      </c>
      <c r="G5" s="34" t="str">
        <f t="shared" si="0"/>
        <v>3.25/km</v>
      </c>
      <c r="H5" s="35">
        <f t="shared" si="1"/>
        <v>8.101851851851846E-05</v>
      </c>
      <c r="I5" s="35">
        <f>F5-INDEX($F$4:$F$28,MATCH(D5,$D$4:$D$28,0))</f>
        <v>0</v>
      </c>
    </row>
    <row r="6" spans="1:9" s="11" customFormat="1" ht="15" customHeight="1">
      <c r="A6" s="31">
        <v>3</v>
      </c>
      <c r="B6" s="32" t="s">
        <v>29</v>
      </c>
      <c r="C6" s="32" t="s">
        <v>11</v>
      </c>
      <c r="D6" s="33" t="s">
        <v>28</v>
      </c>
      <c r="E6" s="32" t="s">
        <v>69</v>
      </c>
      <c r="F6" s="34" t="s">
        <v>90</v>
      </c>
      <c r="G6" s="34" t="str">
        <f t="shared" si="0"/>
        <v>3.30/km</v>
      </c>
      <c r="H6" s="35">
        <f t="shared" si="1"/>
        <v>0.0006365740740740776</v>
      </c>
      <c r="I6" s="35">
        <f>F6-INDEX($F$4:$F$28,MATCH(D6,$D$4:$D$28,0))</f>
        <v>0.0005555555555555591</v>
      </c>
    </row>
    <row r="7" spans="1:9" s="11" customFormat="1" ht="15" customHeight="1">
      <c r="A7" s="31">
        <v>4</v>
      </c>
      <c r="B7" s="32" t="s">
        <v>30</v>
      </c>
      <c r="C7" s="32" t="s">
        <v>31</v>
      </c>
      <c r="D7" s="33" t="s">
        <v>28</v>
      </c>
      <c r="E7" s="32" t="s">
        <v>67</v>
      </c>
      <c r="F7" s="34" t="s">
        <v>91</v>
      </c>
      <c r="G7" s="34" t="str">
        <f t="shared" si="0"/>
        <v>3.36/km</v>
      </c>
      <c r="H7" s="35">
        <f t="shared" si="1"/>
        <v>0.0012731481481481483</v>
      </c>
      <c r="I7" s="35">
        <f>F7-INDEX($F$4:$F$28,MATCH(D7,$D$4:$D$28,0))</f>
        <v>0.0011921296296296298</v>
      </c>
    </row>
    <row r="8" spans="1:9" s="11" customFormat="1" ht="15" customHeight="1">
      <c r="A8" s="31">
        <v>5</v>
      </c>
      <c r="B8" s="32" t="s">
        <v>32</v>
      </c>
      <c r="C8" s="32" t="s">
        <v>33</v>
      </c>
      <c r="D8" s="33" t="s">
        <v>34</v>
      </c>
      <c r="E8" s="32" t="s">
        <v>70</v>
      </c>
      <c r="F8" s="34" t="s">
        <v>92</v>
      </c>
      <c r="G8" s="34" t="str">
        <f t="shared" si="0"/>
        <v>3.44/km</v>
      </c>
      <c r="H8" s="35">
        <f t="shared" si="1"/>
        <v>0.002141203703703704</v>
      </c>
      <c r="I8" s="35">
        <f>F8-INDEX($F$4:$F$28,MATCH(D8,$D$4:$D$28,0))</f>
        <v>0</v>
      </c>
    </row>
    <row r="9" spans="1:9" s="11" customFormat="1" ht="15" customHeight="1">
      <c r="A9" s="31">
        <v>6</v>
      </c>
      <c r="B9" s="32" t="s">
        <v>35</v>
      </c>
      <c r="C9" s="32" t="s">
        <v>15</v>
      </c>
      <c r="D9" s="33" t="s">
        <v>28</v>
      </c>
      <c r="E9" s="32" t="s">
        <v>71</v>
      </c>
      <c r="F9" s="34" t="s">
        <v>93</v>
      </c>
      <c r="G9" s="34" t="str">
        <f t="shared" si="0"/>
        <v>3.52/km</v>
      </c>
      <c r="H9" s="35">
        <f t="shared" si="1"/>
        <v>0.0029513888888888923</v>
      </c>
      <c r="I9" s="35">
        <f>F9-INDEX($F$4:$F$28,MATCH(D9,$D$4:$D$28,0))</f>
        <v>0.002870370370370374</v>
      </c>
    </row>
    <row r="10" spans="1:9" s="11" customFormat="1" ht="15" customHeight="1">
      <c r="A10" s="31">
        <v>7</v>
      </c>
      <c r="B10" s="32" t="s">
        <v>36</v>
      </c>
      <c r="C10" s="32" t="s">
        <v>18</v>
      </c>
      <c r="D10" s="33" t="s">
        <v>26</v>
      </c>
      <c r="E10" s="32" t="s">
        <v>17</v>
      </c>
      <c r="F10" s="34" t="s">
        <v>94</v>
      </c>
      <c r="G10" s="34" t="str">
        <f t="shared" si="0"/>
        <v>3.56/km</v>
      </c>
      <c r="H10" s="35">
        <f t="shared" si="1"/>
        <v>0.0033912037037037053</v>
      </c>
      <c r="I10" s="35">
        <f>F10-INDEX($F$4:$F$28,MATCH(D10,$D$4:$D$28,0))</f>
        <v>0.0033912037037037053</v>
      </c>
    </row>
    <row r="11" spans="1:9" s="11" customFormat="1" ht="15" customHeight="1">
      <c r="A11" s="31">
        <v>8</v>
      </c>
      <c r="B11" s="32" t="s">
        <v>37</v>
      </c>
      <c r="C11" s="32" t="s">
        <v>14</v>
      </c>
      <c r="D11" s="33" t="s">
        <v>28</v>
      </c>
      <c r="E11" s="32" t="s">
        <v>72</v>
      </c>
      <c r="F11" s="34" t="s">
        <v>95</v>
      </c>
      <c r="G11" s="34" t="str">
        <f t="shared" si="0"/>
        <v>3.58/km</v>
      </c>
      <c r="H11" s="35">
        <f t="shared" si="1"/>
        <v>0.003541666666666665</v>
      </c>
      <c r="I11" s="35">
        <f>F11-INDEX($F$4:$F$28,MATCH(D11,$D$4:$D$28,0))</f>
        <v>0.0034606481481481467</v>
      </c>
    </row>
    <row r="12" spans="1:9" s="11" customFormat="1" ht="15" customHeight="1">
      <c r="A12" s="31">
        <v>9</v>
      </c>
      <c r="B12" s="32" t="s">
        <v>38</v>
      </c>
      <c r="C12" s="32" t="s">
        <v>12</v>
      </c>
      <c r="D12" s="33" t="s">
        <v>28</v>
      </c>
      <c r="E12" s="32" t="s">
        <v>73</v>
      </c>
      <c r="F12" s="34" t="s">
        <v>96</v>
      </c>
      <c r="G12" s="34" t="str">
        <f t="shared" si="0"/>
        <v>4.08/km</v>
      </c>
      <c r="H12" s="35">
        <f t="shared" si="1"/>
        <v>0.004571759259259258</v>
      </c>
      <c r="I12" s="35">
        <f>F12-INDEX($F$4:$F$28,MATCH(D12,$D$4:$D$28,0))</f>
        <v>0.00449074074074074</v>
      </c>
    </row>
    <row r="13" spans="1:9" s="11" customFormat="1" ht="15" customHeight="1">
      <c r="A13" s="31">
        <v>10</v>
      </c>
      <c r="B13" s="32" t="s">
        <v>39</v>
      </c>
      <c r="C13" s="32" t="s">
        <v>13</v>
      </c>
      <c r="D13" s="33" t="s">
        <v>28</v>
      </c>
      <c r="E13" s="32" t="s">
        <v>20</v>
      </c>
      <c r="F13" s="34" t="s">
        <v>97</v>
      </c>
      <c r="G13" s="34" t="str">
        <f t="shared" si="0"/>
        <v>4.15/km</v>
      </c>
      <c r="H13" s="35">
        <f t="shared" si="1"/>
        <v>0.005324074074074075</v>
      </c>
      <c r="I13" s="35">
        <f>F13-INDEX($F$4:$F$28,MATCH(D13,$D$4:$D$28,0))</f>
        <v>0.005243055555555556</v>
      </c>
    </row>
    <row r="14" spans="1:9" s="11" customFormat="1" ht="15" customHeight="1">
      <c r="A14" s="44">
        <v>11</v>
      </c>
      <c r="B14" s="45" t="s">
        <v>40</v>
      </c>
      <c r="C14" s="45" t="s">
        <v>41</v>
      </c>
      <c r="D14" s="46" t="s">
        <v>28</v>
      </c>
      <c r="E14" s="45" t="s">
        <v>74</v>
      </c>
      <c r="F14" s="21" t="s">
        <v>98</v>
      </c>
      <c r="G14" s="21" t="str">
        <f t="shared" si="0"/>
        <v>4.26/km</v>
      </c>
      <c r="H14" s="47">
        <f t="shared" si="1"/>
        <v>0.006423611111111116</v>
      </c>
      <c r="I14" s="47">
        <f>F14-INDEX($F$4:$F$28,MATCH(D14,$D$4:$D$28,0))</f>
        <v>0.006342592592592598</v>
      </c>
    </row>
    <row r="15" spans="1:9" s="11" customFormat="1" ht="15" customHeight="1">
      <c r="A15" s="44">
        <v>12</v>
      </c>
      <c r="B15" s="45" t="s">
        <v>42</v>
      </c>
      <c r="C15" s="45" t="s">
        <v>43</v>
      </c>
      <c r="D15" s="46" t="s">
        <v>34</v>
      </c>
      <c r="E15" s="45" t="s">
        <v>74</v>
      </c>
      <c r="F15" s="21" t="s">
        <v>98</v>
      </c>
      <c r="G15" s="21" t="str">
        <f t="shared" si="0"/>
        <v>4.26/km</v>
      </c>
      <c r="H15" s="47">
        <f t="shared" si="1"/>
        <v>0.006423611111111116</v>
      </c>
      <c r="I15" s="47">
        <f>F15-INDEX($F$4:$F$28,MATCH(D15,$D$4:$D$28,0))</f>
        <v>0.004282407407407412</v>
      </c>
    </row>
    <row r="16" spans="1:9" s="11" customFormat="1" ht="15" customHeight="1">
      <c r="A16" s="31">
        <v>13</v>
      </c>
      <c r="B16" s="32" t="s">
        <v>44</v>
      </c>
      <c r="C16" s="32" t="s">
        <v>45</v>
      </c>
      <c r="D16" s="33" t="s">
        <v>28</v>
      </c>
      <c r="E16" s="32" t="s">
        <v>75</v>
      </c>
      <c r="F16" s="34" t="s">
        <v>99</v>
      </c>
      <c r="G16" s="34" t="str">
        <f t="shared" si="0"/>
        <v>4.28/km</v>
      </c>
      <c r="H16" s="35">
        <f t="shared" si="1"/>
        <v>0.006712962962962962</v>
      </c>
      <c r="I16" s="35">
        <f>F16-INDEX($F$4:$F$28,MATCH(D16,$D$4:$D$28,0))</f>
        <v>0.006631944444444444</v>
      </c>
    </row>
    <row r="17" spans="1:9" s="11" customFormat="1" ht="15" customHeight="1">
      <c r="A17" s="31">
        <v>14</v>
      </c>
      <c r="B17" s="32" t="s">
        <v>46</v>
      </c>
      <c r="C17" s="32" t="s">
        <v>47</v>
      </c>
      <c r="D17" s="33" t="s">
        <v>48</v>
      </c>
      <c r="E17" s="32" t="s">
        <v>76</v>
      </c>
      <c r="F17" s="34" t="s">
        <v>100</v>
      </c>
      <c r="G17" s="34" t="str">
        <f t="shared" si="0"/>
        <v>4.30/km</v>
      </c>
      <c r="H17" s="35">
        <f t="shared" si="1"/>
        <v>0.006932870370370377</v>
      </c>
      <c r="I17" s="35">
        <f>F17-INDEX($F$4:$F$28,MATCH(D17,$D$4:$D$28,0))</f>
        <v>0</v>
      </c>
    </row>
    <row r="18" spans="1:9" s="11" customFormat="1" ht="15" customHeight="1">
      <c r="A18" s="31">
        <v>15</v>
      </c>
      <c r="B18" s="32" t="s">
        <v>49</v>
      </c>
      <c r="C18" s="32" t="s">
        <v>50</v>
      </c>
      <c r="D18" s="33" t="s">
        <v>34</v>
      </c>
      <c r="E18" s="32" t="s">
        <v>77</v>
      </c>
      <c r="F18" s="34" t="s">
        <v>101</v>
      </c>
      <c r="G18" s="34" t="str">
        <f t="shared" si="0"/>
        <v>4.31/km</v>
      </c>
      <c r="H18" s="35">
        <f t="shared" si="1"/>
        <v>0.0070370370370370396</v>
      </c>
      <c r="I18" s="35">
        <f>F18-INDEX($F$4:$F$28,MATCH(D18,$D$4:$D$28,0))</f>
        <v>0.004895833333333335</v>
      </c>
    </row>
    <row r="19" spans="1:9" s="11" customFormat="1" ht="15" customHeight="1">
      <c r="A19" s="31">
        <v>16</v>
      </c>
      <c r="B19" s="32" t="s">
        <v>51</v>
      </c>
      <c r="C19" s="32" t="s">
        <v>27</v>
      </c>
      <c r="D19" s="33" t="s">
        <v>34</v>
      </c>
      <c r="E19" s="32" t="s">
        <v>78</v>
      </c>
      <c r="F19" s="34" t="s">
        <v>102</v>
      </c>
      <c r="G19" s="34" t="str">
        <f t="shared" si="0"/>
        <v>4.41/km</v>
      </c>
      <c r="H19" s="35">
        <f t="shared" si="1"/>
        <v>0.008032407407407408</v>
      </c>
      <c r="I19" s="35">
        <f>F19-INDEX($F$4:$F$28,MATCH(D19,$D$4:$D$28,0))</f>
        <v>0.005891203703703704</v>
      </c>
    </row>
    <row r="20" spans="1:9" s="11" customFormat="1" ht="15" customHeight="1">
      <c r="A20" s="31">
        <v>17</v>
      </c>
      <c r="B20" s="32" t="s">
        <v>52</v>
      </c>
      <c r="C20" s="32" t="s">
        <v>53</v>
      </c>
      <c r="D20" s="33" t="s">
        <v>54</v>
      </c>
      <c r="E20" s="32" t="s">
        <v>79</v>
      </c>
      <c r="F20" s="34" t="s">
        <v>103</v>
      </c>
      <c r="G20" s="34" t="str">
        <f t="shared" si="0"/>
        <v>4.55/km</v>
      </c>
      <c r="H20" s="35">
        <f t="shared" si="1"/>
        <v>0.009525462962962961</v>
      </c>
      <c r="I20" s="35">
        <f>F20-INDEX($F$4:$F$28,MATCH(D20,$D$4:$D$28,0))</f>
        <v>0</v>
      </c>
    </row>
    <row r="21" spans="1:9" s="11" customFormat="1" ht="15" customHeight="1">
      <c r="A21" s="31">
        <v>18</v>
      </c>
      <c r="B21" s="32" t="s">
        <v>55</v>
      </c>
      <c r="C21" s="32" t="s">
        <v>56</v>
      </c>
      <c r="D21" s="33" t="s">
        <v>54</v>
      </c>
      <c r="E21" s="32" t="s">
        <v>80</v>
      </c>
      <c r="F21" s="34" t="s">
        <v>104</v>
      </c>
      <c r="G21" s="34" t="str">
        <f t="shared" si="0"/>
        <v>4.56/km</v>
      </c>
      <c r="H21" s="35">
        <f t="shared" si="1"/>
        <v>0.00962962962962963</v>
      </c>
      <c r="I21" s="35">
        <f>F21-INDEX($F$4:$F$28,MATCH(D21,$D$4:$D$28,0))</f>
        <v>0.00010416666666666907</v>
      </c>
    </row>
    <row r="22" spans="1:9" s="11" customFormat="1" ht="15" customHeight="1">
      <c r="A22" s="31">
        <v>19</v>
      </c>
      <c r="B22" s="32" t="s">
        <v>57</v>
      </c>
      <c r="C22" s="32" t="s">
        <v>58</v>
      </c>
      <c r="D22" s="33" t="s">
        <v>54</v>
      </c>
      <c r="E22" s="32" t="s">
        <v>81</v>
      </c>
      <c r="F22" s="34" t="s">
        <v>105</v>
      </c>
      <c r="G22" s="34" t="str">
        <f t="shared" si="0"/>
        <v>5.04/km</v>
      </c>
      <c r="H22" s="35">
        <f t="shared" si="1"/>
        <v>0.010451388888888892</v>
      </c>
      <c r="I22" s="35">
        <f>F22-INDEX($F$4:$F$28,MATCH(D22,$D$4:$D$28,0))</f>
        <v>0.0009259259259259307</v>
      </c>
    </row>
    <row r="23" spans="1:9" s="11" customFormat="1" ht="15" customHeight="1">
      <c r="A23" s="31">
        <v>20</v>
      </c>
      <c r="B23" s="32" t="s">
        <v>59</v>
      </c>
      <c r="C23" s="32" t="s">
        <v>60</v>
      </c>
      <c r="D23" s="33" t="s">
        <v>54</v>
      </c>
      <c r="E23" s="32" t="s">
        <v>82</v>
      </c>
      <c r="F23" s="34" t="s">
        <v>106</v>
      </c>
      <c r="G23" s="34" t="str">
        <f t="shared" si="0"/>
        <v>5.05/km</v>
      </c>
      <c r="H23" s="35">
        <f t="shared" si="1"/>
        <v>0.010486111111111106</v>
      </c>
      <c r="I23" s="35">
        <f>F23-INDEX($F$4:$F$28,MATCH(D23,$D$4:$D$28,0))</f>
        <v>0.0009606481481481445</v>
      </c>
    </row>
    <row r="24" spans="1:9" s="11" customFormat="1" ht="15" customHeight="1">
      <c r="A24" s="31">
        <v>21</v>
      </c>
      <c r="B24" s="32" t="s">
        <v>61</v>
      </c>
      <c r="C24" s="32" t="s">
        <v>27</v>
      </c>
      <c r="D24" s="33" t="s">
        <v>26</v>
      </c>
      <c r="E24" s="32" t="s">
        <v>83</v>
      </c>
      <c r="F24" s="34" t="s">
        <v>107</v>
      </c>
      <c r="G24" s="34" t="str">
        <f t="shared" si="0"/>
        <v>5.09/km</v>
      </c>
      <c r="H24" s="35">
        <f t="shared" si="1"/>
        <v>0.010983796296296297</v>
      </c>
      <c r="I24" s="35">
        <f>F24-INDEX($F$4:$F$28,MATCH(D24,$D$4:$D$28,0))</f>
        <v>0.010983796296296297</v>
      </c>
    </row>
    <row r="25" spans="1:9" s="11" customFormat="1" ht="15" customHeight="1">
      <c r="A25" s="31">
        <v>22</v>
      </c>
      <c r="B25" s="32" t="s">
        <v>37</v>
      </c>
      <c r="C25" s="32" t="s">
        <v>62</v>
      </c>
      <c r="D25" s="33" t="s">
        <v>63</v>
      </c>
      <c r="E25" s="32" t="s">
        <v>84</v>
      </c>
      <c r="F25" s="34" t="s">
        <v>108</v>
      </c>
      <c r="G25" s="34" t="str">
        <f t="shared" si="0"/>
        <v>5.14/km</v>
      </c>
      <c r="H25" s="35">
        <f t="shared" si="1"/>
        <v>0.011516203703703702</v>
      </c>
      <c r="I25" s="35">
        <f>F25-INDEX($F$4:$F$28,MATCH(D25,$D$4:$D$28,0))</f>
        <v>0</v>
      </c>
    </row>
    <row r="26" spans="1:9" s="11" customFormat="1" ht="15" customHeight="1">
      <c r="A26" s="31">
        <v>23</v>
      </c>
      <c r="B26" s="32" t="s">
        <v>64</v>
      </c>
      <c r="C26" s="32" t="s">
        <v>12</v>
      </c>
      <c r="D26" s="33" t="s">
        <v>28</v>
      </c>
      <c r="E26" s="32" t="s">
        <v>85</v>
      </c>
      <c r="F26" s="34" t="s">
        <v>109</v>
      </c>
      <c r="G26" s="34" t="str">
        <f t="shared" si="0"/>
        <v>5.20/km</v>
      </c>
      <c r="H26" s="35">
        <f t="shared" si="1"/>
        <v>0.012094907407407408</v>
      </c>
      <c r="I26" s="35">
        <f>F26-INDEX($F$4:$F$28,MATCH(D26,$D$4:$D$28,0))</f>
        <v>0.01201388888888889</v>
      </c>
    </row>
    <row r="27" spans="1:9" s="12" customFormat="1" ht="15" customHeight="1">
      <c r="A27" s="31">
        <v>24</v>
      </c>
      <c r="B27" s="32" t="s">
        <v>65</v>
      </c>
      <c r="C27" s="32" t="s">
        <v>19</v>
      </c>
      <c r="D27" s="33" t="s">
        <v>54</v>
      </c>
      <c r="E27" s="32" t="s">
        <v>86</v>
      </c>
      <c r="F27" s="34" t="s">
        <v>110</v>
      </c>
      <c r="G27" s="34" t="str">
        <f t="shared" si="0"/>
        <v>5.32/km</v>
      </c>
      <c r="H27" s="35">
        <f t="shared" si="1"/>
        <v>0.01337962962962963</v>
      </c>
      <c r="I27" s="35">
        <f>F27-INDEX($F$4:$F$28,MATCH(D27,$D$4:$D$28,0))</f>
        <v>0.003854166666666669</v>
      </c>
    </row>
    <row r="28" spans="1:9" s="11" customFormat="1" ht="15" customHeight="1">
      <c r="A28" s="36">
        <v>25</v>
      </c>
      <c r="B28" s="37" t="s">
        <v>66</v>
      </c>
      <c r="C28" s="37" t="s">
        <v>16</v>
      </c>
      <c r="D28" s="38" t="s">
        <v>28</v>
      </c>
      <c r="E28" s="37" t="s">
        <v>87</v>
      </c>
      <c r="F28" s="39" t="s">
        <v>111</v>
      </c>
      <c r="G28" s="39" t="str">
        <f t="shared" si="0"/>
        <v>5.32/km</v>
      </c>
      <c r="H28" s="40">
        <f t="shared" si="1"/>
        <v>0.013391203703703704</v>
      </c>
      <c r="I28" s="40">
        <f>F28-INDEX($F$4:$F$28,MATCH(D28,$D$4:$D$28,0))</f>
        <v>0.013310185185185185</v>
      </c>
    </row>
  </sheetData>
  <sheetProtection/>
  <autoFilter ref="A3:I28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4" t="str">
        <f>Individuale!A1</f>
        <v>Run this Way 2ª edizione</v>
      </c>
      <c r="B1" s="24"/>
      <c r="C1" s="24"/>
    </row>
    <row r="2" spans="1:3" ht="33" customHeight="1">
      <c r="A2" s="25" t="str">
        <f>Individuale!A2&amp;" km. "&amp;Individuale!I2</f>
        <v>Roma (RM) Italia  - Domenica 02/10/2011 km. 9</v>
      </c>
      <c r="B2" s="25"/>
      <c r="C2" s="25"/>
    </row>
    <row r="3" spans="1:3" ht="24.75" customHeight="1">
      <c r="A3" s="13" t="s">
        <v>1</v>
      </c>
      <c r="B3" s="9" t="s">
        <v>5</v>
      </c>
      <c r="C3" s="9" t="s">
        <v>10</v>
      </c>
    </row>
    <row r="4" spans="1:3" ht="15" customHeight="1">
      <c r="A4" s="41">
        <v>1</v>
      </c>
      <c r="B4" s="42" t="s">
        <v>74</v>
      </c>
      <c r="C4" s="43">
        <v>2</v>
      </c>
    </row>
    <row r="5" spans="1:3" ht="15" customHeight="1">
      <c r="A5" s="15">
        <v>2</v>
      </c>
      <c r="B5" s="14" t="s">
        <v>67</v>
      </c>
      <c r="C5" s="19">
        <v>2</v>
      </c>
    </row>
    <row r="6" spans="1:3" ht="15" customHeight="1">
      <c r="A6" s="15">
        <v>3</v>
      </c>
      <c r="B6" s="14" t="s">
        <v>71</v>
      </c>
      <c r="C6" s="19">
        <v>1</v>
      </c>
    </row>
    <row r="7" spans="1:3" ht="15" customHeight="1">
      <c r="A7" s="15">
        <v>4</v>
      </c>
      <c r="B7" s="14" t="s">
        <v>76</v>
      </c>
      <c r="C7" s="19">
        <v>1</v>
      </c>
    </row>
    <row r="8" spans="1:3" ht="15" customHeight="1">
      <c r="A8" s="16">
        <v>5</v>
      </c>
      <c r="B8" s="14" t="s">
        <v>80</v>
      </c>
      <c r="C8" s="19">
        <v>1</v>
      </c>
    </row>
    <row r="9" spans="1:3" ht="15" customHeight="1">
      <c r="A9" s="15">
        <v>6</v>
      </c>
      <c r="B9" s="14" t="s">
        <v>82</v>
      </c>
      <c r="C9" s="19">
        <v>1</v>
      </c>
    </row>
    <row r="10" spans="1:3" ht="15" customHeight="1">
      <c r="A10" s="15">
        <v>7</v>
      </c>
      <c r="B10" s="14" t="s">
        <v>68</v>
      </c>
      <c r="C10" s="19">
        <v>1</v>
      </c>
    </row>
    <row r="11" spans="1:3" ht="15" customHeight="1">
      <c r="A11" s="15">
        <v>8</v>
      </c>
      <c r="B11" s="14" t="s">
        <v>83</v>
      </c>
      <c r="C11" s="19">
        <v>1</v>
      </c>
    </row>
    <row r="12" spans="1:3" ht="15" customHeight="1">
      <c r="A12" s="15">
        <v>9</v>
      </c>
      <c r="B12" s="14" t="s">
        <v>78</v>
      </c>
      <c r="C12" s="19">
        <v>1</v>
      </c>
    </row>
    <row r="13" spans="1:3" ht="15" customHeight="1">
      <c r="A13" s="15">
        <v>10</v>
      </c>
      <c r="B13" s="14" t="s">
        <v>72</v>
      </c>
      <c r="C13" s="19">
        <v>1</v>
      </c>
    </row>
    <row r="14" spans="1:3" ht="15" customHeight="1">
      <c r="A14" s="15">
        <v>11</v>
      </c>
      <c r="B14" s="14" t="s">
        <v>69</v>
      </c>
      <c r="C14" s="19">
        <v>1</v>
      </c>
    </row>
    <row r="15" spans="1:3" ht="15" customHeight="1">
      <c r="A15" s="15">
        <v>12</v>
      </c>
      <c r="B15" s="14" t="s">
        <v>79</v>
      </c>
      <c r="C15" s="19">
        <v>1</v>
      </c>
    </row>
    <row r="16" spans="1:3" ht="15" customHeight="1">
      <c r="A16" s="15">
        <v>13</v>
      </c>
      <c r="B16" s="14" t="s">
        <v>86</v>
      </c>
      <c r="C16" s="19">
        <v>1</v>
      </c>
    </row>
    <row r="17" spans="1:3" ht="15" customHeight="1">
      <c r="A17" s="15">
        <v>14</v>
      </c>
      <c r="B17" s="14" t="s">
        <v>17</v>
      </c>
      <c r="C17" s="19">
        <v>1</v>
      </c>
    </row>
    <row r="18" spans="1:3" ht="15" customHeight="1">
      <c r="A18" s="15">
        <v>15</v>
      </c>
      <c r="B18" s="14" t="s">
        <v>87</v>
      </c>
      <c r="C18" s="19">
        <v>1</v>
      </c>
    </row>
    <row r="19" spans="1:3" ht="15" customHeight="1">
      <c r="A19" s="15">
        <v>16</v>
      </c>
      <c r="B19" s="14" t="s">
        <v>85</v>
      </c>
      <c r="C19" s="19">
        <v>1</v>
      </c>
    </row>
    <row r="20" spans="1:3" ht="15" customHeight="1">
      <c r="A20" s="15">
        <v>17</v>
      </c>
      <c r="B20" s="14" t="s">
        <v>84</v>
      </c>
      <c r="C20" s="19">
        <v>1</v>
      </c>
    </row>
    <row r="21" spans="1:3" ht="15" customHeight="1">
      <c r="A21" s="15">
        <v>18</v>
      </c>
      <c r="B21" s="14" t="s">
        <v>70</v>
      </c>
      <c r="C21" s="19">
        <v>1</v>
      </c>
    </row>
    <row r="22" spans="1:3" ht="15" customHeight="1">
      <c r="A22" s="15">
        <v>19</v>
      </c>
      <c r="B22" s="14" t="s">
        <v>81</v>
      </c>
      <c r="C22" s="19">
        <v>1</v>
      </c>
    </row>
    <row r="23" spans="1:3" ht="15" customHeight="1">
      <c r="A23" s="15">
        <v>20</v>
      </c>
      <c r="B23" s="14" t="s">
        <v>77</v>
      </c>
      <c r="C23" s="19">
        <v>1</v>
      </c>
    </row>
    <row r="24" spans="1:3" ht="15" customHeight="1">
      <c r="A24" s="15">
        <v>21</v>
      </c>
      <c r="B24" s="14" t="s">
        <v>73</v>
      </c>
      <c r="C24" s="19">
        <v>1</v>
      </c>
    </row>
    <row r="25" spans="1:3" ht="15" customHeight="1">
      <c r="A25" s="15">
        <v>22</v>
      </c>
      <c r="B25" s="14" t="s">
        <v>75</v>
      </c>
      <c r="C25" s="19">
        <v>1</v>
      </c>
    </row>
    <row r="26" spans="1:3" ht="15" customHeight="1">
      <c r="A26" s="18">
        <v>23</v>
      </c>
      <c r="B26" s="17" t="s">
        <v>20</v>
      </c>
      <c r="C26" s="20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2011-11-15T16:16:16Z</dcterms:created>
  <dcterms:modified xsi:type="dcterms:W3CDTF">2011-11-15T16:19:02Z</dcterms:modified>
  <cp:category/>
  <cp:version/>
  <cp:contentType/>
  <cp:contentStatus/>
</cp:coreProperties>
</file>