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'Individuale'!$A$3:$H$46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<sst xmlns="http://schemas.openxmlformats.org/spreadsheetml/2006/main" count="211" uniqueCount="138">
  <si>
    <t>LAZIO RUNNERS TEAM</t>
  </si>
  <si>
    <t>PODISTICA OSTIA</t>
  </si>
  <si>
    <t>ATLETICA VITA</t>
  </si>
  <si>
    <t>FIAMME GIALLE SIMONI</t>
  </si>
  <si>
    <t>SIMONE  VINCENZONI</t>
  </si>
  <si>
    <t>B</t>
  </si>
  <si>
    <t>RUNNERS SANGEMINI</t>
  </si>
  <si>
    <t>MALVENO  ANGELUCCI</t>
  </si>
  <si>
    <t>D</t>
  </si>
  <si>
    <t>CITTADUCALE RUNNERS CLUB</t>
  </si>
  <si>
    <t>MARCO  CAVALLUCCI</t>
  </si>
  <si>
    <t>C</t>
  </si>
  <si>
    <t>FABRIZIO  BRANDI</t>
  </si>
  <si>
    <t>G.S.A. ATLETICA INSIEME</t>
  </si>
  <si>
    <t>GIUSEPPE  PADOVAN</t>
  </si>
  <si>
    <t>E</t>
  </si>
  <si>
    <t>G.S. AMLETO MONTI TR</t>
  </si>
  <si>
    <t>MAURO  TRAVAGLINI</t>
  </si>
  <si>
    <t>G.P.ATLETICA FALERIA</t>
  </si>
  <si>
    <t>MARIO  SERPI</t>
  </si>
  <si>
    <t>F</t>
  </si>
  <si>
    <t>LIBERATO  GUADAGNINI</t>
  </si>
  <si>
    <t>A</t>
  </si>
  <si>
    <t>FABIO  BORTOLONI</t>
  </si>
  <si>
    <t>FLAVIO  RAULE</t>
  </si>
  <si>
    <t>AVIS AIDO RIETI</t>
  </si>
  <si>
    <t>ADRIANO  BRANDONI</t>
  </si>
  <si>
    <t>ATLETICA FIANO  ROMANO</t>
  </si>
  <si>
    <t>MARINO BESTIACO</t>
  </si>
  <si>
    <t>GIORGIO  MASSARELLI</t>
  </si>
  <si>
    <t>PODISTICA INTERAMNA</t>
  </si>
  <si>
    <t>PIERA SCARSELLA</t>
  </si>
  <si>
    <t>Q</t>
  </si>
  <si>
    <t>FILIBERTO PARIS</t>
  </si>
  <si>
    <t>CA.RI.RI.</t>
  </si>
  <si>
    <t>PATRIZIA  SANTARELLI</t>
  </si>
  <si>
    <t>NATALINO  BORTOLONI</t>
  </si>
  <si>
    <t>G</t>
  </si>
  <si>
    <t>ENZO  ORSINGHER</t>
  </si>
  <si>
    <t>FRANCO  PIMPINELLA</t>
  </si>
  <si>
    <t>ZERVOS THI KIM THU</t>
  </si>
  <si>
    <t>O</t>
  </si>
  <si>
    <t>ANNAMARIA  DI FELICE</t>
  </si>
  <si>
    <t>ATLETICA MONTE MARIO</t>
  </si>
  <si>
    <t>ANGELO SCOPPETTUOLO</t>
  </si>
  <si>
    <t>CAROLINA  AGABITI</t>
  </si>
  <si>
    <t>P</t>
  </si>
  <si>
    <t>BRUNO  MOZZETTI</t>
  </si>
  <si>
    <t>I</t>
  </si>
  <si>
    <t>VALERIO  DONARELLI</t>
  </si>
  <si>
    <t>H</t>
  </si>
  <si>
    <t>MAURIZIO  CALCERANO</t>
  </si>
  <si>
    <t>DOMENICO MANCINI</t>
  </si>
  <si>
    <t>ASTERIX MORLUPO</t>
  </si>
  <si>
    <t>MAURIZIO  FILESI</t>
  </si>
  <si>
    <t>MICHELE  CONSAMARO</t>
  </si>
  <si>
    <t>FEDERICO VEROLI</t>
  </si>
  <si>
    <t>PASQUALINO  SCANZANI</t>
  </si>
  <si>
    <t>FERNANDO  MISTRETTA</t>
  </si>
  <si>
    <t>LAURA  CAMMARATA</t>
  </si>
  <si>
    <t>M</t>
  </si>
  <si>
    <t>GIANCARLO BROGI</t>
  </si>
  <si>
    <t>MARIO  PECCI</t>
  </si>
  <si>
    <t>LINA  TARTAMELLI</t>
  </si>
  <si>
    <t>S</t>
  </si>
  <si>
    <t>AMATORI PODISTICA TERNI</t>
  </si>
  <si>
    <t>ANNA  BISEGNA</t>
  </si>
  <si>
    <t>ALESSANDRO  LONGO</t>
  </si>
  <si>
    <t>RENZO SCONOCCHIA</t>
  </si>
  <si>
    <t>LORENA  SCONOCCHIA</t>
  </si>
  <si>
    <t>MARIO  PASQUALONE</t>
  </si>
  <si>
    <t>L</t>
  </si>
  <si>
    <t>OLIMPICA  FLAMINIA</t>
  </si>
  <si>
    <t>CARLA  INGHES</t>
  </si>
  <si>
    <t>ATL. MYRICAE TERNI</t>
  </si>
  <si>
    <t>Non Comp.</t>
  </si>
  <si>
    <t>ETTORE  MENAPACE</t>
  </si>
  <si>
    <t xml:space="preserve"> Antrodoco (RI) Italia - Sabato 13/12/2008 ore 10.00</t>
  </si>
  <si>
    <t>Corri ad Antrodoco</t>
  </si>
  <si>
    <t>0.00/km</t>
  </si>
  <si>
    <t>A.S.D. PODISTICA  SOLIDARIETA'</t>
  </si>
  <si>
    <t>G.P. ATLETICA FALERIA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</si>
  <si>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</si>
  <si>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</si>
  <si>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</si>
  <si>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</si>
  <si>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</si>
  <si>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</si>
  <si>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</si>
  <si>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</si>
  <si>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</si>
  <si>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</si>
  <si>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</si>
  <si>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</si>
  <si>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</si>
  <si>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</si>
  <si>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</si>
  <si>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</si>
  <si>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</si>
  <si>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</si>
  <si>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</si>
  <si>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</si>
  <si>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</si>
  <si>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</si>
  <si>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</si>
  <si>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</si>
  <si>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</si>
  <si>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</si>
  <si>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</si>
  <si>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</si>
  <si>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</si>
  <si>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</si>
  <si>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</si>
  <si>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</si>
  <si>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</si>
  <si>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</si>
  <si>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</si>
  <si>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</si>
  <si>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</si>
  <si>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</si>
  <si>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</si>
  <si>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</si>
  <si>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</si>
  <si>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43</t>
  </si>
  <si>
    <t>44</t>
  </si>
  <si>
    <t>km.</t>
  </si>
  <si>
    <t>Pos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</si>
  <si>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</si>
  <si>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</si>
  <si>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</si>
  <si>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</si>
  <si>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</si>
  <si>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</si>
  <si>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</si>
  <si>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</si>
  <si>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G.S. BANCARI ROMANI</t>
  </si>
  <si>
    <t>G.S. CAT SPORT ROMA</t>
  </si>
  <si>
    <t>Nome Cognome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</si>
</sst>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sz val="10"/>
      <color indexed="8"/>
      <name val="ArialMT"/>
      <family val="0"/>
    </font>
    <font>
      <b/>
      <i/>
      <sz val="10"/>
      <color indexed="8"/>
      <name val="ArialMT"/>
      <family val="0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0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1" fontId="4" fillId="2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21" fontId="0" fillId="0" borderId="7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21" fontId="0" fillId="0" borderId="8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21" fontId="10" fillId="0" borderId="8" xfId="0" applyNumberFormat="1" applyFont="1" applyFill="1" applyBorder="1" applyAlignment="1">
      <alignment horizontal="center"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/>
    </xf>
    <xf numFmtId="0" fontId="9" fillId="0" borderId="8" xfId="0" applyFont="1" applyBorder="1" applyAlignment="1">
      <alignment horizontal="center"/>
    </xf>
    <xf numFmtId="0" fontId="10" fillId="0" borderId="8" xfId="0" applyNumberFormat="1" applyFont="1" applyBorder="1" applyAlignment="1">
      <alignment/>
    </xf>
    <xf numFmtId="0" fontId="1" fillId="2" borderId="11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pane ySplit="3" topLeftCell="BM40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5.7109375" style="3" customWidth="1"/>
    <col min="2" max="2" width="30.57421875" style="0" customWidth="1"/>
    <col min="3" max="3" width="7.7109375" style="3" customWidth="1"/>
    <col min="4" max="4" width="33.8515625" style="36" customWidth="1"/>
    <col min="5" max="5" width="9.7109375" style="3" customWidth="1"/>
    <col min="6" max="8" width="9.7109375" style="4" customWidth="1"/>
  </cols>
  <sheetData>
    <row r="1" spans="1:8" ht="24.75" customHeight="1" thickBot="1">
      <c r="A1" s="56" t="s">
        <v>78</v>
      </c>
      <c r="B1" s="56"/>
      <c r="C1" s="56"/>
      <c r="D1" s="56"/>
      <c r="E1" s="56"/>
      <c r="F1" s="57"/>
      <c r="G1" s="57"/>
      <c r="H1" s="57"/>
    </row>
    <row r="2" spans="1:8" ht="24.75" customHeight="1">
      <c r="A2" s="58" t="s">
        <v>77</v>
      </c>
      <c r="B2" s="59"/>
      <c r="C2" s="59"/>
      <c r="D2" s="59"/>
      <c r="E2" s="59"/>
      <c r="F2" s="60"/>
      <c r="G2" s="7" t="s">
        <v>125</v>
      </c>
      <c r="H2" s="8">
        <v>4</v>
      </c>
    </row>
    <row r="3" spans="1:8" ht="37.5" customHeight="1" thickBot="1">
      <c r="A3" s="9" t="s">
        <v>126</v>
      </c>
      <c r="B3" s="18" t="s">
        <v>137</v>
      </c>
      <c r="C3" s="10" t="s">
        <v>127</v>
      </c>
      <c r="D3" s="11" t="s">
        <v>128</v>
      </c>
      <c r="E3" s="12" t="s">
        <v>129</v>
      </c>
      <c r="F3" s="12" t="s">
        <v>130</v>
      </c>
      <c r="G3" s="12" t="s">
        <v>131</v>
      </c>
      <c r="H3" s="13" t="s">
        <v>132</v>
      </c>
    </row>
    <row r="4" spans="1:8" s="1" customFormat="1" ht="14.25" customHeight="1">
      <c r="A4" s="20" t="s">
        <v>82</v>
      </c>
      <c r="B4" s="35" t="s">
        <v>4</v>
      </c>
      <c r="C4" s="37" t="s">
        <v>5</v>
      </c>
      <c r="D4" s="38" t="s">
        <v>6</v>
      </c>
      <c r="E4" s="39">
        <v>0.008784722222222223</v>
      </c>
      <c r="F4" s="21" t="str">
        <f aca="true" t="shared" si="0" ref="F4:F44">TEXT(INT((HOUR(E4)*3600+MINUTE(E4)*60+SECOND(E4))/$H$2/60),"0")&amp;"."&amp;TEXT(MOD((HOUR(E4)*3600+MINUTE(E4)*60+SECOND(E4))/$H$2,60),"00")&amp;"/km"</f>
        <v>3.10/km</v>
      </c>
      <c r="G4" s="22">
        <f>E4-$E$4</f>
        <v>0</v>
      </c>
      <c r="H4" s="22">
        <f>E4-INDEX($E$4:$E$46,MATCH(C4,$C$4:$C$46,0))</f>
        <v>0</v>
      </c>
    </row>
    <row r="5" spans="1:8" s="1" customFormat="1" ht="14.25" customHeight="1">
      <c r="A5" s="23" t="s">
        <v>83</v>
      </c>
      <c r="B5" s="35" t="s">
        <v>7</v>
      </c>
      <c r="C5" s="40" t="s">
        <v>8</v>
      </c>
      <c r="D5" s="41" t="s">
        <v>9</v>
      </c>
      <c r="E5" s="42">
        <v>0.008912037037037038</v>
      </c>
      <c r="F5" s="24" t="str">
        <f t="shared" si="0"/>
        <v>3.13/km</v>
      </c>
      <c r="G5" s="25">
        <f>E5-$E$4</f>
        <v>0.00012731481481481448</v>
      </c>
      <c r="H5" s="25">
        <f>E5-INDEX($E$4:$E$46,MATCH(C5,$C$4:$C$46,0))</f>
        <v>0</v>
      </c>
    </row>
    <row r="6" spans="1:8" s="1" customFormat="1" ht="14.25" customHeight="1">
      <c r="A6" s="23" t="s">
        <v>84</v>
      </c>
      <c r="B6" s="35" t="s">
        <v>10</v>
      </c>
      <c r="C6" s="40" t="s">
        <v>11</v>
      </c>
      <c r="D6" s="41" t="s">
        <v>6</v>
      </c>
      <c r="E6" s="42">
        <v>0.008981481481481481</v>
      </c>
      <c r="F6" s="24" t="str">
        <f t="shared" si="0"/>
        <v>3.14/km</v>
      </c>
      <c r="G6" s="25">
        <f>E6-$E$4</f>
        <v>0.00019675925925925764</v>
      </c>
      <c r="H6" s="25">
        <f>E6-INDEX($E$4:$E$46,MATCH(C6,$C$4:$C$46,0))</f>
        <v>0</v>
      </c>
    </row>
    <row r="7" spans="1:8" s="1" customFormat="1" ht="14.25" customHeight="1">
      <c r="A7" s="23" t="s">
        <v>85</v>
      </c>
      <c r="B7" s="35" t="s">
        <v>12</v>
      </c>
      <c r="C7" s="40" t="s">
        <v>5</v>
      </c>
      <c r="D7" s="41" t="s">
        <v>13</v>
      </c>
      <c r="E7" s="42">
        <v>0.0090625</v>
      </c>
      <c r="F7" s="24" t="str">
        <f t="shared" si="0"/>
        <v>3.16/km</v>
      </c>
      <c r="G7" s="25">
        <f>E7-$E$4</f>
        <v>0.0002777777777777761</v>
      </c>
      <c r="H7" s="25">
        <f>E7-INDEX($E$4:$E$46,MATCH(C7,$C$4:$C$46,0))</f>
        <v>0.0002777777777777761</v>
      </c>
    </row>
    <row r="8" spans="1:8" s="1" customFormat="1" ht="14.25" customHeight="1">
      <c r="A8" s="23" t="s">
        <v>86</v>
      </c>
      <c r="B8" s="35" t="s">
        <v>14</v>
      </c>
      <c r="C8" s="40" t="s">
        <v>15</v>
      </c>
      <c r="D8" s="41" t="s">
        <v>16</v>
      </c>
      <c r="E8" s="42">
        <v>0.009097222222222222</v>
      </c>
      <c r="F8" s="24" t="str">
        <f t="shared" si="0"/>
        <v>3.17/km</v>
      </c>
      <c r="G8" s="25">
        <f>E8-$E$4</f>
        <v>0.00031249999999999854</v>
      </c>
      <c r="H8" s="25">
        <f>E8-INDEX($E$4:$E$46,MATCH(C8,$C$4:$C$46,0))</f>
        <v>0</v>
      </c>
    </row>
    <row r="9" spans="1:8" s="1" customFormat="1" ht="14.25" customHeight="1">
      <c r="A9" s="23" t="s">
        <v>87</v>
      </c>
      <c r="B9" s="35" t="s">
        <v>17</v>
      </c>
      <c r="C9" s="40" t="s">
        <v>11</v>
      </c>
      <c r="D9" s="41" t="s">
        <v>81</v>
      </c>
      <c r="E9" s="42">
        <v>0</v>
      </c>
      <c r="F9" s="24" t="str">
        <f t="shared" si="0"/>
        <v>0.00/km</v>
      </c>
      <c r="G9" s="25">
        <v>0</v>
      </c>
      <c r="H9" s="25">
        <v>0</v>
      </c>
    </row>
    <row r="10" spans="1:8" s="1" customFormat="1" ht="14.25" customHeight="1">
      <c r="A10" s="23" t="s">
        <v>88</v>
      </c>
      <c r="B10" s="35" t="s">
        <v>19</v>
      </c>
      <c r="C10" s="40" t="s">
        <v>20</v>
      </c>
      <c r="D10" s="41" t="s">
        <v>3</v>
      </c>
      <c r="E10" s="42">
        <v>0</v>
      </c>
      <c r="F10" s="24" t="str">
        <f t="shared" si="0"/>
        <v>0.00/km</v>
      </c>
      <c r="G10" s="25">
        <v>0</v>
      </c>
      <c r="H10" s="25">
        <f>E10-INDEX($E$4:$E$46,MATCH(C10,$C$4:$C$46,0))</f>
        <v>0</v>
      </c>
    </row>
    <row r="11" spans="1:8" s="1" customFormat="1" ht="14.25" customHeight="1">
      <c r="A11" s="23" t="s">
        <v>89</v>
      </c>
      <c r="B11" s="35" t="s">
        <v>21</v>
      </c>
      <c r="C11" s="40" t="s">
        <v>22</v>
      </c>
      <c r="D11" s="41" t="s">
        <v>81</v>
      </c>
      <c r="E11" s="42">
        <v>0</v>
      </c>
      <c r="F11" s="24" t="str">
        <f t="shared" si="0"/>
        <v>0.00/km</v>
      </c>
      <c r="G11" s="25">
        <v>0</v>
      </c>
      <c r="H11" s="25">
        <f>E11-INDEX($E$4:$E$46,MATCH(C11,$C$4:$C$46,0))</f>
        <v>0</v>
      </c>
    </row>
    <row r="12" spans="1:8" s="1" customFormat="1" ht="14.25" customHeight="1">
      <c r="A12" s="26" t="s">
        <v>90</v>
      </c>
      <c r="B12" s="46" t="s">
        <v>23</v>
      </c>
      <c r="C12" s="47" t="s">
        <v>5</v>
      </c>
      <c r="D12" s="48" t="s">
        <v>134</v>
      </c>
      <c r="E12" s="49">
        <v>0</v>
      </c>
      <c r="F12" s="27" t="str">
        <f t="shared" si="0"/>
        <v>0.00/km</v>
      </c>
      <c r="G12" s="28">
        <v>0</v>
      </c>
      <c r="H12" s="28">
        <v>0</v>
      </c>
    </row>
    <row r="13" spans="1:8" s="1" customFormat="1" ht="14.25" customHeight="1">
      <c r="A13" s="23" t="s">
        <v>91</v>
      </c>
      <c r="B13" s="35" t="s">
        <v>24</v>
      </c>
      <c r="C13" s="40" t="s">
        <v>15</v>
      </c>
      <c r="D13" s="41" t="s">
        <v>25</v>
      </c>
      <c r="E13" s="42">
        <v>0</v>
      </c>
      <c r="F13" s="24" t="str">
        <f t="shared" si="0"/>
        <v>0.00/km</v>
      </c>
      <c r="G13" s="25">
        <v>0</v>
      </c>
      <c r="H13" s="25">
        <v>0</v>
      </c>
    </row>
    <row r="14" spans="1:8" s="1" customFormat="1" ht="14.25" customHeight="1">
      <c r="A14" s="23" t="s">
        <v>92</v>
      </c>
      <c r="B14" s="35" t="s">
        <v>26</v>
      </c>
      <c r="C14" s="40" t="s">
        <v>8</v>
      </c>
      <c r="D14" s="41" t="s">
        <v>27</v>
      </c>
      <c r="E14" s="42">
        <v>0</v>
      </c>
      <c r="F14" s="24" t="str">
        <f t="shared" si="0"/>
        <v>0.00/km</v>
      </c>
      <c r="G14" s="25">
        <v>0</v>
      </c>
      <c r="H14" s="25">
        <v>0</v>
      </c>
    </row>
    <row r="15" spans="1:8" s="1" customFormat="1" ht="14.25" customHeight="1">
      <c r="A15" s="23" t="s">
        <v>93</v>
      </c>
      <c r="B15" s="35" t="s">
        <v>28</v>
      </c>
      <c r="C15" s="40" t="s">
        <v>20</v>
      </c>
      <c r="D15" s="41" t="s">
        <v>13</v>
      </c>
      <c r="E15" s="42">
        <v>0</v>
      </c>
      <c r="F15" s="24" t="str">
        <f t="shared" si="0"/>
        <v>0.00/km</v>
      </c>
      <c r="G15" s="25">
        <v>0</v>
      </c>
      <c r="H15" s="25">
        <f>E15-INDEX($E$4:$E$46,MATCH(C15,$C$4:$C$46,0))</f>
        <v>0</v>
      </c>
    </row>
    <row r="16" spans="1:8" s="1" customFormat="1" ht="14.25" customHeight="1">
      <c r="A16" s="23" t="s">
        <v>94</v>
      </c>
      <c r="B16" s="35" t="s">
        <v>29</v>
      </c>
      <c r="C16" s="40" t="s">
        <v>8</v>
      </c>
      <c r="D16" s="41" t="s">
        <v>30</v>
      </c>
      <c r="E16" s="42">
        <v>0</v>
      </c>
      <c r="F16" s="24" t="str">
        <f t="shared" si="0"/>
        <v>0.00/km</v>
      </c>
      <c r="G16" s="25">
        <v>0</v>
      </c>
      <c r="H16" s="25">
        <v>0</v>
      </c>
    </row>
    <row r="17" spans="1:8" s="1" customFormat="1" ht="14.25" customHeight="1">
      <c r="A17" s="23" t="s">
        <v>95</v>
      </c>
      <c r="B17" s="35" t="s">
        <v>31</v>
      </c>
      <c r="C17" s="40" t="s">
        <v>32</v>
      </c>
      <c r="D17" s="41" t="s">
        <v>136</v>
      </c>
      <c r="E17" s="42">
        <v>0.01056712962962963</v>
      </c>
      <c r="F17" s="24" t="str">
        <f t="shared" si="0"/>
        <v>3.48/km</v>
      </c>
      <c r="G17" s="25">
        <f>E17-$E$4</f>
        <v>0.0017824074074074062</v>
      </c>
      <c r="H17" s="25">
        <f>E17-INDEX($E$4:$E$46,MATCH(C17,$C$4:$C$46,0))</f>
        <v>0</v>
      </c>
    </row>
    <row r="18" spans="1:8" s="1" customFormat="1" ht="14.25" customHeight="1">
      <c r="A18" s="23" t="s">
        <v>96</v>
      </c>
      <c r="B18" s="35" t="s">
        <v>33</v>
      </c>
      <c r="C18" s="40" t="s">
        <v>15</v>
      </c>
      <c r="D18" s="41" t="s">
        <v>34</v>
      </c>
      <c r="E18" s="42">
        <v>0</v>
      </c>
      <c r="F18" s="24" t="str">
        <f t="shared" si="0"/>
        <v>0.00/km</v>
      </c>
      <c r="G18" s="25">
        <v>0</v>
      </c>
      <c r="H18" s="25">
        <v>0</v>
      </c>
    </row>
    <row r="19" spans="1:8" s="1" customFormat="1" ht="14.25" customHeight="1">
      <c r="A19" s="26" t="s">
        <v>97</v>
      </c>
      <c r="B19" s="46" t="s">
        <v>35</v>
      </c>
      <c r="C19" s="47" t="s">
        <v>32</v>
      </c>
      <c r="D19" s="48" t="s">
        <v>134</v>
      </c>
      <c r="E19" s="49">
        <v>0.01082175925925926</v>
      </c>
      <c r="F19" s="27" t="str">
        <f t="shared" si="0"/>
        <v>3.54/km</v>
      </c>
      <c r="G19" s="28">
        <f>E19-$E$4</f>
        <v>0.002037037037037037</v>
      </c>
      <c r="H19" s="28">
        <f aca="true" t="shared" si="1" ref="H19:H28">E19-INDEX($E$4:$E$46,MATCH(C19,$C$4:$C$46,0))</f>
        <v>0.0002546296296296307</v>
      </c>
    </row>
    <row r="20" spans="1:8" s="1" customFormat="1" ht="14.25" customHeight="1">
      <c r="A20" s="26" t="s">
        <v>98</v>
      </c>
      <c r="B20" s="46" t="s">
        <v>36</v>
      </c>
      <c r="C20" s="47" t="s">
        <v>37</v>
      </c>
      <c r="D20" s="48" t="s">
        <v>134</v>
      </c>
      <c r="E20" s="49">
        <v>0</v>
      </c>
      <c r="F20" s="27" t="str">
        <f t="shared" si="0"/>
        <v>0.00/km</v>
      </c>
      <c r="G20" s="28">
        <v>0</v>
      </c>
      <c r="H20" s="28">
        <f t="shared" si="1"/>
        <v>0</v>
      </c>
    </row>
    <row r="21" spans="1:8" s="1" customFormat="1" ht="14.25" customHeight="1">
      <c r="A21" s="23" t="s">
        <v>99</v>
      </c>
      <c r="B21" s="35" t="s">
        <v>38</v>
      </c>
      <c r="C21" s="40" t="s">
        <v>37</v>
      </c>
      <c r="D21" s="41" t="s">
        <v>2</v>
      </c>
      <c r="E21" s="42">
        <v>0</v>
      </c>
      <c r="F21" s="24" t="str">
        <f t="shared" si="0"/>
        <v>0.00/km</v>
      </c>
      <c r="G21" s="25">
        <v>0</v>
      </c>
      <c r="H21" s="25">
        <f t="shared" si="1"/>
        <v>0</v>
      </c>
    </row>
    <row r="22" spans="1:8" s="1" customFormat="1" ht="14.25" customHeight="1">
      <c r="A22" s="23" t="s">
        <v>100</v>
      </c>
      <c r="B22" s="35" t="s">
        <v>39</v>
      </c>
      <c r="C22" s="40" t="s">
        <v>20</v>
      </c>
      <c r="D22" s="41" t="s">
        <v>81</v>
      </c>
      <c r="E22" s="42">
        <v>0</v>
      </c>
      <c r="F22" s="24" t="str">
        <f t="shared" si="0"/>
        <v>0.00/km</v>
      </c>
      <c r="G22" s="25">
        <v>0</v>
      </c>
      <c r="H22" s="25">
        <f t="shared" si="1"/>
        <v>0</v>
      </c>
    </row>
    <row r="23" spans="1:8" s="1" customFormat="1" ht="14.25" customHeight="1">
      <c r="A23" s="23" t="s">
        <v>101</v>
      </c>
      <c r="B23" s="35" t="s">
        <v>40</v>
      </c>
      <c r="C23" s="40" t="s">
        <v>41</v>
      </c>
      <c r="D23" s="41" t="s">
        <v>13</v>
      </c>
      <c r="E23" s="42">
        <v>0.011145833333333334</v>
      </c>
      <c r="F23" s="24" t="str">
        <f t="shared" si="0"/>
        <v>4.01/km</v>
      </c>
      <c r="G23" s="25">
        <f>E23-$E$4</f>
        <v>0.0023611111111111107</v>
      </c>
      <c r="H23" s="25">
        <f t="shared" si="1"/>
        <v>0</v>
      </c>
    </row>
    <row r="24" spans="1:8" s="1" customFormat="1" ht="14.25" customHeight="1">
      <c r="A24" s="23" t="s">
        <v>102</v>
      </c>
      <c r="B24" s="35" t="s">
        <v>42</v>
      </c>
      <c r="C24" s="40" t="s">
        <v>32</v>
      </c>
      <c r="D24" s="41" t="s">
        <v>43</v>
      </c>
      <c r="E24" s="42">
        <v>0.011157407407407408</v>
      </c>
      <c r="F24" s="24" t="str">
        <f t="shared" si="0"/>
        <v>4.01/km</v>
      </c>
      <c r="G24" s="25">
        <f>E24-$E$4</f>
        <v>0.0023726851851851843</v>
      </c>
      <c r="H24" s="25">
        <f t="shared" si="1"/>
        <v>0.0005902777777777781</v>
      </c>
    </row>
    <row r="25" spans="1:8" s="1" customFormat="1" ht="14.25" customHeight="1">
      <c r="A25" s="23" t="s">
        <v>103</v>
      </c>
      <c r="B25" s="35" t="s">
        <v>44</v>
      </c>
      <c r="C25" s="40" t="s">
        <v>20</v>
      </c>
      <c r="D25" s="41" t="s">
        <v>81</v>
      </c>
      <c r="E25" s="42">
        <v>0</v>
      </c>
      <c r="F25" s="24" t="str">
        <f t="shared" si="0"/>
        <v>0.00/km</v>
      </c>
      <c r="G25" s="25">
        <v>0</v>
      </c>
      <c r="H25" s="25">
        <f t="shared" si="1"/>
        <v>0</v>
      </c>
    </row>
    <row r="26" spans="1:8" s="1" customFormat="1" ht="14.25" customHeight="1">
      <c r="A26" s="23" t="s">
        <v>104</v>
      </c>
      <c r="B26" s="35" t="s">
        <v>45</v>
      </c>
      <c r="C26" s="40" t="s">
        <v>46</v>
      </c>
      <c r="D26" s="41" t="s">
        <v>6</v>
      </c>
      <c r="E26" s="42">
        <v>0.011319444444444444</v>
      </c>
      <c r="F26" s="24" t="str">
        <f t="shared" si="0"/>
        <v>4.05/km</v>
      </c>
      <c r="G26" s="25">
        <f>E26-$E$4</f>
        <v>0.002534722222222221</v>
      </c>
      <c r="H26" s="25">
        <f t="shared" si="1"/>
        <v>0</v>
      </c>
    </row>
    <row r="27" spans="1:8" s="2" customFormat="1" ht="14.25" customHeight="1">
      <c r="A27" s="23" t="s">
        <v>105</v>
      </c>
      <c r="B27" s="35" t="s">
        <v>47</v>
      </c>
      <c r="C27" s="40" t="s">
        <v>48</v>
      </c>
      <c r="D27" s="41" t="s">
        <v>27</v>
      </c>
      <c r="E27" s="42">
        <v>0</v>
      </c>
      <c r="F27" s="24" t="str">
        <f t="shared" si="0"/>
        <v>0.00/km</v>
      </c>
      <c r="G27" s="25">
        <v>0</v>
      </c>
      <c r="H27" s="25">
        <f t="shared" si="1"/>
        <v>0</v>
      </c>
    </row>
    <row r="28" spans="1:8" s="1" customFormat="1" ht="14.25" customHeight="1">
      <c r="A28" s="23" t="s">
        <v>106</v>
      </c>
      <c r="B28" s="35" t="s">
        <v>49</v>
      </c>
      <c r="C28" s="40" t="s">
        <v>50</v>
      </c>
      <c r="D28" s="41" t="s">
        <v>0</v>
      </c>
      <c r="E28" s="42">
        <v>0</v>
      </c>
      <c r="F28" s="24" t="str">
        <f t="shared" si="0"/>
        <v>0.00/km</v>
      </c>
      <c r="G28" s="25">
        <v>0</v>
      </c>
      <c r="H28" s="25">
        <f t="shared" si="1"/>
        <v>0</v>
      </c>
    </row>
    <row r="29" spans="1:8" s="1" customFormat="1" ht="14.25" customHeight="1">
      <c r="A29" s="23" t="s">
        <v>107</v>
      </c>
      <c r="B29" s="35" t="s">
        <v>51</v>
      </c>
      <c r="C29" s="40" t="s">
        <v>5</v>
      </c>
      <c r="D29" s="41" t="s">
        <v>81</v>
      </c>
      <c r="E29" s="42">
        <v>0</v>
      </c>
      <c r="F29" s="24" t="str">
        <f t="shared" si="0"/>
        <v>0.00/km</v>
      </c>
      <c r="G29" s="25">
        <v>0</v>
      </c>
      <c r="H29" s="25">
        <v>0</v>
      </c>
    </row>
    <row r="30" spans="1:8" s="1" customFormat="1" ht="14.25" customHeight="1">
      <c r="A30" s="23" t="s">
        <v>108</v>
      </c>
      <c r="B30" s="35" t="s">
        <v>52</v>
      </c>
      <c r="C30" s="40" t="s">
        <v>48</v>
      </c>
      <c r="D30" s="41" t="s">
        <v>53</v>
      </c>
      <c r="E30" s="42">
        <v>0</v>
      </c>
      <c r="F30" s="24" t="str">
        <f t="shared" si="0"/>
        <v>0.00/km</v>
      </c>
      <c r="G30" s="25">
        <v>0</v>
      </c>
      <c r="H30" s="25">
        <f aca="true" t="shared" si="2" ref="H30:H37">E30-INDEX($E$4:$E$46,MATCH(C30,$C$4:$C$46,0))</f>
        <v>0</v>
      </c>
    </row>
    <row r="31" spans="1:8" s="1" customFormat="1" ht="14.25" customHeight="1">
      <c r="A31" s="23" t="s">
        <v>109</v>
      </c>
      <c r="B31" s="35" t="s">
        <v>54</v>
      </c>
      <c r="C31" s="40" t="s">
        <v>20</v>
      </c>
      <c r="D31" s="41" t="s">
        <v>136</v>
      </c>
      <c r="E31" s="42">
        <v>0</v>
      </c>
      <c r="F31" s="24" t="str">
        <f t="shared" si="0"/>
        <v>0.00/km</v>
      </c>
      <c r="G31" s="25">
        <v>0</v>
      </c>
      <c r="H31" s="25">
        <f t="shared" si="2"/>
        <v>0</v>
      </c>
    </row>
    <row r="32" spans="1:8" s="1" customFormat="1" ht="14.25" customHeight="1">
      <c r="A32" s="23" t="s">
        <v>110</v>
      </c>
      <c r="B32" s="35" t="s">
        <v>55</v>
      </c>
      <c r="C32" s="40" t="s">
        <v>50</v>
      </c>
      <c r="D32" s="41" t="s">
        <v>13</v>
      </c>
      <c r="E32" s="42">
        <v>0</v>
      </c>
      <c r="F32" s="24" t="str">
        <f t="shared" si="0"/>
        <v>0.00/km</v>
      </c>
      <c r="G32" s="25">
        <v>0</v>
      </c>
      <c r="H32" s="25">
        <f t="shared" si="2"/>
        <v>0</v>
      </c>
    </row>
    <row r="33" spans="1:8" s="1" customFormat="1" ht="14.25" customHeight="1">
      <c r="A33" s="23" t="s">
        <v>111</v>
      </c>
      <c r="B33" s="35" t="s">
        <v>56</v>
      </c>
      <c r="C33" s="40" t="s">
        <v>37</v>
      </c>
      <c r="D33" s="41" t="s">
        <v>81</v>
      </c>
      <c r="E33" s="42">
        <v>0</v>
      </c>
      <c r="F33" s="24" t="str">
        <f t="shared" si="0"/>
        <v>0.00/km</v>
      </c>
      <c r="G33" s="25">
        <v>0</v>
      </c>
      <c r="H33" s="25">
        <f t="shared" si="2"/>
        <v>0</v>
      </c>
    </row>
    <row r="34" spans="1:8" s="1" customFormat="1" ht="14.25" customHeight="1">
      <c r="A34" s="23" t="s">
        <v>112</v>
      </c>
      <c r="B34" s="35" t="s">
        <v>57</v>
      </c>
      <c r="C34" s="40" t="s">
        <v>37</v>
      </c>
      <c r="D34" s="41" t="s">
        <v>43</v>
      </c>
      <c r="E34" s="42">
        <v>0</v>
      </c>
      <c r="F34" s="24" t="str">
        <f t="shared" si="0"/>
        <v>0.00/km</v>
      </c>
      <c r="G34" s="25">
        <v>0</v>
      </c>
      <c r="H34" s="25">
        <f t="shared" si="2"/>
        <v>0</v>
      </c>
    </row>
    <row r="35" spans="1:8" s="1" customFormat="1" ht="14.25" customHeight="1">
      <c r="A35" s="23" t="s">
        <v>113</v>
      </c>
      <c r="B35" s="35" t="s">
        <v>58</v>
      </c>
      <c r="C35" s="40" t="s">
        <v>20</v>
      </c>
      <c r="D35" s="41" t="s">
        <v>135</v>
      </c>
      <c r="E35" s="42">
        <v>0</v>
      </c>
      <c r="F35" s="24" t="str">
        <f t="shared" si="0"/>
        <v>0.00/km</v>
      </c>
      <c r="G35" s="25">
        <v>0</v>
      </c>
      <c r="H35" s="25">
        <f t="shared" si="2"/>
        <v>0</v>
      </c>
    </row>
    <row r="36" spans="1:8" s="1" customFormat="1" ht="14.25" customHeight="1">
      <c r="A36" s="23" t="s">
        <v>114</v>
      </c>
      <c r="B36" s="35" t="s">
        <v>59</v>
      </c>
      <c r="C36" s="40" t="s">
        <v>60</v>
      </c>
      <c r="D36" s="41" t="s">
        <v>81</v>
      </c>
      <c r="E36" s="42">
        <v>0</v>
      </c>
      <c r="F36" s="24" t="str">
        <f t="shared" si="0"/>
        <v>0.00/km</v>
      </c>
      <c r="G36" s="25">
        <v>0</v>
      </c>
      <c r="H36" s="25">
        <f t="shared" si="2"/>
        <v>0</v>
      </c>
    </row>
    <row r="37" spans="1:8" s="1" customFormat="1" ht="14.25" customHeight="1">
      <c r="A37" s="23" t="s">
        <v>115</v>
      </c>
      <c r="B37" s="35" t="s">
        <v>61</v>
      </c>
      <c r="C37" s="40" t="s">
        <v>50</v>
      </c>
      <c r="D37" s="41" t="s">
        <v>81</v>
      </c>
      <c r="E37" s="42">
        <v>0</v>
      </c>
      <c r="F37" s="24" t="str">
        <f t="shared" si="0"/>
        <v>0.00/km</v>
      </c>
      <c r="G37" s="25">
        <v>0</v>
      </c>
      <c r="H37" s="25">
        <f t="shared" si="2"/>
        <v>0</v>
      </c>
    </row>
    <row r="38" spans="1:8" s="1" customFormat="1" ht="14.25" customHeight="1">
      <c r="A38" s="23" t="s">
        <v>116</v>
      </c>
      <c r="B38" s="35" t="s">
        <v>62</v>
      </c>
      <c r="C38" s="40" t="s">
        <v>15</v>
      </c>
      <c r="D38" s="41" t="s">
        <v>53</v>
      </c>
      <c r="E38" s="42">
        <v>0</v>
      </c>
      <c r="F38" s="24" t="str">
        <f t="shared" si="0"/>
        <v>0.00/km</v>
      </c>
      <c r="G38" s="25">
        <v>0</v>
      </c>
      <c r="H38" s="25">
        <v>0</v>
      </c>
    </row>
    <row r="39" spans="1:8" s="1" customFormat="1" ht="14.25" customHeight="1">
      <c r="A39" s="23" t="s">
        <v>117</v>
      </c>
      <c r="B39" s="35" t="s">
        <v>63</v>
      </c>
      <c r="C39" s="40" t="s">
        <v>64</v>
      </c>
      <c r="D39" s="41" t="s">
        <v>65</v>
      </c>
      <c r="E39" s="42">
        <v>0</v>
      </c>
      <c r="F39" s="24" t="str">
        <f t="shared" si="0"/>
        <v>0.00/km</v>
      </c>
      <c r="G39" s="25">
        <v>0</v>
      </c>
      <c r="H39" s="25">
        <f>E39-INDEX($E$4:$E$46,MATCH(C39,$C$4:$C$46,0))</f>
        <v>0</v>
      </c>
    </row>
    <row r="40" spans="1:8" s="1" customFormat="1" ht="14.25" customHeight="1">
      <c r="A40" s="23" t="s">
        <v>118</v>
      </c>
      <c r="B40" s="35" t="s">
        <v>66</v>
      </c>
      <c r="C40" s="40" t="s">
        <v>32</v>
      </c>
      <c r="D40" s="41" t="s">
        <v>1</v>
      </c>
      <c r="E40" s="42">
        <v>0</v>
      </c>
      <c r="F40" s="24" t="str">
        <f t="shared" si="0"/>
        <v>0.00/km</v>
      </c>
      <c r="G40" s="25">
        <v>0</v>
      </c>
      <c r="H40" s="25">
        <v>0</v>
      </c>
    </row>
    <row r="41" spans="1:8" s="1" customFormat="1" ht="14.25" customHeight="1">
      <c r="A41" s="23" t="s">
        <v>119</v>
      </c>
      <c r="B41" s="35" t="s">
        <v>67</v>
      </c>
      <c r="C41" s="40" t="s">
        <v>22</v>
      </c>
      <c r="D41" s="41" t="s">
        <v>81</v>
      </c>
      <c r="E41" s="42">
        <v>0</v>
      </c>
      <c r="F41" s="24" t="str">
        <f t="shared" si="0"/>
        <v>0.00/km</v>
      </c>
      <c r="G41" s="25">
        <v>0</v>
      </c>
      <c r="H41" s="25">
        <f>E41-INDEX($E$4:$E$46,MATCH(C41,$C$4:$C$46,0))</f>
        <v>0</v>
      </c>
    </row>
    <row r="42" spans="1:8" s="1" customFormat="1" ht="14.25" customHeight="1">
      <c r="A42" s="23" t="s">
        <v>120</v>
      </c>
      <c r="B42" s="35" t="s">
        <v>68</v>
      </c>
      <c r="C42" s="40" t="s">
        <v>20</v>
      </c>
      <c r="D42" s="41" t="s">
        <v>81</v>
      </c>
      <c r="E42" s="42">
        <v>0</v>
      </c>
      <c r="F42" s="24" t="str">
        <f t="shared" si="0"/>
        <v>0.00/km</v>
      </c>
      <c r="G42" s="25">
        <v>0</v>
      </c>
      <c r="H42" s="25">
        <f>E42-INDEX($E$4:$E$46,MATCH(C42,$C$4:$C$46,0))</f>
        <v>0</v>
      </c>
    </row>
    <row r="43" spans="1:8" s="1" customFormat="1" ht="14.25" customHeight="1">
      <c r="A43" s="23" t="s">
        <v>121</v>
      </c>
      <c r="B43" s="35" t="s">
        <v>69</v>
      </c>
      <c r="C43" s="40" t="s">
        <v>60</v>
      </c>
      <c r="D43" s="41" t="s">
        <v>81</v>
      </c>
      <c r="E43" s="42">
        <v>0</v>
      </c>
      <c r="F43" s="24" t="str">
        <f t="shared" si="0"/>
        <v>0.00/km</v>
      </c>
      <c r="G43" s="25">
        <v>0</v>
      </c>
      <c r="H43" s="25">
        <f>E43-INDEX($E$4:$E$46,MATCH(C43,$C$4:$C$46,0))</f>
        <v>0</v>
      </c>
    </row>
    <row r="44" spans="1:8" s="1" customFormat="1" ht="14.25" customHeight="1">
      <c r="A44" s="23" t="s">
        <v>122</v>
      </c>
      <c r="B44" s="35" t="s">
        <v>70</v>
      </c>
      <c r="C44" s="40" t="s">
        <v>71</v>
      </c>
      <c r="D44" s="41" t="s">
        <v>72</v>
      </c>
      <c r="E44" s="42">
        <v>0</v>
      </c>
      <c r="F44" s="24" t="str">
        <f t="shared" si="0"/>
        <v>0.00/km</v>
      </c>
      <c r="G44" s="25">
        <v>0</v>
      </c>
      <c r="H44" s="25">
        <f>E44-INDEX($E$4:$E$46,MATCH(C44,$C$4:$C$46,0))</f>
        <v>0</v>
      </c>
    </row>
    <row r="45" spans="1:8" s="1" customFormat="1" ht="14.25" customHeight="1">
      <c r="A45" s="23" t="s">
        <v>123</v>
      </c>
      <c r="B45" s="35" t="s">
        <v>73</v>
      </c>
      <c r="C45" s="40" t="s">
        <v>64</v>
      </c>
      <c r="D45" s="41" t="s">
        <v>74</v>
      </c>
      <c r="E45" s="40" t="s">
        <v>75</v>
      </c>
      <c r="F45" s="24" t="s">
        <v>79</v>
      </c>
      <c r="G45" s="25">
        <v>0</v>
      </c>
      <c r="H45" s="25">
        <v>0</v>
      </c>
    </row>
    <row r="46" spans="1:8" s="1" customFormat="1" ht="14.25" customHeight="1" thickBot="1">
      <c r="A46" s="29" t="s">
        <v>124</v>
      </c>
      <c r="B46" s="45" t="s">
        <v>76</v>
      </c>
      <c r="C46" s="43" t="s">
        <v>50</v>
      </c>
      <c r="D46" s="44" t="s">
        <v>74</v>
      </c>
      <c r="E46" s="43" t="s">
        <v>75</v>
      </c>
      <c r="F46" s="30" t="s">
        <v>79</v>
      </c>
      <c r="G46" s="31">
        <v>0</v>
      </c>
      <c r="H46" s="31">
        <v>0</v>
      </c>
    </row>
  </sheetData>
  <autoFilter ref="A3:H46"/>
  <mergeCells count="2">
    <mergeCell ref="A1:H1"/>
    <mergeCell ref="A2:F2"/>
  </mergeCells>
  <printOptions gridLines="1" horizontalCentered="1" vertic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pane ySplit="3" topLeftCell="BM4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7.7109375" style="3" customWidth="1"/>
    <col min="2" max="2" width="44.00390625" style="3" customWidth="1"/>
    <col min="3" max="3" width="12.7109375" style="3" customWidth="1"/>
  </cols>
  <sheetData>
    <row r="1" spans="1:3" ht="24.75" customHeight="1" thickBot="1">
      <c r="A1" s="61" t="str">
        <f>Individuale!A1</f>
        <v>Corri ad Antrodoco</v>
      </c>
      <c r="B1" s="62"/>
      <c r="C1" s="63"/>
    </row>
    <row r="2" spans="1:3" ht="33" customHeight="1" thickBot="1">
      <c r="A2" s="64" t="str">
        <f>Individuale!A2&amp;" km. "&amp;Individuale!H2</f>
        <v> Antrodoco (RI) Italia - Sabato 13/12/2008 ore 10.00 km. 4</v>
      </c>
      <c r="B2" s="65"/>
      <c r="C2" s="66"/>
    </row>
    <row r="3" spans="1:3" ht="24.75" customHeight="1" thickBot="1">
      <c r="A3" s="5" t="s">
        <v>126</v>
      </c>
      <c r="B3" s="6" t="s">
        <v>128</v>
      </c>
      <c r="C3" s="6" t="s">
        <v>133</v>
      </c>
    </row>
    <row r="4" spans="1:3" ht="12.75">
      <c r="A4" s="33">
        <v>1</v>
      </c>
      <c r="B4" s="14" t="s">
        <v>18</v>
      </c>
      <c r="C4" s="50">
        <v>11</v>
      </c>
    </row>
    <row r="5" spans="1:3" ht="12.75">
      <c r="A5" s="17">
        <v>2</v>
      </c>
      <c r="B5" s="15" t="s">
        <v>13</v>
      </c>
      <c r="C5" s="51">
        <v>4</v>
      </c>
    </row>
    <row r="6" spans="1:3" ht="12.75">
      <c r="A6" s="34">
        <v>3</v>
      </c>
      <c r="B6" s="15" t="s">
        <v>6</v>
      </c>
      <c r="C6" s="51">
        <v>3</v>
      </c>
    </row>
    <row r="7" spans="1:3" ht="12.75">
      <c r="A7" s="54">
        <v>3</v>
      </c>
      <c r="B7" s="16" t="s">
        <v>80</v>
      </c>
      <c r="C7" s="55">
        <v>3</v>
      </c>
    </row>
    <row r="8" spans="1:3" ht="12.75">
      <c r="A8" s="34">
        <v>5</v>
      </c>
      <c r="B8" s="15" t="s">
        <v>53</v>
      </c>
      <c r="C8" s="51">
        <v>2</v>
      </c>
    </row>
    <row r="9" spans="1:3" ht="12.75">
      <c r="A9" s="34">
        <v>5</v>
      </c>
      <c r="B9" s="15" t="s">
        <v>74</v>
      </c>
      <c r="C9" s="51">
        <v>2</v>
      </c>
    </row>
    <row r="10" spans="1:3" ht="12.75">
      <c r="A10" s="34">
        <v>5</v>
      </c>
      <c r="B10" s="15" t="s">
        <v>27</v>
      </c>
      <c r="C10" s="51">
        <v>2</v>
      </c>
    </row>
    <row r="11" spans="1:3" ht="12.75">
      <c r="A11" s="34">
        <v>5</v>
      </c>
      <c r="B11" s="15" t="s">
        <v>43</v>
      </c>
      <c r="C11" s="51">
        <v>2</v>
      </c>
    </row>
    <row r="12" spans="1:3" ht="12.75">
      <c r="A12" s="34">
        <v>5</v>
      </c>
      <c r="B12" s="15" t="s">
        <v>136</v>
      </c>
      <c r="C12" s="51">
        <v>2</v>
      </c>
    </row>
    <row r="13" spans="1:3" ht="12.75">
      <c r="A13" s="34">
        <v>10</v>
      </c>
      <c r="B13" s="15" t="s">
        <v>65</v>
      </c>
      <c r="C13" s="51">
        <v>1</v>
      </c>
    </row>
    <row r="14" spans="1:3" ht="12.75">
      <c r="A14" s="34">
        <v>10</v>
      </c>
      <c r="B14" s="15" t="s">
        <v>2</v>
      </c>
      <c r="C14" s="51">
        <v>1</v>
      </c>
    </row>
    <row r="15" spans="1:3" ht="12.75">
      <c r="A15" s="34">
        <v>10</v>
      </c>
      <c r="B15" s="15" t="s">
        <v>25</v>
      </c>
      <c r="C15" s="51">
        <v>1</v>
      </c>
    </row>
    <row r="16" spans="1:3" ht="12.75">
      <c r="A16" s="34">
        <v>10</v>
      </c>
      <c r="B16" s="15" t="s">
        <v>34</v>
      </c>
      <c r="C16" s="51">
        <v>1</v>
      </c>
    </row>
    <row r="17" spans="1:3" ht="12.75">
      <c r="A17" s="34">
        <v>10</v>
      </c>
      <c r="B17" s="15" t="s">
        <v>9</v>
      </c>
      <c r="C17" s="51">
        <v>1</v>
      </c>
    </row>
    <row r="18" spans="1:3" ht="13.5" customHeight="1">
      <c r="A18" s="34">
        <v>10</v>
      </c>
      <c r="B18" s="15" t="s">
        <v>3</v>
      </c>
      <c r="C18" s="51">
        <v>1</v>
      </c>
    </row>
    <row r="19" spans="1:3" ht="12.75">
      <c r="A19" s="34">
        <v>10</v>
      </c>
      <c r="B19" s="15" t="s">
        <v>16</v>
      </c>
      <c r="C19" s="51">
        <v>1</v>
      </c>
    </row>
    <row r="20" spans="1:3" ht="12.75">
      <c r="A20" s="34">
        <v>10</v>
      </c>
      <c r="B20" s="15" t="s">
        <v>135</v>
      </c>
      <c r="C20" s="51">
        <v>1</v>
      </c>
    </row>
    <row r="21" spans="1:3" ht="12.75">
      <c r="A21" s="34">
        <v>10</v>
      </c>
      <c r="B21" s="15" t="s">
        <v>0</v>
      </c>
      <c r="C21" s="51">
        <v>1</v>
      </c>
    </row>
    <row r="22" spans="1:3" ht="13.5" customHeight="1">
      <c r="A22" s="34">
        <v>10</v>
      </c>
      <c r="B22" s="15" t="s">
        <v>72</v>
      </c>
      <c r="C22" s="51">
        <v>1</v>
      </c>
    </row>
    <row r="23" spans="1:3" ht="12.75">
      <c r="A23" s="34">
        <v>10</v>
      </c>
      <c r="B23" s="15" t="s">
        <v>30</v>
      </c>
      <c r="C23" s="51">
        <v>1</v>
      </c>
    </row>
    <row r="24" spans="1:3" ht="13.5" thickBot="1">
      <c r="A24" s="52">
        <v>10</v>
      </c>
      <c r="B24" s="32" t="s">
        <v>1</v>
      </c>
      <c r="C24" s="53">
        <v>1</v>
      </c>
    </row>
    <row r="25" ht="13.5" thickBot="1">
      <c r="C25" s="19">
        <f>SUM(C4:C24)</f>
        <v>43</v>
      </c>
    </row>
  </sheetData>
  <mergeCells count="2">
    <mergeCell ref="A1:C1"/>
    <mergeCell ref="A2:C2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cp:lastPrinted>2008-12-19T06:43:50Z</cp:lastPrinted>
  <dcterms:created xsi:type="dcterms:W3CDTF">2008-10-15T19:55:17Z</dcterms:created>
  <dcterms:modified xsi:type="dcterms:W3CDTF">2008-12-19T06:43:55Z</dcterms:modified>
  <cp:category/>
  <cp:version/>
  <cp:contentType/>
  <cp:contentStatus/>
</cp:coreProperties>
</file>