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<sst xmlns="http://schemas.openxmlformats.org/spreadsheetml/2006/main" count="411" uniqueCount="205">
  <si>
    <t>D</t>
  </si>
  <si>
    <t>E</t>
  </si>
  <si>
    <t>F</t>
  </si>
  <si>
    <t>CIOCCOLINI</t>
  </si>
  <si>
    <t>G</t>
  </si>
  <si>
    <t>ALTO LAZIO</t>
  </si>
  <si>
    <t>FARAONI</t>
  </si>
  <si>
    <t>H</t>
  </si>
  <si>
    <t>C</t>
  </si>
  <si>
    <t>UISP VITERBO</t>
  </si>
  <si>
    <t>I</t>
  </si>
  <si>
    <t>B</t>
  </si>
  <si>
    <t>ZANONI</t>
  </si>
  <si>
    <t>LA MALFA</t>
  </si>
  <si>
    <t>N</t>
  </si>
  <si>
    <t>LIBERI PODISTI</t>
  </si>
  <si>
    <t>M</t>
  </si>
  <si>
    <t>PAONE</t>
  </si>
  <si>
    <t>A</t>
  </si>
  <si>
    <t>SORDINI</t>
  </si>
  <si>
    <t>FORTI</t>
  </si>
  <si>
    <t>ATLETICA ORTE</t>
  </si>
  <si>
    <t>CASTAGNA</t>
  </si>
  <si>
    <t>PROCACCI</t>
  </si>
  <si>
    <t>ATLETICA NEPI</t>
  </si>
  <si>
    <t>DELLA ROCCA</t>
  </si>
  <si>
    <t>ANSELMI</t>
  </si>
  <si>
    <t>GILBERTO</t>
  </si>
  <si>
    <t>SEVERO NETO</t>
  </si>
  <si>
    <t>IONE</t>
  </si>
  <si>
    <t>STELLA</t>
  </si>
  <si>
    <t>ALINA</t>
  </si>
  <si>
    <t>BURLA</t>
  </si>
  <si>
    <t>SPERATI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</si>
  <si>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</si>
  <si>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</si>
  <si>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</si>
  <si>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</si>
  <si>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</si>
  <si>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</si>
  <si>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</si>
  <si>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</si>
  <si>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</si>
  <si>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</si>
  <si>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</si>
  <si>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</si>
  <si>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</si>
  <si>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EMILIANO</t>
  </si>
  <si>
    <t>FABRIZIO</t>
  </si>
  <si>
    <t>ANDREA</t>
  </si>
  <si>
    <t>ALESSANDRO</t>
  </si>
  <si>
    <t>CARLO</t>
  </si>
  <si>
    <t>MARCO</t>
  </si>
  <si>
    <t>CLAUDIO</t>
  </si>
  <si>
    <t>ANGELO</t>
  </si>
  <si>
    <t>STEFANO</t>
  </si>
  <si>
    <t>MAURO</t>
  </si>
  <si>
    <t>LUCIANO</t>
  </si>
  <si>
    <t>ROBERTO</t>
  </si>
  <si>
    <t>MASSIMILIANO</t>
  </si>
  <si>
    <t>DANIELE</t>
  </si>
  <si>
    <t>PAOLO</t>
  </si>
  <si>
    <t>GIOVANNI</t>
  </si>
  <si>
    <t>ANTONIO</t>
  </si>
  <si>
    <t>INDIVIDUALE</t>
  </si>
  <si>
    <t>GIANNI</t>
  </si>
  <si>
    <t>GABRIELE</t>
  </si>
  <si>
    <t>ROSSI</t>
  </si>
  <si>
    <t>LAURA</t>
  </si>
  <si>
    <t>LORENZO</t>
  </si>
  <si>
    <t>MANCINI</t>
  </si>
  <si>
    <t>GIORGIO</t>
  </si>
  <si>
    <t>FEDERICO</t>
  </si>
  <si>
    <t>ROBERTA</t>
  </si>
  <si>
    <t>PIETRO</t>
  </si>
  <si>
    <t>ROMANO</t>
  </si>
  <si>
    <t>AMEDEO</t>
  </si>
  <si>
    <t>FERNANDO</t>
  </si>
  <si>
    <t>CRISTIAN</t>
  </si>
  <si>
    <t>PESCI</t>
  </si>
  <si>
    <t>LISI</t>
  </si>
  <si>
    <t>RENZO</t>
  </si>
  <si>
    <t>SIMONETTA</t>
  </si>
  <si>
    <t>SARA</t>
  </si>
  <si>
    <t>SANTINI</t>
  </si>
  <si>
    <t>UGO</t>
  </si>
  <si>
    <t>ALBERTO</t>
  </si>
  <si>
    <t>SUADONI</t>
  </si>
  <si>
    <t>A.S.D. PODISTICA SOLIDARIETA'</t>
  </si>
  <si>
    <t>TASSELLI</t>
  </si>
  <si>
    <t>ADRIANO</t>
  </si>
  <si>
    <t>FROHLICH</t>
  </si>
  <si>
    <t>UISP ROMA</t>
  </si>
  <si>
    <t>RICCARDO</t>
  </si>
  <si>
    <t>MANNI</t>
  </si>
  <si>
    <t>PEIFFER</t>
  </si>
  <si>
    <t>DANIEL</t>
  </si>
  <si>
    <t>LEONARDO</t>
  </si>
  <si>
    <t>MUNICCHI</t>
  </si>
  <si>
    <t>CAVALLARI</t>
  </si>
  <si>
    <t>BOBBONI</t>
  </si>
  <si>
    <t>DE SANTIS</t>
  </si>
  <si>
    <t>DANILO</t>
  </si>
  <si>
    <t>ELENA</t>
  </si>
  <si>
    <t>ANTONINO</t>
  </si>
  <si>
    <t>FARTLEK OSTIA</t>
  </si>
  <si>
    <t>TRAVAGLINI</t>
  </si>
  <si>
    <t>MOSNEAGU</t>
  </si>
  <si>
    <t>IVANO</t>
  </si>
  <si>
    <t>AIELLO</t>
  </si>
  <si>
    <t>RIZZO</t>
  </si>
  <si>
    <t>VEROLI</t>
  </si>
  <si>
    <t>DESSI'</t>
  </si>
  <si>
    <t>GOLVELLI</t>
  </si>
  <si>
    <t>FLAVIA</t>
  </si>
  <si>
    <t xml:space="preserve">DI PRIAMO </t>
  </si>
  <si>
    <t>OSO ITALIA</t>
  </si>
  <si>
    <t>TUSCANIA ETRURIA</t>
  </si>
  <si>
    <t>CACCIAMANI</t>
  </si>
  <si>
    <t>SERVIZI ATLETICA FUTURA</t>
  </si>
  <si>
    <t>GIORGETTI</t>
  </si>
  <si>
    <t>PODISTICA TERNI</t>
  </si>
  <si>
    <t>CAVALLUCCI</t>
  </si>
  <si>
    <t>RUNNER S.GEMINI</t>
  </si>
  <si>
    <t xml:space="preserve">SALZA </t>
  </si>
  <si>
    <t>ATLETICA DI MARCO SPORT</t>
  </si>
  <si>
    <t>FELICIAN</t>
  </si>
  <si>
    <t>PETRISOR</t>
  </si>
  <si>
    <t>PIERALISI</t>
  </si>
  <si>
    <t>MODELLI CERAMICI RUNNER</t>
  </si>
  <si>
    <t>BOCCIALONI</t>
  </si>
  <si>
    <t>DE FAZIO</t>
  </si>
  <si>
    <t>MASTRONICOLA</t>
  </si>
  <si>
    <t>CORIGLIANO</t>
  </si>
  <si>
    <t>AMICI DELLA PINETA</t>
  </si>
  <si>
    <t>CALZINI</t>
  </si>
  <si>
    <t>BOLSENA FORUM</t>
  </si>
  <si>
    <t>VALERI</t>
  </si>
  <si>
    <t>FREE RUNNERS</t>
  </si>
  <si>
    <t>PAGLIONI</t>
  </si>
  <si>
    <t>BEATI GLI ULTIMI RM</t>
  </si>
  <si>
    <t>MARTELLI</t>
  </si>
  <si>
    <t>PELLICCIA</t>
  </si>
  <si>
    <t>POLISPORTIVA ORVIETO</t>
  </si>
  <si>
    <t>BARCAROLI</t>
  </si>
  <si>
    <t>BELLI</t>
  </si>
  <si>
    <t>FORMICA</t>
  </si>
  <si>
    <t>MORELLI</t>
  </si>
  <si>
    <t>DE STEFANIS</t>
  </si>
  <si>
    <t>PODISTICA INTERRAMNA</t>
  </si>
  <si>
    <t>ATLETICA FALERIA</t>
  </si>
  <si>
    <t>JOAN</t>
  </si>
  <si>
    <t>PISELLI</t>
  </si>
  <si>
    <t>TEAM OF ROAD</t>
  </si>
  <si>
    <t>SS LAZIO</t>
  </si>
  <si>
    <t>ANGUILLARA SABAZIA RUN</t>
  </si>
  <si>
    <t>HANS</t>
  </si>
  <si>
    <t>SELVAGGINI</t>
  </si>
  <si>
    <t xml:space="preserve">DE SANTIS </t>
  </si>
  <si>
    <t>LEONARDI</t>
  </si>
  <si>
    <t>PAOLOCCI</t>
  </si>
  <si>
    <t>S.MARINELLA RUN</t>
  </si>
  <si>
    <t>PODISTICA MYRICAE</t>
  </si>
  <si>
    <t>EMORE</t>
  </si>
  <si>
    <t>QUADRACCIA</t>
  </si>
  <si>
    <t>ATHLETIC CAB AMELIA</t>
  </si>
  <si>
    <t>MESCHINI</t>
  </si>
  <si>
    <t>JEDRUSIK</t>
  </si>
  <si>
    <t>MAGDALENA AGATA</t>
  </si>
  <si>
    <t>RUGGI</t>
  </si>
  <si>
    <t>RENO</t>
  </si>
  <si>
    <t>ZONA OLIMPICA</t>
  </si>
  <si>
    <t>SCARCELLA</t>
  </si>
  <si>
    <t>NAGIRNIAK</t>
  </si>
  <si>
    <t>ZANA</t>
  </si>
  <si>
    <t>BAIA</t>
  </si>
  <si>
    <t>ATLETICA ENERGIA ROMA</t>
  </si>
  <si>
    <t>PECIAROLO</t>
  </si>
  <si>
    <t>CAVALLI</t>
  </si>
  <si>
    <t>ZEDDE</t>
  </si>
  <si>
    <t>GIANLUIGI</t>
  </si>
  <si>
    <t>CALABRESE</t>
  </si>
  <si>
    <t>DI MASSIMO</t>
  </si>
  <si>
    <t>RACIOPPI</t>
  </si>
  <si>
    <t>VANESSA</t>
  </si>
  <si>
    <t>FORNITI</t>
  </si>
  <si>
    <t>SABINA MARATHON CLUB</t>
  </si>
  <si>
    <t>MALOSSI</t>
  </si>
  <si>
    <t>ASD CORCHIANO</t>
  </si>
  <si>
    <t>TOSONI</t>
  </si>
  <si>
    <t>ATLETICA FIANO ROMANO</t>
  </si>
  <si>
    <t>MANUELA</t>
  </si>
  <si>
    <t>MENINI</t>
  </si>
  <si>
    <t>TAGLIAFERRI</t>
  </si>
  <si>
    <t>RINALDO</t>
  </si>
  <si>
    <t>BUZZI</t>
  </si>
  <si>
    <t>LETIZIA</t>
  </si>
  <si>
    <t xml:space="preserve">SETTE </t>
  </si>
  <si>
    <t>GS FILIPPIDE</t>
  </si>
  <si>
    <t>PAMPICONI</t>
  </si>
  <si>
    <t>SCONOCCHIA</t>
  </si>
  <si>
    <t xml:space="preserve">BENEDETTI </t>
  </si>
  <si>
    <t>Memorial Paola Pesci</t>
  </si>
  <si>
    <t>7ª edizione</t>
  </si>
  <si>
    <t>Vasanello (VT) Italia - Sabato 03/08/2013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</si>
</sst>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21" fontId="8" fillId="0" borderId="3" xfId="0" applyNumberFormat="1" applyFont="1" applyFill="1" applyBorder="1" applyAlignment="1">
      <alignment horizontal="center" vertical="center"/>
    </xf>
    <xf numFmtId="21" fontId="8" fillId="0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21" fontId="10" fillId="4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21" fontId="10" fillId="4" borderId="5" xfId="0" applyNumberFormat="1" applyFont="1" applyFill="1" applyBorder="1" applyAlignment="1">
      <alignment horizontal="center" vertical="center"/>
    </xf>
    <xf numFmtId="165" fontId="10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pane ySplit="4" topLeftCell="BM5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202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203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204</v>
      </c>
      <c r="B3" s="40"/>
      <c r="C3" s="40"/>
      <c r="D3" s="40"/>
      <c r="E3" s="40"/>
      <c r="F3" s="40"/>
      <c r="G3" s="40"/>
      <c r="H3" s="3" t="s">
        <v>35</v>
      </c>
      <c r="I3" s="4">
        <v>8.4</v>
      </c>
    </row>
    <row r="4" spans="1:9" ht="37.5" customHeight="1">
      <c r="A4" s="5" t="s">
        <v>36</v>
      </c>
      <c r="B4" s="6" t="s">
        <v>37</v>
      </c>
      <c r="C4" s="7" t="s">
        <v>38</v>
      </c>
      <c r="D4" s="7" t="s">
        <v>39</v>
      </c>
      <c r="E4" s="8" t="s">
        <v>40</v>
      </c>
      <c r="F4" s="7" t="s">
        <v>41</v>
      </c>
      <c r="G4" s="7" t="s">
        <v>42</v>
      </c>
      <c r="H4" s="9" t="s">
        <v>43</v>
      </c>
      <c r="I4" s="9" t="s">
        <v>44</v>
      </c>
    </row>
    <row r="5" spans="1:9" s="13" customFormat="1" ht="15" customHeight="1">
      <c r="A5" s="10">
        <v>1</v>
      </c>
      <c r="B5" s="30" t="s">
        <v>115</v>
      </c>
      <c r="C5" s="30" t="s">
        <v>50</v>
      </c>
      <c r="D5" s="29" t="s">
        <v>0</v>
      </c>
      <c r="E5" s="30" t="s">
        <v>116</v>
      </c>
      <c r="F5" s="33">
        <v>0.019375</v>
      </c>
      <c r="G5" s="10" t="str">
        <f aca="true" t="shared" si="0" ref="G5:G68">TEXT(INT((HOUR(F5)*3600+MINUTE(F5)*60+SECOND(F5))/$I$3/60),"0")&amp;"."&amp;TEXT(MOD((HOUR(F5)*3600+MINUTE(F5)*60+SECOND(F5))/$I$3,60),"00")&amp;"/km"</f>
        <v>3.19/km</v>
      </c>
      <c r="H5" s="12">
        <f aca="true" t="shared" si="1" ref="H5:H63">F5-$F$5</f>
        <v>0</v>
      </c>
      <c r="I5" s="12">
        <f>F5-INDEX($F$5:$F$84,MATCH(D5,$D$5:$D$84,0))</f>
        <v>0</v>
      </c>
    </row>
    <row r="6" spans="1:9" s="13" customFormat="1" ht="15" customHeight="1">
      <c r="A6" s="14">
        <v>2</v>
      </c>
      <c r="B6" s="32" t="s">
        <v>3</v>
      </c>
      <c r="C6" s="32" t="s">
        <v>45</v>
      </c>
      <c r="D6" s="31" t="s">
        <v>0</v>
      </c>
      <c r="E6" s="32" t="s">
        <v>117</v>
      </c>
      <c r="F6" s="34">
        <v>0.019791666666666666</v>
      </c>
      <c r="G6" s="14" t="str">
        <f t="shared" si="0"/>
        <v>3.24/km</v>
      </c>
      <c r="H6" s="16">
        <f t="shared" si="1"/>
        <v>0.0004166666666666659</v>
      </c>
      <c r="I6" s="16">
        <f>F6-INDEX($F$5:$F$84,MATCH(D6,$D$5:$D$84,0))</f>
        <v>0.0004166666666666659</v>
      </c>
    </row>
    <row r="7" spans="1:9" s="13" customFormat="1" ht="15" customHeight="1">
      <c r="A7" s="14">
        <v>3</v>
      </c>
      <c r="B7" s="32" t="s">
        <v>118</v>
      </c>
      <c r="C7" s="32" t="s">
        <v>52</v>
      </c>
      <c r="D7" s="31" t="s">
        <v>1</v>
      </c>
      <c r="E7" s="32" t="s">
        <v>119</v>
      </c>
      <c r="F7" s="34">
        <v>0.019930555555555556</v>
      </c>
      <c r="G7" s="14" t="str">
        <f t="shared" si="0"/>
        <v>3.25/km</v>
      </c>
      <c r="H7" s="16">
        <f t="shared" si="1"/>
        <v>0.0005555555555555557</v>
      </c>
      <c r="I7" s="16">
        <f>F7-INDEX($F$5:$F$84,MATCH(D7,$D$5:$D$84,0))</f>
        <v>0</v>
      </c>
    </row>
    <row r="8" spans="1:9" s="13" customFormat="1" ht="15" customHeight="1">
      <c r="A8" s="14">
        <v>4</v>
      </c>
      <c r="B8" s="32" t="s">
        <v>118</v>
      </c>
      <c r="C8" s="32" t="s">
        <v>69</v>
      </c>
      <c r="D8" s="31" t="s">
        <v>18</v>
      </c>
      <c r="E8" s="32" t="s">
        <v>119</v>
      </c>
      <c r="F8" s="34">
        <v>0.02011574074074074</v>
      </c>
      <c r="G8" s="14" t="str">
        <f t="shared" si="0"/>
        <v>3.27/km</v>
      </c>
      <c r="H8" s="16">
        <f t="shared" si="1"/>
        <v>0.0007407407407407397</v>
      </c>
      <c r="I8" s="16">
        <f>F8-INDEX($F$5:$F$84,MATCH(D8,$D$5:$D$84,0))</f>
        <v>0</v>
      </c>
    </row>
    <row r="9" spans="1:9" s="13" customFormat="1" ht="15" customHeight="1">
      <c r="A9" s="14">
        <v>5</v>
      </c>
      <c r="B9" s="32" t="s">
        <v>6</v>
      </c>
      <c r="C9" s="32" t="s">
        <v>53</v>
      </c>
      <c r="D9" s="31" t="s">
        <v>1</v>
      </c>
      <c r="E9" s="32" t="s">
        <v>119</v>
      </c>
      <c r="F9" s="34">
        <v>0.02048611111111111</v>
      </c>
      <c r="G9" s="14" t="str">
        <f t="shared" si="0"/>
        <v>3.31/km</v>
      </c>
      <c r="H9" s="16">
        <f t="shared" si="1"/>
        <v>0.0011111111111111113</v>
      </c>
      <c r="I9" s="16">
        <f>F9-INDEX($F$5:$F$84,MATCH(D9,$D$5:$D$84,0))</f>
        <v>0.0005555555555555557</v>
      </c>
    </row>
    <row r="10" spans="1:9" s="13" customFormat="1" ht="15" customHeight="1">
      <c r="A10" s="14">
        <v>6</v>
      </c>
      <c r="B10" s="32" t="s">
        <v>120</v>
      </c>
      <c r="C10" s="32" t="s">
        <v>53</v>
      </c>
      <c r="D10" s="31" t="s">
        <v>1</v>
      </c>
      <c r="E10" s="32" t="s">
        <v>121</v>
      </c>
      <c r="F10" s="34">
        <v>0.02054398148148148</v>
      </c>
      <c r="G10" s="14" t="str">
        <f t="shared" si="0"/>
        <v>3.31/km</v>
      </c>
      <c r="H10" s="16">
        <f t="shared" si="1"/>
        <v>0.0011689814814814792</v>
      </c>
      <c r="I10" s="16">
        <f>F10-INDEX($F$5:$F$84,MATCH(D10,$D$5:$D$84,0))</f>
        <v>0.0006134259259259235</v>
      </c>
    </row>
    <row r="11" spans="1:9" s="13" customFormat="1" ht="15" customHeight="1">
      <c r="A11" s="14">
        <v>7</v>
      </c>
      <c r="B11" s="32" t="s">
        <v>122</v>
      </c>
      <c r="C11" s="32" t="s">
        <v>52</v>
      </c>
      <c r="D11" s="31" t="s">
        <v>0</v>
      </c>
      <c r="E11" s="32" t="s">
        <v>123</v>
      </c>
      <c r="F11" s="34">
        <v>0.020891203703703703</v>
      </c>
      <c r="G11" s="14" t="str">
        <f t="shared" si="0"/>
        <v>3.35/km</v>
      </c>
      <c r="H11" s="16">
        <f t="shared" si="1"/>
        <v>0.0015162037037037036</v>
      </c>
      <c r="I11" s="16">
        <f>F11-INDEX($F$5:$F$84,MATCH(D11,$D$5:$D$84,0))</f>
        <v>0.0015162037037037036</v>
      </c>
    </row>
    <row r="12" spans="1:9" s="13" customFormat="1" ht="15" customHeight="1">
      <c r="A12" s="14">
        <v>8</v>
      </c>
      <c r="B12" s="32" t="s">
        <v>124</v>
      </c>
      <c r="C12" s="32" t="s">
        <v>45</v>
      </c>
      <c r="D12" s="31" t="s">
        <v>0</v>
      </c>
      <c r="E12" s="32" t="s">
        <v>125</v>
      </c>
      <c r="F12" s="34">
        <v>0.021423611111111112</v>
      </c>
      <c r="G12" s="14" t="str">
        <f t="shared" si="0"/>
        <v>3.40/km</v>
      </c>
      <c r="H12" s="16">
        <f t="shared" si="1"/>
        <v>0.002048611111111112</v>
      </c>
      <c r="I12" s="16">
        <f>F12-INDEX($F$5:$F$84,MATCH(D12,$D$5:$D$84,0))</f>
        <v>0.002048611111111112</v>
      </c>
    </row>
    <row r="13" spans="1:9" s="13" customFormat="1" ht="15" customHeight="1">
      <c r="A13" s="14">
        <v>9</v>
      </c>
      <c r="B13" s="32" t="s">
        <v>126</v>
      </c>
      <c r="C13" s="32" t="s">
        <v>127</v>
      </c>
      <c r="D13" s="31" t="s">
        <v>18</v>
      </c>
      <c r="E13" s="32" t="s">
        <v>125</v>
      </c>
      <c r="F13" s="34">
        <v>0.021921296296296296</v>
      </c>
      <c r="G13" s="14" t="str">
        <f t="shared" si="0"/>
        <v>3.45/km</v>
      </c>
      <c r="H13" s="16">
        <f t="shared" si="1"/>
        <v>0.0025462962962962965</v>
      </c>
      <c r="I13" s="16">
        <f>F13-INDEX($F$5:$F$84,MATCH(D13,$D$5:$D$84,0))</f>
        <v>0.0018055555555555568</v>
      </c>
    </row>
    <row r="14" spans="1:9" s="13" customFormat="1" ht="15" customHeight="1">
      <c r="A14" s="14">
        <v>10</v>
      </c>
      <c r="B14" s="32" t="s">
        <v>128</v>
      </c>
      <c r="C14" s="32" t="s">
        <v>59</v>
      </c>
      <c r="D14" s="31" t="s">
        <v>0</v>
      </c>
      <c r="E14" s="32" t="s">
        <v>129</v>
      </c>
      <c r="F14" s="34">
        <v>0.02199074074074074</v>
      </c>
      <c r="G14" s="14" t="str">
        <f t="shared" si="0"/>
        <v>3.46/km</v>
      </c>
      <c r="H14" s="16">
        <f t="shared" si="1"/>
        <v>0.0026157407407407414</v>
      </c>
      <c r="I14" s="16">
        <f>F14-INDEX($F$5:$F$84,MATCH(D14,$D$5:$D$84,0))</f>
        <v>0.0026157407407407414</v>
      </c>
    </row>
    <row r="15" spans="1:9" s="13" customFormat="1" ht="15" customHeight="1">
      <c r="A15" s="14">
        <v>11</v>
      </c>
      <c r="B15" s="32" t="s">
        <v>130</v>
      </c>
      <c r="C15" s="32" t="s">
        <v>60</v>
      </c>
      <c r="D15" s="31" t="s">
        <v>18</v>
      </c>
      <c r="E15" s="32" t="s">
        <v>125</v>
      </c>
      <c r="F15" s="34">
        <v>0.022048611111111113</v>
      </c>
      <c r="G15" s="14" t="str">
        <f t="shared" si="0"/>
        <v>3.47/km</v>
      </c>
      <c r="H15" s="16">
        <f t="shared" si="1"/>
        <v>0.0026736111111111127</v>
      </c>
      <c r="I15" s="16">
        <f>F15-INDEX($F$5:$F$84,MATCH(D15,$D$5:$D$84,0))</f>
        <v>0.001932870370370373</v>
      </c>
    </row>
    <row r="16" spans="1:9" s="13" customFormat="1" ht="15" customHeight="1">
      <c r="A16" s="14">
        <v>12</v>
      </c>
      <c r="B16" s="32" t="s">
        <v>131</v>
      </c>
      <c r="C16" s="32" t="s">
        <v>93</v>
      </c>
      <c r="D16" s="31" t="s">
        <v>0</v>
      </c>
      <c r="E16" s="32" t="s">
        <v>92</v>
      </c>
      <c r="F16" s="34">
        <v>0.02217592592592593</v>
      </c>
      <c r="G16" s="14" t="str">
        <f t="shared" si="0"/>
        <v>3.48/km</v>
      </c>
      <c r="H16" s="16">
        <f t="shared" si="1"/>
        <v>0.002800925925925929</v>
      </c>
      <c r="I16" s="16">
        <f>F16-INDEX($F$5:$F$84,MATCH(D16,$D$5:$D$84,0))</f>
        <v>0.002800925925925929</v>
      </c>
    </row>
    <row r="17" spans="1:9" s="13" customFormat="1" ht="15" customHeight="1">
      <c r="A17" s="14">
        <v>13</v>
      </c>
      <c r="B17" s="32" t="s">
        <v>87</v>
      </c>
      <c r="C17" s="32" t="s">
        <v>71</v>
      </c>
      <c r="D17" s="31" t="s">
        <v>11</v>
      </c>
      <c r="E17" s="32" t="s">
        <v>21</v>
      </c>
      <c r="F17" s="34">
        <v>0.02245370370370371</v>
      </c>
      <c r="G17" s="14" t="str">
        <f t="shared" si="0"/>
        <v>3.51/km</v>
      </c>
      <c r="H17" s="16">
        <f t="shared" si="1"/>
        <v>0.0030787037037037085</v>
      </c>
      <c r="I17" s="16">
        <f>F17-INDEX($F$5:$F$84,MATCH(D17,$D$5:$D$84,0))</f>
        <v>0</v>
      </c>
    </row>
    <row r="18" spans="1:9" s="13" customFormat="1" ht="15" customHeight="1">
      <c r="A18" s="14">
        <v>14</v>
      </c>
      <c r="B18" s="32" t="s">
        <v>132</v>
      </c>
      <c r="C18" s="32" t="s">
        <v>97</v>
      </c>
      <c r="D18" s="31" t="s">
        <v>11</v>
      </c>
      <c r="E18" s="32" t="s">
        <v>125</v>
      </c>
      <c r="F18" s="34">
        <v>0.022523148148148143</v>
      </c>
      <c r="G18" s="14" t="str">
        <f t="shared" si="0"/>
        <v>3.52/km</v>
      </c>
      <c r="H18" s="16">
        <f t="shared" si="1"/>
        <v>0.003148148148148143</v>
      </c>
      <c r="I18" s="16">
        <f>F18-INDEX($F$5:$F$84,MATCH(D18,$D$5:$D$84,0))</f>
        <v>6.944444444443448E-05</v>
      </c>
    </row>
    <row r="19" spans="1:9" s="13" customFormat="1" ht="15" customHeight="1">
      <c r="A19" s="14">
        <v>15</v>
      </c>
      <c r="B19" s="32" t="s">
        <v>133</v>
      </c>
      <c r="C19" s="32" t="s">
        <v>104</v>
      </c>
      <c r="D19" s="31" t="s">
        <v>0</v>
      </c>
      <c r="E19" s="32" t="s">
        <v>134</v>
      </c>
      <c r="F19" s="34">
        <v>0.022615740740740742</v>
      </c>
      <c r="G19" s="14" t="str">
        <f t="shared" si="0"/>
        <v>3.53/km</v>
      </c>
      <c r="H19" s="16">
        <f t="shared" si="1"/>
        <v>0.003240740740740742</v>
      </c>
      <c r="I19" s="16">
        <f>F19-INDEX($F$5:$F$84,MATCH(D19,$D$5:$D$84,0))</f>
        <v>0.003240740740740742</v>
      </c>
    </row>
    <row r="20" spans="1:9" s="13" customFormat="1" ht="15" customHeight="1">
      <c r="A20" s="14">
        <v>16</v>
      </c>
      <c r="B20" s="32" t="s">
        <v>135</v>
      </c>
      <c r="C20" s="32" t="s">
        <v>51</v>
      </c>
      <c r="D20" s="31" t="s">
        <v>0</v>
      </c>
      <c r="E20" s="32" t="s">
        <v>125</v>
      </c>
      <c r="F20" s="34">
        <v>0.022708333333333334</v>
      </c>
      <c r="G20" s="14" t="str">
        <f t="shared" si="0"/>
        <v>3.54/km</v>
      </c>
      <c r="H20" s="16">
        <f t="shared" si="1"/>
        <v>0.003333333333333334</v>
      </c>
      <c r="I20" s="16">
        <f>F20-INDEX($F$5:$F$84,MATCH(D20,$D$5:$D$84,0))</f>
        <v>0.003333333333333334</v>
      </c>
    </row>
    <row r="21" spans="1:9" s="13" customFormat="1" ht="15" customHeight="1">
      <c r="A21" s="14">
        <v>17</v>
      </c>
      <c r="B21" s="32" t="s">
        <v>22</v>
      </c>
      <c r="C21" s="32" t="s">
        <v>54</v>
      </c>
      <c r="D21" s="31" t="s">
        <v>8</v>
      </c>
      <c r="E21" s="32" t="s">
        <v>125</v>
      </c>
      <c r="F21" s="34">
        <v>0.0227662037037037</v>
      </c>
      <c r="G21" s="14" t="str">
        <f t="shared" si="0"/>
        <v>3.54/km</v>
      </c>
      <c r="H21" s="16">
        <f t="shared" si="1"/>
        <v>0.003391203703703702</v>
      </c>
      <c r="I21" s="16">
        <f>F21-INDEX($F$5:$F$84,MATCH(D21,$D$5:$D$84,0))</f>
        <v>0</v>
      </c>
    </row>
    <row r="22" spans="1:9" s="13" customFormat="1" ht="15" customHeight="1">
      <c r="A22" s="14">
        <v>18</v>
      </c>
      <c r="B22" s="32" t="s">
        <v>13</v>
      </c>
      <c r="C22" s="32" t="s">
        <v>66</v>
      </c>
      <c r="D22" s="31" t="s">
        <v>11</v>
      </c>
      <c r="E22" s="32" t="s">
        <v>136</v>
      </c>
      <c r="F22" s="34">
        <v>0.022847222222222224</v>
      </c>
      <c r="G22" s="14" t="str">
        <f t="shared" si="0"/>
        <v>3.55/km</v>
      </c>
      <c r="H22" s="16">
        <f t="shared" si="1"/>
        <v>0.0034722222222222238</v>
      </c>
      <c r="I22" s="16">
        <f>F22-INDEX($F$5:$F$84,MATCH(D22,$D$5:$D$84,0))</f>
        <v>0.00039351851851851527</v>
      </c>
    </row>
    <row r="23" spans="1:9" s="13" customFormat="1" ht="15" customHeight="1">
      <c r="A23" s="14">
        <v>19</v>
      </c>
      <c r="B23" s="32" t="s">
        <v>137</v>
      </c>
      <c r="C23" s="32" t="s">
        <v>57</v>
      </c>
      <c r="D23" s="31" t="s">
        <v>2</v>
      </c>
      <c r="E23" s="32" t="s">
        <v>138</v>
      </c>
      <c r="F23" s="34">
        <v>0.022881944444444444</v>
      </c>
      <c r="G23" s="14" t="str">
        <f t="shared" si="0"/>
        <v>3.55/km</v>
      </c>
      <c r="H23" s="16">
        <f t="shared" si="1"/>
        <v>0.0035069444444444445</v>
      </c>
      <c r="I23" s="16">
        <f>F23-INDEX($F$5:$F$84,MATCH(D23,$D$5:$D$84,0))</f>
        <v>0</v>
      </c>
    </row>
    <row r="24" spans="1:9" s="13" customFormat="1" ht="15" customHeight="1">
      <c r="A24" s="14">
        <v>20</v>
      </c>
      <c r="B24" s="32" t="s">
        <v>139</v>
      </c>
      <c r="C24" s="32" t="s">
        <v>52</v>
      </c>
      <c r="D24" s="31" t="s">
        <v>1</v>
      </c>
      <c r="E24" s="32" t="s">
        <v>140</v>
      </c>
      <c r="F24" s="34">
        <v>0.02290509259259259</v>
      </c>
      <c r="G24" s="14" t="str">
        <f t="shared" si="0"/>
        <v>3.56/km</v>
      </c>
      <c r="H24" s="16">
        <f t="shared" si="1"/>
        <v>0.0035300925925925916</v>
      </c>
      <c r="I24" s="16">
        <f>F24-INDEX($F$5:$F$84,MATCH(D24,$D$5:$D$84,0))</f>
        <v>0.002974537037037036</v>
      </c>
    </row>
    <row r="25" spans="1:9" s="13" customFormat="1" ht="15" customHeight="1">
      <c r="A25" s="14">
        <v>21</v>
      </c>
      <c r="B25" s="32" t="s">
        <v>141</v>
      </c>
      <c r="C25" s="32" t="s">
        <v>58</v>
      </c>
      <c r="D25" s="31" t="s">
        <v>0</v>
      </c>
      <c r="E25" s="32" t="s">
        <v>125</v>
      </c>
      <c r="F25" s="34">
        <v>0.023171296296296297</v>
      </c>
      <c r="G25" s="14" t="str">
        <f t="shared" si="0"/>
        <v>3.58/km</v>
      </c>
      <c r="H25" s="16">
        <f t="shared" si="1"/>
        <v>0.0037962962962962976</v>
      </c>
      <c r="I25" s="16">
        <f>F25-INDEX($F$5:$F$84,MATCH(D25,$D$5:$D$84,0))</f>
        <v>0.0037962962962962976</v>
      </c>
    </row>
    <row r="26" spans="1:9" s="13" customFormat="1" ht="15" customHeight="1">
      <c r="A26" s="14">
        <v>22</v>
      </c>
      <c r="B26" s="32" t="s">
        <v>142</v>
      </c>
      <c r="C26" s="32" t="s">
        <v>86</v>
      </c>
      <c r="D26" s="31" t="s">
        <v>1</v>
      </c>
      <c r="E26" s="32" t="s">
        <v>143</v>
      </c>
      <c r="F26" s="34">
        <v>0.023206018518518515</v>
      </c>
      <c r="G26" s="14" t="str">
        <f t="shared" si="0"/>
        <v>3.59/km</v>
      </c>
      <c r="H26" s="16">
        <f t="shared" si="1"/>
        <v>0.003831018518518515</v>
      </c>
      <c r="I26" s="16">
        <f>F26-INDEX($F$5:$F$84,MATCH(D26,$D$5:$D$84,0))</f>
        <v>0.003275462962962959</v>
      </c>
    </row>
    <row r="27" spans="1:9" s="13" customFormat="1" ht="15" customHeight="1">
      <c r="A27" s="14">
        <v>23</v>
      </c>
      <c r="B27" s="32" t="s">
        <v>144</v>
      </c>
      <c r="C27" s="32" t="s">
        <v>50</v>
      </c>
      <c r="D27" s="31" t="s">
        <v>0</v>
      </c>
      <c r="E27" s="32" t="s">
        <v>143</v>
      </c>
      <c r="F27" s="34">
        <v>0.023240740740740742</v>
      </c>
      <c r="G27" s="14" t="str">
        <f t="shared" si="0"/>
        <v>3.59/km</v>
      </c>
      <c r="H27" s="16">
        <f t="shared" si="1"/>
        <v>0.0038657407407407425</v>
      </c>
      <c r="I27" s="16">
        <f>F27-INDEX($F$5:$F$84,MATCH(D27,$D$5:$D$84,0))</f>
        <v>0.0038657407407407425</v>
      </c>
    </row>
    <row r="28" spans="1:9" s="17" customFormat="1" ht="15" customHeight="1">
      <c r="A28" s="14">
        <v>24</v>
      </c>
      <c r="B28" s="32" t="s">
        <v>145</v>
      </c>
      <c r="C28" s="32" t="s">
        <v>49</v>
      </c>
      <c r="D28" s="31" t="s">
        <v>8</v>
      </c>
      <c r="E28" s="32" t="s">
        <v>125</v>
      </c>
      <c r="F28" s="34">
        <v>0.023298611111111107</v>
      </c>
      <c r="G28" s="14" t="str">
        <f t="shared" si="0"/>
        <v>3.60/km</v>
      </c>
      <c r="H28" s="16">
        <f t="shared" si="1"/>
        <v>0.003923611111111107</v>
      </c>
      <c r="I28" s="16">
        <f>F28-INDEX($F$5:$F$84,MATCH(D28,$D$5:$D$84,0))</f>
        <v>0.000532407407407405</v>
      </c>
    </row>
    <row r="29" spans="1:9" ht="15" customHeight="1">
      <c r="A29" s="14">
        <v>25</v>
      </c>
      <c r="B29" s="32" t="s">
        <v>110</v>
      </c>
      <c r="C29" s="32" t="s">
        <v>66</v>
      </c>
      <c r="D29" s="31" t="s">
        <v>18</v>
      </c>
      <c r="E29" s="32" t="s">
        <v>125</v>
      </c>
      <c r="F29" s="34">
        <v>0.023472222222222217</v>
      </c>
      <c r="G29" s="14" t="str">
        <f t="shared" si="0"/>
        <v>4.01/km</v>
      </c>
      <c r="H29" s="16">
        <f t="shared" si="1"/>
        <v>0.004097222222222217</v>
      </c>
      <c r="I29" s="16">
        <f>F29-INDEX($F$5:$F$84,MATCH(D29,$D$5:$D$84,0))</f>
        <v>0.0033564814814814777</v>
      </c>
    </row>
    <row r="30" spans="1:9" ht="15" customHeight="1">
      <c r="A30" s="14">
        <v>26</v>
      </c>
      <c r="B30" s="32" t="s">
        <v>146</v>
      </c>
      <c r="C30" s="32" t="s">
        <v>76</v>
      </c>
      <c r="D30" s="31" t="s">
        <v>0</v>
      </c>
      <c r="E30" s="32" t="s">
        <v>24</v>
      </c>
      <c r="F30" s="34">
        <v>0.02359953703703704</v>
      </c>
      <c r="G30" s="14" t="str">
        <f t="shared" si="0"/>
        <v>4.03/km</v>
      </c>
      <c r="H30" s="16">
        <f t="shared" si="1"/>
        <v>0.0042245370370370405</v>
      </c>
      <c r="I30" s="16">
        <f>F30-INDEX($F$5:$F$84,MATCH(D30,$D$5:$D$84,0))</f>
        <v>0.0042245370370370405</v>
      </c>
    </row>
    <row r="31" spans="1:9" ht="15" customHeight="1">
      <c r="A31" s="14">
        <v>27</v>
      </c>
      <c r="B31" s="32" t="s">
        <v>147</v>
      </c>
      <c r="C31" s="32" t="s">
        <v>74</v>
      </c>
      <c r="D31" s="31" t="s">
        <v>18</v>
      </c>
      <c r="E31" s="32" t="s">
        <v>129</v>
      </c>
      <c r="F31" s="34">
        <v>0.023634259259259258</v>
      </c>
      <c r="G31" s="14" t="str">
        <f t="shared" si="0"/>
        <v>4.03/km</v>
      </c>
      <c r="H31" s="16">
        <f t="shared" si="1"/>
        <v>0.004259259259259258</v>
      </c>
      <c r="I31" s="16">
        <f>F31-INDEX($F$5:$F$84,MATCH(D31,$D$5:$D$84,0))</f>
        <v>0.003518518518518518</v>
      </c>
    </row>
    <row r="32" spans="1:9" ht="15" customHeight="1">
      <c r="A32" s="14">
        <v>28</v>
      </c>
      <c r="B32" s="32" t="s">
        <v>148</v>
      </c>
      <c r="C32" s="32" t="s">
        <v>50</v>
      </c>
      <c r="D32" s="31" t="s">
        <v>0</v>
      </c>
      <c r="E32" s="32" t="s">
        <v>149</v>
      </c>
      <c r="F32" s="34">
        <v>0.02400462962962963</v>
      </c>
      <c r="G32" s="14" t="str">
        <f t="shared" si="0"/>
        <v>4.07/km</v>
      </c>
      <c r="H32" s="16">
        <f t="shared" si="1"/>
        <v>0.004629629629629629</v>
      </c>
      <c r="I32" s="16">
        <f>F32-INDEX($F$5:$F$84,MATCH(D32,$D$5:$D$84,0))</f>
        <v>0.004629629629629629</v>
      </c>
    </row>
    <row r="33" spans="1:9" ht="15" customHeight="1">
      <c r="A33" s="14">
        <v>29</v>
      </c>
      <c r="B33" s="32" t="s">
        <v>106</v>
      </c>
      <c r="C33" s="32" t="s">
        <v>56</v>
      </c>
      <c r="D33" s="31" t="s">
        <v>0</v>
      </c>
      <c r="E33" s="32" t="s">
        <v>150</v>
      </c>
      <c r="F33" s="34">
        <v>0.02415509259259259</v>
      </c>
      <c r="G33" s="14" t="str">
        <f t="shared" si="0"/>
        <v>4.08/km</v>
      </c>
      <c r="H33" s="16">
        <f t="shared" si="1"/>
        <v>0.004780092592592589</v>
      </c>
      <c r="I33" s="16">
        <f>F33-INDEX($F$5:$F$84,MATCH(D33,$D$5:$D$84,0))</f>
        <v>0.004780092592592589</v>
      </c>
    </row>
    <row r="34" spans="1:9" ht="15" customHeight="1">
      <c r="A34" s="14">
        <v>30</v>
      </c>
      <c r="B34" s="32" t="s">
        <v>79</v>
      </c>
      <c r="C34" s="32" t="s">
        <v>61</v>
      </c>
      <c r="D34" s="31" t="s">
        <v>0</v>
      </c>
      <c r="E34" s="32" t="s">
        <v>136</v>
      </c>
      <c r="F34" s="34">
        <v>0.024166666666666666</v>
      </c>
      <c r="G34" s="14" t="str">
        <f t="shared" si="0"/>
        <v>4.09/km</v>
      </c>
      <c r="H34" s="16">
        <f t="shared" si="1"/>
        <v>0.004791666666666666</v>
      </c>
      <c r="I34" s="16">
        <f>F34-INDEX($F$5:$F$84,MATCH(D34,$D$5:$D$84,0))</f>
        <v>0.004791666666666666</v>
      </c>
    </row>
    <row r="35" spans="1:9" ht="15" customHeight="1">
      <c r="A35" s="14">
        <v>31</v>
      </c>
      <c r="B35" s="32" t="s">
        <v>89</v>
      </c>
      <c r="C35" s="32" t="s">
        <v>74</v>
      </c>
      <c r="D35" s="31" t="s">
        <v>11</v>
      </c>
      <c r="E35" s="32" t="s">
        <v>125</v>
      </c>
      <c r="F35" s="34">
        <v>0.024201388888888887</v>
      </c>
      <c r="G35" s="14" t="str">
        <f t="shared" si="0"/>
        <v>4.09/km</v>
      </c>
      <c r="H35" s="16">
        <f t="shared" si="1"/>
        <v>0.004826388888888887</v>
      </c>
      <c r="I35" s="16">
        <f>F35-INDEX($F$5:$F$84,MATCH(D35,$D$5:$D$84,0))</f>
        <v>0.0017476851851851785</v>
      </c>
    </row>
    <row r="36" spans="1:9" ht="15" customHeight="1">
      <c r="A36" s="25">
        <v>32</v>
      </c>
      <c r="B36" s="36" t="s">
        <v>107</v>
      </c>
      <c r="C36" s="36" t="s">
        <v>151</v>
      </c>
      <c r="D36" s="35" t="s">
        <v>18</v>
      </c>
      <c r="E36" s="36" t="s">
        <v>88</v>
      </c>
      <c r="F36" s="37">
        <v>0.024212962962962964</v>
      </c>
      <c r="G36" s="25" t="str">
        <f t="shared" si="0"/>
        <v>4.09/km</v>
      </c>
      <c r="H36" s="27">
        <f t="shared" si="1"/>
        <v>0.004837962962962964</v>
      </c>
      <c r="I36" s="27">
        <f>F36-INDEX($F$5:$F$84,MATCH(D36,$D$5:$D$84,0))</f>
        <v>0.004097222222222224</v>
      </c>
    </row>
    <row r="37" spans="1:9" ht="15" customHeight="1">
      <c r="A37" s="14">
        <v>33</v>
      </c>
      <c r="B37" s="32" t="s">
        <v>12</v>
      </c>
      <c r="C37" s="32" t="s">
        <v>52</v>
      </c>
      <c r="D37" s="31" t="s">
        <v>18</v>
      </c>
      <c r="E37" s="32" t="s">
        <v>136</v>
      </c>
      <c r="F37" s="34">
        <v>0.024270833333333335</v>
      </c>
      <c r="G37" s="14" t="str">
        <f t="shared" si="0"/>
        <v>4.10/km</v>
      </c>
      <c r="H37" s="16">
        <f t="shared" si="1"/>
        <v>0.004895833333333335</v>
      </c>
      <c r="I37" s="16">
        <f>F37-INDEX($F$5:$F$84,MATCH(D37,$D$5:$D$84,0))</f>
        <v>0.004155092592592596</v>
      </c>
    </row>
    <row r="38" spans="1:9" ht="15" customHeight="1">
      <c r="A38" s="14">
        <v>34</v>
      </c>
      <c r="B38" s="32" t="s">
        <v>152</v>
      </c>
      <c r="C38" s="32" t="s">
        <v>52</v>
      </c>
      <c r="D38" s="31" t="s">
        <v>8</v>
      </c>
      <c r="E38" s="32" t="s">
        <v>153</v>
      </c>
      <c r="F38" s="34">
        <v>0.02445601851851852</v>
      </c>
      <c r="G38" s="14" t="str">
        <f t="shared" si="0"/>
        <v>4.12/km</v>
      </c>
      <c r="H38" s="16">
        <f t="shared" si="1"/>
        <v>0.005081018518518519</v>
      </c>
      <c r="I38" s="16">
        <f>F38-INDEX($F$5:$F$84,MATCH(D38,$D$5:$D$84,0))</f>
        <v>0.0016898148148148176</v>
      </c>
    </row>
    <row r="39" spans="1:9" ht="15" customHeight="1">
      <c r="A39" s="14">
        <v>35</v>
      </c>
      <c r="B39" s="32" t="s">
        <v>17</v>
      </c>
      <c r="C39" s="32" t="s">
        <v>65</v>
      </c>
      <c r="D39" s="31" t="s">
        <v>4</v>
      </c>
      <c r="E39" s="32" t="s">
        <v>154</v>
      </c>
      <c r="F39" s="34">
        <v>0.02459490740740741</v>
      </c>
      <c r="G39" s="14" t="str">
        <f t="shared" si="0"/>
        <v>4.13/km</v>
      </c>
      <c r="H39" s="16">
        <f t="shared" si="1"/>
        <v>0.005219907407407409</v>
      </c>
      <c r="I39" s="16">
        <f>F39-INDEX($F$5:$F$84,MATCH(D39,$D$5:$D$84,0))</f>
        <v>0</v>
      </c>
    </row>
    <row r="40" spans="1:9" ht="15" customHeight="1">
      <c r="A40" s="14">
        <v>36</v>
      </c>
      <c r="B40" s="32" t="s">
        <v>101</v>
      </c>
      <c r="C40" s="32" t="s">
        <v>93</v>
      </c>
      <c r="D40" s="31" t="s">
        <v>18</v>
      </c>
      <c r="E40" s="32" t="s">
        <v>155</v>
      </c>
      <c r="F40" s="34">
        <v>0.02466435185185185</v>
      </c>
      <c r="G40" s="14" t="str">
        <f t="shared" si="0"/>
        <v>4.14/km</v>
      </c>
      <c r="H40" s="16">
        <f t="shared" si="1"/>
        <v>0.005289351851851851</v>
      </c>
      <c r="I40" s="16">
        <f>F40-INDEX($F$5:$F$84,MATCH(D40,$D$5:$D$84,0))</f>
        <v>0.004548611111111111</v>
      </c>
    </row>
    <row r="41" spans="1:9" ht="15" customHeight="1">
      <c r="A41" s="14">
        <v>37</v>
      </c>
      <c r="B41" s="32" t="s">
        <v>91</v>
      </c>
      <c r="C41" s="32" t="s">
        <v>156</v>
      </c>
      <c r="D41" s="31" t="s">
        <v>10</v>
      </c>
      <c r="E41" s="32" t="s">
        <v>136</v>
      </c>
      <c r="F41" s="34">
        <v>0.024895833333333336</v>
      </c>
      <c r="G41" s="14" t="str">
        <f t="shared" si="0"/>
        <v>4.16/km</v>
      </c>
      <c r="H41" s="16">
        <f t="shared" si="1"/>
        <v>0.005520833333333336</v>
      </c>
      <c r="I41" s="16">
        <f>F41-INDEX($F$5:$F$84,MATCH(D41,$D$5:$D$84,0))</f>
        <v>0</v>
      </c>
    </row>
    <row r="42" spans="1:9" ht="15" customHeight="1">
      <c r="A42" s="14">
        <v>38</v>
      </c>
      <c r="B42" s="32" t="s">
        <v>157</v>
      </c>
      <c r="C42" s="32" t="s">
        <v>58</v>
      </c>
      <c r="D42" s="31" t="s">
        <v>0</v>
      </c>
      <c r="E42" s="32" t="s">
        <v>143</v>
      </c>
      <c r="F42" s="34">
        <v>0.0249537037037037</v>
      </c>
      <c r="G42" s="14" t="str">
        <f t="shared" si="0"/>
        <v>4.17/km</v>
      </c>
      <c r="H42" s="16">
        <f t="shared" si="1"/>
        <v>0.0055787037037037</v>
      </c>
      <c r="I42" s="16">
        <f>F42-INDEX($F$5:$F$84,MATCH(D42,$D$5:$D$84,0))</f>
        <v>0.0055787037037037</v>
      </c>
    </row>
    <row r="43" spans="1:9" ht="15" customHeight="1">
      <c r="A43" s="14">
        <v>39</v>
      </c>
      <c r="B43" s="32" t="s">
        <v>158</v>
      </c>
      <c r="C43" s="32" t="s">
        <v>47</v>
      </c>
      <c r="D43" s="31" t="s">
        <v>18</v>
      </c>
      <c r="E43" s="32" t="s">
        <v>155</v>
      </c>
      <c r="F43" s="34">
        <v>0.02516203703703704</v>
      </c>
      <c r="G43" s="14" t="str">
        <f t="shared" si="0"/>
        <v>4.19/km</v>
      </c>
      <c r="H43" s="16">
        <f t="shared" si="1"/>
        <v>0.0057870370370370385</v>
      </c>
      <c r="I43" s="16">
        <f>F43-INDEX($F$5:$F$84,MATCH(D43,$D$5:$D$84,0))</f>
        <v>0.005046296296296299</v>
      </c>
    </row>
    <row r="44" spans="1:9" ht="15" customHeight="1">
      <c r="A44" s="14">
        <v>40</v>
      </c>
      <c r="B44" s="32" t="s">
        <v>159</v>
      </c>
      <c r="C44" s="32" t="s">
        <v>61</v>
      </c>
      <c r="D44" s="31" t="s">
        <v>11</v>
      </c>
      <c r="E44" s="32" t="s">
        <v>140</v>
      </c>
      <c r="F44" s="34">
        <v>0.025208333333333333</v>
      </c>
      <c r="G44" s="14" t="str">
        <f t="shared" si="0"/>
        <v>4.19/km</v>
      </c>
      <c r="H44" s="16">
        <f t="shared" si="1"/>
        <v>0.005833333333333333</v>
      </c>
      <c r="I44" s="16">
        <f>F44-INDEX($F$5:$F$84,MATCH(D44,$D$5:$D$84,0))</f>
        <v>0.0027546296296296242</v>
      </c>
    </row>
    <row r="45" spans="1:9" ht="15" customHeight="1">
      <c r="A45" s="14">
        <v>41</v>
      </c>
      <c r="B45" s="32" t="s">
        <v>19</v>
      </c>
      <c r="C45" s="32" t="s">
        <v>68</v>
      </c>
      <c r="D45" s="31" t="s">
        <v>16</v>
      </c>
      <c r="E45" s="32" t="s">
        <v>136</v>
      </c>
      <c r="F45" s="34">
        <v>0.025613425925925925</v>
      </c>
      <c r="G45" s="14" t="str">
        <f t="shared" si="0"/>
        <v>4.23/km</v>
      </c>
      <c r="H45" s="16">
        <f t="shared" si="1"/>
        <v>0.006238425925925925</v>
      </c>
      <c r="I45" s="16">
        <f>F45-INDEX($F$5:$F$84,MATCH(D45,$D$5:$D$84,0))</f>
        <v>0</v>
      </c>
    </row>
    <row r="46" spans="1:9" ht="15" customHeight="1">
      <c r="A46" s="14">
        <v>42</v>
      </c>
      <c r="B46" s="32" t="s">
        <v>67</v>
      </c>
      <c r="C46" s="32" t="s">
        <v>58</v>
      </c>
      <c r="D46" s="31" t="s">
        <v>8</v>
      </c>
      <c r="E46" s="32" t="s">
        <v>136</v>
      </c>
      <c r="F46" s="34">
        <v>0.025636574074074072</v>
      </c>
      <c r="G46" s="14" t="str">
        <f t="shared" si="0"/>
        <v>4.24/km</v>
      </c>
      <c r="H46" s="16">
        <f t="shared" si="1"/>
        <v>0.006261574074074072</v>
      </c>
      <c r="I46" s="16">
        <f>F46-INDEX($F$5:$F$84,MATCH(D46,$D$5:$D$84,0))</f>
        <v>0.0028703703703703703</v>
      </c>
    </row>
    <row r="47" spans="1:9" ht="15" customHeight="1">
      <c r="A47" s="14">
        <v>43</v>
      </c>
      <c r="B47" s="32" t="s">
        <v>160</v>
      </c>
      <c r="C47" s="32" t="s">
        <v>55</v>
      </c>
      <c r="D47" s="31" t="s">
        <v>8</v>
      </c>
      <c r="E47" s="32" t="s">
        <v>64</v>
      </c>
      <c r="F47" s="34">
        <v>0.025648148148148146</v>
      </c>
      <c r="G47" s="14" t="str">
        <f t="shared" si="0"/>
        <v>4.24/km</v>
      </c>
      <c r="H47" s="16">
        <f t="shared" si="1"/>
        <v>0.006273148148148146</v>
      </c>
      <c r="I47" s="16">
        <f>F47-INDEX($F$5:$F$84,MATCH(D47,$D$5:$D$84,0))</f>
        <v>0.002881944444444444</v>
      </c>
    </row>
    <row r="48" spans="1:9" ht="15" customHeight="1">
      <c r="A48" s="14">
        <v>44</v>
      </c>
      <c r="B48" s="32" t="s">
        <v>20</v>
      </c>
      <c r="C48" s="32" t="s">
        <v>46</v>
      </c>
      <c r="D48" s="31" t="s">
        <v>11</v>
      </c>
      <c r="E48" s="32" t="s">
        <v>161</v>
      </c>
      <c r="F48" s="34">
        <v>0.025659722222222223</v>
      </c>
      <c r="G48" s="14" t="str">
        <f t="shared" si="0"/>
        <v>4.24/km</v>
      </c>
      <c r="H48" s="16">
        <f t="shared" si="1"/>
        <v>0.006284722222222223</v>
      </c>
      <c r="I48" s="16">
        <f>F48-INDEX($F$5:$F$84,MATCH(D48,$D$5:$D$84,0))</f>
        <v>0.0032060185185185143</v>
      </c>
    </row>
    <row r="49" spans="1:9" ht="15" customHeight="1">
      <c r="A49" s="14">
        <v>45</v>
      </c>
      <c r="B49" s="32" t="s">
        <v>109</v>
      </c>
      <c r="C49" s="32" t="s">
        <v>52</v>
      </c>
      <c r="D49" s="31" t="s">
        <v>1</v>
      </c>
      <c r="E49" s="32" t="s">
        <v>149</v>
      </c>
      <c r="F49" s="34">
        <v>0.025752314814814815</v>
      </c>
      <c r="G49" s="14" t="str">
        <f t="shared" si="0"/>
        <v>4.25/km</v>
      </c>
      <c r="H49" s="16">
        <f t="shared" si="1"/>
        <v>0.006377314814814815</v>
      </c>
      <c r="I49" s="16">
        <f>F49-INDEX($F$5:$F$84,MATCH(D49,$D$5:$D$84,0))</f>
        <v>0.005821759259259259</v>
      </c>
    </row>
    <row r="50" spans="1:9" ht="15" customHeight="1">
      <c r="A50" s="14">
        <v>46</v>
      </c>
      <c r="B50" s="32" t="s">
        <v>84</v>
      </c>
      <c r="C50" s="32" t="s">
        <v>48</v>
      </c>
      <c r="D50" s="31" t="s">
        <v>0</v>
      </c>
      <c r="E50" s="32" t="s">
        <v>162</v>
      </c>
      <c r="F50" s="34">
        <v>0.025868055555555557</v>
      </c>
      <c r="G50" s="14" t="str">
        <f t="shared" si="0"/>
        <v>4.26/km</v>
      </c>
      <c r="H50" s="16">
        <f t="shared" si="1"/>
        <v>0.0064930555555555575</v>
      </c>
      <c r="I50" s="16">
        <f>F50-INDEX($F$5:$F$84,MATCH(D50,$D$5:$D$84,0))</f>
        <v>0.0064930555555555575</v>
      </c>
    </row>
    <row r="51" spans="1:9" ht="15" customHeight="1">
      <c r="A51" s="14">
        <v>47</v>
      </c>
      <c r="B51" s="32" t="s">
        <v>130</v>
      </c>
      <c r="C51" s="32" t="s">
        <v>163</v>
      </c>
      <c r="D51" s="31" t="s">
        <v>1</v>
      </c>
      <c r="E51" s="32" t="s">
        <v>125</v>
      </c>
      <c r="F51" s="34">
        <v>0.026111111111111113</v>
      </c>
      <c r="G51" s="14" t="str">
        <f t="shared" si="0"/>
        <v>4.29/km</v>
      </c>
      <c r="H51" s="16">
        <f t="shared" si="1"/>
        <v>0.006736111111111113</v>
      </c>
      <c r="I51" s="16">
        <f>F51-INDEX($F$5:$F$84,MATCH(D51,$D$5:$D$84,0))</f>
        <v>0.006180555555555557</v>
      </c>
    </row>
    <row r="52" spans="1:9" ht="15" customHeight="1">
      <c r="A52" s="14">
        <v>48</v>
      </c>
      <c r="B52" s="32" t="s">
        <v>23</v>
      </c>
      <c r="C52" s="32" t="s">
        <v>73</v>
      </c>
      <c r="D52" s="31" t="s">
        <v>16</v>
      </c>
      <c r="E52" s="32" t="s">
        <v>24</v>
      </c>
      <c r="F52" s="34">
        <v>0.026238425925925925</v>
      </c>
      <c r="G52" s="14" t="str">
        <f t="shared" si="0"/>
        <v>4.30/km</v>
      </c>
      <c r="H52" s="16">
        <f t="shared" si="1"/>
        <v>0.006863425925925926</v>
      </c>
      <c r="I52" s="16">
        <f>F52-INDEX($F$5:$F$84,MATCH(D52,$D$5:$D$84,0))</f>
        <v>0.0006250000000000006</v>
      </c>
    </row>
    <row r="53" spans="1:9" ht="15" customHeight="1">
      <c r="A53" s="14">
        <v>49</v>
      </c>
      <c r="B53" s="32" t="s">
        <v>164</v>
      </c>
      <c r="C53" s="32" t="s">
        <v>108</v>
      </c>
      <c r="D53" s="31" t="s">
        <v>0</v>
      </c>
      <c r="E53" s="32" t="s">
        <v>165</v>
      </c>
      <c r="F53" s="34">
        <v>0.026412037037037036</v>
      </c>
      <c r="G53" s="14" t="str">
        <f t="shared" si="0"/>
        <v>4.32/km</v>
      </c>
      <c r="H53" s="16">
        <f t="shared" si="1"/>
        <v>0.007037037037037036</v>
      </c>
      <c r="I53" s="16">
        <f>F53-INDEX($F$5:$F$84,MATCH(D53,$D$5:$D$84,0))</f>
        <v>0.007037037037037036</v>
      </c>
    </row>
    <row r="54" spans="1:9" ht="15" customHeight="1">
      <c r="A54" s="14">
        <v>50</v>
      </c>
      <c r="B54" s="32" t="s">
        <v>166</v>
      </c>
      <c r="C54" s="32" t="s">
        <v>74</v>
      </c>
      <c r="D54" s="31" t="s">
        <v>1</v>
      </c>
      <c r="E54" s="32" t="s">
        <v>150</v>
      </c>
      <c r="F54" s="34">
        <v>0.026435185185185187</v>
      </c>
      <c r="G54" s="14" t="str">
        <f t="shared" si="0"/>
        <v>4.32/km</v>
      </c>
      <c r="H54" s="16">
        <f t="shared" si="1"/>
        <v>0.007060185185185187</v>
      </c>
      <c r="I54" s="16">
        <f>F54-INDEX($F$5:$F$84,MATCH(D54,$D$5:$D$84,0))</f>
        <v>0.006504629629629631</v>
      </c>
    </row>
    <row r="55" spans="1:9" ht="15" customHeight="1">
      <c r="A55" s="14">
        <v>51</v>
      </c>
      <c r="B55" s="32" t="s">
        <v>167</v>
      </c>
      <c r="C55" s="32" t="s">
        <v>168</v>
      </c>
      <c r="D55" s="31" t="s">
        <v>16</v>
      </c>
      <c r="E55" s="32" t="s">
        <v>64</v>
      </c>
      <c r="F55" s="34">
        <v>0.02648148148148148</v>
      </c>
      <c r="G55" s="14" t="str">
        <f t="shared" si="0"/>
        <v>4.32/km</v>
      </c>
      <c r="H55" s="16">
        <f t="shared" si="1"/>
        <v>0.007106481481481481</v>
      </c>
      <c r="I55" s="16">
        <f>F55-INDEX($F$5:$F$84,MATCH(D55,$D$5:$D$84,0))</f>
        <v>0.0008680555555555559</v>
      </c>
    </row>
    <row r="56" spans="1:9" ht="15" customHeight="1">
      <c r="A56" s="14">
        <v>52</v>
      </c>
      <c r="B56" s="32" t="s">
        <v>169</v>
      </c>
      <c r="C56" s="32" t="s">
        <v>170</v>
      </c>
      <c r="D56" s="31" t="s">
        <v>2</v>
      </c>
      <c r="E56" s="32" t="s">
        <v>125</v>
      </c>
      <c r="F56" s="34">
        <v>0.02652777777777778</v>
      </c>
      <c r="G56" s="14" t="str">
        <f t="shared" si="0"/>
        <v>4.33/km</v>
      </c>
      <c r="H56" s="16">
        <f t="shared" si="1"/>
        <v>0.007152777777777779</v>
      </c>
      <c r="I56" s="16">
        <f>F56-INDEX($F$5:$F$84,MATCH(D56,$D$5:$D$84,0))</f>
        <v>0.0036458333333333343</v>
      </c>
    </row>
    <row r="57" spans="1:9" ht="15" customHeight="1">
      <c r="A57" s="14">
        <v>53</v>
      </c>
      <c r="B57" s="32" t="s">
        <v>25</v>
      </c>
      <c r="C57" s="32" t="s">
        <v>85</v>
      </c>
      <c r="D57" s="31" t="s">
        <v>1</v>
      </c>
      <c r="E57" s="32" t="s">
        <v>171</v>
      </c>
      <c r="F57" s="34">
        <v>0.026585648148148146</v>
      </c>
      <c r="G57" s="14" t="str">
        <f t="shared" si="0"/>
        <v>4.33/km</v>
      </c>
      <c r="H57" s="16">
        <f t="shared" si="1"/>
        <v>0.007210648148148147</v>
      </c>
      <c r="I57" s="16">
        <f>F57-INDEX($F$5:$F$84,MATCH(D57,$D$5:$D$84,0))</f>
        <v>0.006655092592592591</v>
      </c>
    </row>
    <row r="58" spans="1:9" ht="15" customHeight="1">
      <c r="A58" s="14">
        <v>54</v>
      </c>
      <c r="B58" s="32" t="s">
        <v>172</v>
      </c>
      <c r="C58" s="32" t="s">
        <v>62</v>
      </c>
      <c r="D58" s="31" t="s">
        <v>1</v>
      </c>
      <c r="E58" s="32" t="s">
        <v>125</v>
      </c>
      <c r="F58" s="34">
        <v>0.02697916666666667</v>
      </c>
      <c r="G58" s="14" t="str">
        <f t="shared" si="0"/>
        <v>4.38/km</v>
      </c>
      <c r="H58" s="16">
        <f t="shared" si="1"/>
        <v>0.007604166666666669</v>
      </c>
      <c r="I58" s="16">
        <f>F58-INDEX($F$5:$F$84,MATCH(D58,$D$5:$D$84,0))</f>
        <v>0.007048611111111113</v>
      </c>
    </row>
    <row r="59" spans="1:9" ht="15" customHeight="1">
      <c r="A59" s="14">
        <v>55</v>
      </c>
      <c r="B59" s="32" t="s">
        <v>173</v>
      </c>
      <c r="C59" s="32" t="s">
        <v>174</v>
      </c>
      <c r="D59" s="31" t="s">
        <v>16</v>
      </c>
      <c r="E59" s="32" t="s">
        <v>143</v>
      </c>
      <c r="F59" s="34">
        <v>0.02701388888888889</v>
      </c>
      <c r="G59" s="14" t="str">
        <f t="shared" si="0"/>
        <v>4.38/km</v>
      </c>
      <c r="H59" s="16">
        <f t="shared" si="1"/>
        <v>0.0076388888888888895</v>
      </c>
      <c r="I59" s="16">
        <f>F59-INDEX($F$5:$F$84,MATCH(D59,$D$5:$D$84,0))</f>
        <v>0.0014004629629629645</v>
      </c>
    </row>
    <row r="60" spans="1:9" ht="15" customHeight="1">
      <c r="A60" s="14">
        <v>56</v>
      </c>
      <c r="B60" s="32" t="s">
        <v>31</v>
      </c>
      <c r="C60" s="32" t="s">
        <v>103</v>
      </c>
      <c r="D60" s="31" t="s">
        <v>16</v>
      </c>
      <c r="E60" s="32" t="s">
        <v>64</v>
      </c>
      <c r="F60" s="34">
        <v>0.02710648148148148</v>
      </c>
      <c r="G60" s="14" t="str">
        <f t="shared" si="0"/>
        <v>4.39/km</v>
      </c>
      <c r="H60" s="16">
        <f t="shared" si="1"/>
        <v>0.0077314814814814815</v>
      </c>
      <c r="I60" s="16">
        <f>F60-INDEX($F$5:$F$84,MATCH(D60,$D$5:$D$84,0))</f>
        <v>0.0014930555555555565</v>
      </c>
    </row>
    <row r="61" spans="1:9" ht="15" customHeight="1">
      <c r="A61" s="14">
        <v>57</v>
      </c>
      <c r="B61" s="32" t="s">
        <v>70</v>
      </c>
      <c r="C61" s="32" t="s">
        <v>102</v>
      </c>
      <c r="D61" s="31" t="s">
        <v>8</v>
      </c>
      <c r="E61" s="32" t="s">
        <v>64</v>
      </c>
      <c r="F61" s="34">
        <v>0.02715277777777778</v>
      </c>
      <c r="G61" s="14" t="str">
        <f t="shared" si="0"/>
        <v>4.39/km</v>
      </c>
      <c r="H61" s="16">
        <f t="shared" si="1"/>
        <v>0.007777777777777779</v>
      </c>
      <c r="I61" s="16">
        <f>F61-INDEX($F$5:$F$84,MATCH(D61,$D$5:$D$84,0))</f>
        <v>0.0043865740740740775</v>
      </c>
    </row>
    <row r="62" spans="1:9" ht="15" customHeight="1">
      <c r="A62" s="14">
        <v>58</v>
      </c>
      <c r="B62" s="32" t="s">
        <v>175</v>
      </c>
      <c r="C62" s="32" t="s">
        <v>71</v>
      </c>
      <c r="D62" s="31" t="s">
        <v>7</v>
      </c>
      <c r="E62" s="32" t="s">
        <v>176</v>
      </c>
      <c r="F62" s="34">
        <v>0.027777777777777776</v>
      </c>
      <c r="G62" s="14" t="str">
        <f t="shared" si="0"/>
        <v>4.46/km</v>
      </c>
      <c r="H62" s="16">
        <f t="shared" si="1"/>
        <v>0.008402777777777776</v>
      </c>
      <c r="I62" s="16">
        <f>F62-INDEX($F$5:$F$84,MATCH(D62,$D$5:$D$84,0))</f>
        <v>0</v>
      </c>
    </row>
    <row r="63" spans="1:9" ht="15" customHeight="1">
      <c r="A63" s="14">
        <v>59</v>
      </c>
      <c r="B63" s="32" t="s">
        <v>177</v>
      </c>
      <c r="C63" s="32" t="s">
        <v>83</v>
      </c>
      <c r="D63" s="31" t="s">
        <v>16</v>
      </c>
      <c r="E63" s="32" t="s">
        <v>21</v>
      </c>
      <c r="F63" s="34">
        <v>0.02815972222222222</v>
      </c>
      <c r="G63" s="14" t="str">
        <f t="shared" si="0"/>
        <v>4.50/km</v>
      </c>
      <c r="H63" s="16">
        <f aca="true" t="shared" si="2" ref="H63:H94">F63-$F$5</f>
        <v>0.008784722222222222</v>
      </c>
      <c r="I63" s="16">
        <f aca="true" t="shared" si="3" ref="I63:I94">F63-INDEX($F$5:$F$84,MATCH(D63,$D$5:$D$84,0))</f>
        <v>0.0025462962962962965</v>
      </c>
    </row>
    <row r="64" spans="1:9" ht="15" customHeight="1">
      <c r="A64" s="14">
        <v>60</v>
      </c>
      <c r="B64" s="32" t="s">
        <v>26</v>
      </c>
      <c r="C64" s="32" t="s">
        <v>27</v>
      </c>
      <c r="D64" s="31" t="s">
        <v>7</v>
      </c>
      <c r="E64" s="32" t="s">
        <v>136</v>
      </c>
      <c r="F64" s="34">
        <v>0.028310185185185185</v>
      </c>
      <c r="G64" s="14" t="str">
        <f t="shared" si="0"/>
        <v>4.51/km</v>
      </c>
      <c r="H64" s="16">
        <f t="shared" si="2"/>
        <v>0.008935185185185185</v>
      </c>
      <c r="I64" s="16">
        <f t="shared" si="3"/>
        <v>0.0005324074074074085</v>
      </c>
    </row>
    <row r="65" spans="1:9" ht="15" customHeight="1">
      <c r="A65" s="25">
        <v>61</v>
      </c>
      <c r="B65" s="36" t="s">
        <v>95</v>
      </c>
      <c r="C65" s="36" t="s">
        <v>96</v>
      </c>
      <c r="D65" s="35" t="s">
        <v>1</v>
      </c>
      <c r="E65" s="36" t="s">
        <v>88</v>
      </c>
      <c r="F65" s="37">
        <v>0.0284375</v>
      </c>
      <c r="G65" s="25" t="str">
        <f t="shared" si="0"/>
        <v>4.53/km</v>
      </c>
      <c r="H65" s="27">
        <f t="shared" si="2"/>
        <v>0.009062500000000001</v>
      </c>
      <c r="I65" s="27">
        <f t="shared" si="3"/>
        <v>0.008506944444444445</v>
      </c>
    </row>
    <row r="66" spans="1:9" ht="15" customHeight="1">
      <c r="A66" s="14">
        <v>62</v>
      </c>
      <c r="B66" s="32" t="s">
        <v>178</v>
      </c>
      <c r="C66" s="32" t="s">
        <v>61</v>
      </c>
      <c r="D66" s="31" t="s">
        <v>1</v>
      </c>
      <c r="E66" s="32" t="s">
        <v>125</v>
      </c>
      <c r="F66" s="34">
        <v>0.028483796296296295</v>
      </c>
      <c r="G66" s="14" t="str">
        <f t="shared" si="0"/>
        <v>4.53/km</v>
      </c>
      <c r="H66" s="16">
        <f t="shared" si="2"/>
        <v>0.009108796296296295</v>
      </c>
      <c r="I66" s="16">
        <f t="shared" si="3"/>
        <v>0.00855324074074074</v>
      </c>
    </row>
    <row r="67" spans="1:9" ht="15" customHeight="1">
      <c r="A67" s="14">
        <v>63</v>
      </c>
      <c r="B67" s="32" t="s">
        <v>28</v>
      </c>
      <c r="C67" s="32" t="s">
        <v>29</v>
      </c>
      <c r="D67" s="31" t="s">
        <v>14</v>
      </c>
      <c r="E67" s="32" t="s">
        <v>136</v>
      </c>
      <c r="F67" s="34">
        <v>0.02854166666666667</v>
      </c>
      <c r="G67" s="14" t="str">
        <f t="shared" si="0"/>
        <v>4.54/km</v>
      </c>
      <c r="H67" s="16">
        <f t="shared" si="2"/>
        <v>0.00916666666666667</v>
      </c>
      <c r="I67" s="16">
        <f t="shared" si="3"/>
        <v>0</v>
      </c>
    </row>
    <row r="68" spans="1:9" ht="15" customHeight="1">
      <c r="A68" s="14">
        <v>64</v>
      </c>
      <c r="B68" s="32" t="s">
        <v>179</v>
      </c>
      <c r="C68" s="32" t="s">
        <v>180</v>
      </c>
      <c r="D68" s="31" t="s">
        <v>2</v>
      </c>
      <c r="E68" s="32" t="s">
        <v>150</v>
      </c>
      <c r="F68" s="34">
        <v>0.028564814814814817</v>
      </c>
      <c r="G68" s="14" t="str">
        <f t="shared" si="0"/>
        <v>4.54/km</v>
      </c>
      <c r="H68" s="16">
        <f t="shared" si="2"/>
        <v>0.009189814814814817</v>
      </c>
      <c r="I68" s="16">
        <f t="shared" si="3"/>
        <v>0.005682870370370373</v>
      </c>
    </row>
    <row r="69" spans="1:9" ht="15" customHeight="1">
      <c r="A69" s="14">
        <v>65</v>
      </c>
      <c r="B69" s="32" t="s">
        <v>94</v>
      </c>
      <c r="C69" s="32" t="s">
        <v>55</v>
      </c>
      <c r="D69" s="31" t="s">
        <v>0</v>
      </c>
      <c r="E69" s="32" t="s">
        <v>162</v>
      </c>
      <c r="F69" s="34">
        <v>0.028576388888888887</v>
      </c>
      <c r="G69" s="14" t="str">
        <f aca="true" t="shared" si="4" ref="G69:G94">TEXT(INT((HOUR(F69)*3600+MINUTE(F69)*60+SECOND(F69))/$I$3/60),"0")&amp;"."&amp;TEXT(MOD((HOUR(F69)*3600+MINUTE(F69)*60+SECOND(F69))/$I$3,60),"00")&amp;"/km"</f>
        <v>4.54/km</v>
      </c>
      <c r="H69" s="16">
        <f t="shared" si="2"/>
        <v>0.009201388888888887</v>
      </c>
      <c r="I69" s="16">
        <f t="shared" si="3"/>
        <v>0.009201388888888887</v>
      </c>
    </row>
    <row r="70" spans="1:9" ht="15" customHeight="1">
      <c r="A70" s="14">
        <v>66</v>
      </c>
      <c r="B70" s="32" t="s">
        <v>181</v>
      </c>
      <c r="C70" s="32" t="s">
        <v>52</v>
      </c>
      <c r="D70" s="31" t="s">
        <v>0</v>
      </c>
      <c r="E70" s="32" t="s">
        <v>125</v>
      </c>
      <c r="F70" s="34">
        <v>0.028587962962962964</v>
      </c>
      <c r="G70" s="14" t="str">
        <f t="shared" si="4"/>
        <v>4.54/km</v>
      </c>
      <c r="H70" s="16">
        <f t="shared" si="2"/>
        <v>0.009212962962962964</v>
      </c>
      <c r="I70" s="16">
        <f t="shared" si="3"/>
        <v>0.009212962962962964</v>
      </c>
    </row>
    <row r="71" spans="1:9" ht="15" customHeight="1">
      <c r="A71" s="14">
        <v>67</v>
      </c>
      <c r="B71" s="32" t="s">
        <v>182</v>
      </c>
      <c r="C71" s="32" t="s">
        <v>78</v>
      </c>
      <c r="D71" s="31" t="s">
        <v>8</v>
      </c>
      <c r="E71" s="32" t="s">
        <v>15</v>
      </c>
      <c r="F71" s="34">
        <v>0.028599537037037034</v>
      </c>
      <c r="G71" s="14" t="str">
        <f t="shared" si="4"/>
        <v>4.54/km</v>
      </c>
      <c r="H71" s="16">
        <f t="shared" si="2"/>
        <v>0.009224537037037035</v>
      </c>
      <c r="I71" s="16">
        <f t="shared" si="3"/>
        <v>0.005833333333333333</v>
      </c>
    </row>
    <row r="72" spans="1:9" ht="15" customHeight="1">
      <c r="A72" s="14">
        <v>68</v>
      </c>
      <c r="B72" s="32" t="s">
        <v>183</v>
      </c>
      <c r="C72" s="32" t="s">
        <v>184</v>
      </c>
      <c r="D72" s="31" t="s">
        <v>16</v>
      </c>
      <c r="E72" s="32" t="s">
        <v>105</v>
      </c>
      <c r="F72" s="34">
        <v>0.028645833333333332</v>
      </c>
      <c r="G72" s="14" t="str">
        <f t="shared" si="4"/>
        <v>4.55/km</v>
      </c>
      <c r="H72" s="16">
        <f t="shared" si="2"/>
        <v>0.009270833333333332</v>
      </c>
      <c r="I72" s="16">
        <f t="shared" si="3"/>
        <v>0.0030324074074074073</v>
      </c>
    </row>
    <row r="73" spans="1:9" ht="15" customHeight="1">
      <c r="A73" s="14">
        <v>69</v>
      </c>
      <c r="B73" s="32" t="s">
        <v>20</v>
      </c>
      <c r="C73" s="32" t="s">
        <v>59</v>
      </c>
      <c r="D73" s="31" t="s">
        <v>8</v>
      </c>
      <c r="E73" s="32" t="s">
        <v>161</v>
      </c>
      <c r="F73" s="34">
        <v>0.028680555555555553</v>
      </c>
      <c r="G73" s="14" t="str">
        <f t="shared" si="4"/>
        <v>4.55/km</v>
      </c>
      <c r="H73" s="16">
        <f t="shared" si="2"/>
        <v>0.009305555555555553</v>
      </c>
      <c r="I73" s="16">
        <f t="shared" si="3"/>
        <v>0.005914351851851851</v>
      </c>
    </row>
    <row r="74" spans="1:9" ht="15" customHeight="1">
      <c r="A74" s="14">
        <v>70</v>
      </c>
      <c r="B74" s="32" t="s">
        <v>185</v>
      </c>
      <c r="C74" s="32" t="s">
        <v>45</v>
      </c>
      <c r="D74" s="31" t="s">
        <v>1</v>
      </c>
      <c r="E74" s="32" t="s">
        <v>186</v>
      </c>
      <c r="F74" s="34">
        <v>0.028703703703703703</v>
      </c>
      <c r="G74" s="14" t="str">
        <f t="shared" si="4"/>
        <v>4.55/km</v>
      </c>
      <c r="H74" s="16">
        <f t="shared" si="2"/>
        <v>0.009328703703703704</v>
      </c>
      <c r="I74" s="16">
        <f t="shared" si="3"/>
        <v>0.008773148148148148</v>
      </c>
    </row>
    <row r="75" spans="1:9" ht="15" customHeight="1">
      <c r="A75" s="14">
        <v>71</v>
      </c>
      <c r="B75" s="32" t="s">
        <v>187</v>
      </c>
      <c r="C75" s="32" t="s">
        <v>52</v>
      </c>
      <c r="D75" s="31" t="s">
        <v>8</v>
      </c>
      <c r="E75" s="32" t="s">
        <v>129</v>
      </c>
      <c r="F75" s="34">
        <v>0.028946759259259255</v>
      </c>
      <c r="G75" s="14" t="str">
        <f t="shared" si="4"/>
        <v>4.58/km</v>
      </c>
      <c r="H75" s="16">
        <f t="shared" si="2"/>
        <v>0.009571759259259256</v>
      </c>
      <c r="I75" s="16">
        <f t="shared" si="3"/>
        <v>0.006180555555555554</v>
      </c>
    </row>
    <row r="76" spans="1:9" ht="15" customHeight="1">
      <c r="A76" s="14">
        <v>72</v>
      </c>
      <c r="B76" s="32" t="s">
        <v>80</v>
      </c>
      <c r="C76" s="32" t="s">
        <v>53</v>
      </c>
      <c r="D76" s="31" t="s">
        <v>8</v>
      </c>
      <c r="E76" s="32" t="s">
        <v>188</v>
      </c>
      <c r="F76" s="34">
        <v>0.029074074074074075</v>
      </c>
      <c r="G76" s="14" t="str">
        <f t="shared" si="4"/>
        <v>4.59/km</v>
      </c>
      <c r="H76" s="16">
        <f t="shared" si="2"/>
        <v>0.009699074074074075</v>
      </c>
      <c r="I76" s="16">
        <f t="shared" si="3"/>
        <v>0.006307870370370373</v>
      </c>
    </row>
    <row r="77" spans="1:9" ht="15" customHeight="1">
      <c r="A77" s="14">
        <v>73</v>
      </c>
      <c r="B77" s="32" t="s">
        <v>32</v>
      </c>
      <c r="C77" s="32" t="s">
        <v>77</v>
      </c>
      <c r="D77" s="31" t="s">
        <v>4</v>
      </c>
      <c r="E77" s="32" t="s">
        <v>136</v>
      </c>
      <c r="F77" s="34">
        <v>0.029386574074074075</v>
      </c>
      <c r="G77" s="14" t="str">
        <f t="shared" si="4"/>
        <v>5.02/km</v>
      </c>
      <c r="H77" s="16">
        <f t="shared" si="2"/>
        <v>0.010011574074074076</v>
      </c>
      <c r="I77" s="16">
        <f t="shared" si="3"/>
        <v>0.004791666666666666</v>
      </c>
    </row>
    <row r="78" spans="1:9" ht="15" customHeight="1">
      <c r="A78" s="14">
        <v>74</v>
      </c>
      <c r="B78" s="32" t="s">
        <v>189</v>
      </c>
      <c r="C78" s="32" t="s">
        <v>63</v>
      </c>
      <c r="D78" s="31" t="s">
        <v>4</v>
      </c>
      <c r="E78" s="32" t="s">
        <v>190</v>
      </c>
      <c r="F78" s="34">
        <v>0.02954861111111111</v>
      </c>
      <c r="G78" s="14" t="str">
        <f t="shared" si="4"/>
        <v>5.04/km</v>
      </c>
      <c r="H78" s="16">
        <f t="shared" si="2"/>
        <v>0.010173611111111109</v>
      </c>
      <c r="I78" s="16">
        <f t="shared" si="3"/>
        <v>0.0049537037037037</v>
      </c>
    </row>
    <row r="79" spans="1:9" ht="15" customHeight="1">
      <c r="A79" s="14">
        <v>75</v>
      </c>
      <c r="B79" s="32" t="s">
        <v>23</v>
      </c>
      <c r="C79" s="32" t="s">
        <v>61</v>
      </c>
      <c r="D79" s="31" t="s">
        <v>10</v>
      </c>
      <c r="E79" s="32" t="s">
        <v>24</v>
      </c>
      <c r="F79" s="34">
        <v>0.029699074074074072</v>
      </c>
      <c r="G79" s="14" t="str">
        <f t="shared" si="4"/>
        <v>5.05/km</v>
      </c>
      <c r="H79" s="16">
        <f t="shared" si="2"/>
        <v>0.010324074074074072</v>
      </c>
      <c r="I79" s="16">
        <f t="shared" si="3"/>
        <v>0.004803240740740736</v>
      </c>
    </row>
    <row r="80" spans="1:9" ht="15" customHeight="1">
      <c r="A80" s="14">
        <v>76</v>
      </c>
      <c r="B80" s="32" t="s">
        <v>98</v>
      </c>
      <c r="C80" s="32" t="s">
        <v>191</v>
      </c>
      <c r="D80" s="31" t="s">
        <v>16</v>
      </c>
      <c r="E80" s="32" t="s">
        <v>9</v>
      </c>
      <c r="F80" s="34">
        <v>0.029976851851851852</v>
      </c>
      <c r="G80" s="14" t="str">
        <f t="shared" si="4"/>
        <v>5.08/km</v>
      </c>
      <c r="H80" s="16">
        <f t="shared" si="2"/>
        <v>0.010601851851851852</v>
      </c>
      <c r="I80" s="16">
        <f t="shared" si="3"/>
        <v>0.004363425925925927</v>
      </c>
    </row>
    <row r="81" spans="1:9" ht="15" customHeight="1">
      <c r="A81" s="14">
        <v>77</v>
      </c>
      <c r="B81" s="32" t="s">
        <v>192</v>
      </c>
      <c r="C81" s="32" t="s">
        <v>56</v>
      </c>
      <c r="D81" s="31" t="s">
        <v>2</v>
      </c>
      <c r="E81" s="32" t="s">
        <v>150</v>
      </c>
      <c r="F81" s="34">
        <v>0.030347222222222223</v>
      </c>
      <c r="G81" s="14" t="str">
        <f t="shared" si="4"/>
        <v>5.12/km</v>
      </c>
      <c r="H81" s="16">
        <f t="shared" si="2"/>
        <v>0.010972222222222223</v>
      </c>
      <c r="I81" s="16">
        <f t="shared" si="3"/>
        <v>0.007465277777777779</v>
      </c>
    </row>
    <row r="82" spans="1:9" ht="15" customHeight="1">
      <c r="A82" s="14">
        <v>78</v>
      </c>
      <c r="B82" s="32" t="s">
        <v>33</v>
      </c>
      <c r="C82" s="32" t="s">
        <v>68</v>
      </c>
      <c r="D82" s="31" t="s">
        <v>14</v>
      </c>
      <c r="E82" s="32" t="s">
        <v>5</v>
      </c>
      <c r="F82" s="34">
        <v>0.030428240740740742</v>
      </c>
      <c r="G82" s="14" t="str">
        <f t="shared" si="4"/>
        <v>5.13/km</v>
      </c>
      <c r="H82" s="16">
        <f t="shared" si="2"/>
        <v>0.011053240740740742</v>
      </c>
      <c r="I82" s="16">
        <f t="shared" si="3"/>
        <v>0.0018865740740740718</v>
      </c>
    </row>
    <row r="83" spans="1:9" ht="15" customHeight="1">
      <c r="A83" s="14">
        <v>79</v>
      </c>
      <c r="B83" s="32" t="s">
        <v>193</v>
      </c>
      <c r="C83" s="32" t="s">
        <v>194</v>
      </c>
      <c r="D83" s="31" t="s">
        <v>2</v>
      </c>
      <c r="E83" s="32" t="s">
        <v>186</v>
      </c>
      <c r="F83" s="34">
        <v>0.030833333333333334</v>
      </c>
      <c r="G83" s="14" t="str">
        <f t="shared" si="4"/>
        <v>5.17/km</v>
      </c>
      <c r="H83" s="16">
        <f t="shared" si="2"/>
        <v>0.011458333333333334</v>
      </c>
      <c r="I83" s="16">
        <f t="shared" si="3"/>
        <v>0.00795138888888889</v>
      </c>
    </row>
    <row r="84" spans="1:9" ht="15" customHeight="1">
      <c r="A84" s="14">
        <v>80</v>
      </c>
      <c r="B84" s="32" t="s">
        <v>195</v>
      </c>
      <c r="C84" s="32" t="s">
        <v>196</v>
      </c>
      <c r="D84" s="31" t="s">
        <v>16</v>
      </c>
      <c r="E84" s="32" t="s">
        <v>21</v>
      </c>
      <c r="F84" s="34">
        <v>0.0309375</v>
      </c>
      <c r="G84" s="14" t="str">
        <f t="shared" si="4"/>
        <v>5.18/km</v>
      </c>
      <c r="H84" s="16">
        <f t="shared" si="2"/>
        <v>0.0115625</v>
      </c>
      <c r="I84" s="16">
        <f t="shared" si="3"/>
        <v>0.005324074074074075</v>
      </c>
    </row>
    <row r="85" spans="1:9" ht="15" customHeight="1">
      <c r="A85" s="14">
        <v>81</v>
      </c>
      <c r="B85" s="32" t="s">
        <v>197</v>
      </c>
      <c r="C85" s="32" t="s">
        <v>114</v>
      </c>
      <c r="D85" s="31" t="s">
        <v>16</v>
      </c>
      <c r="E85" s="32" t="s">
        <v>140</v>
      </c>
      <c r="F85" s="34">
        <v>0.03244212962962963</v>
      </c>
      <c r="G85" s="14" t="str">
        <f t="shared" si="4"/>
        <v>5.34/km</v>
      </c>
      <c r="H85" s="16">
        <f t="shared" si="2"/>
        <v>0.013067129629629633</v>
      </c>
      <c r="I85" s="16">
        <f t="shared" si="3"/>
        <v>0.006828703703703708</v>
      </c>
    </row>
    <row r="86" spans="1:9" ht="15" customHeight="1">
      <c r="A86" s="14">
        <v>82</v>
      </c>
      <c r="B86" s="32" t="s">
        <v>99</v>
      </c>
      <c r="C86" s="32" t="s">
        <v>82</v>
      </c>
      <c r="D86" s="31" t="s">
        <v>14</v>
      </c>
      <c r="E86" s="32" t="s">
        <v>162</v>
      </c>
      <c r="F86" s="34">
        <v>0.032673611111111105</v>
      </c>
      <c r="G86" s="14" t="str">
        <f t="shared" si="4"/>
        <v>5.36/km</v>
      </c>
      <c r="H86" s="16">
        <f t="shared" si="2"/>
        <v>0.013298611111111105</v>
      </c>
      <c r="I86" s="16">
        <f t="shared" si="3"/>
        <v>0.004131944444444435</v>
      </c>
    </row>
    <row r="87" spans="1:9" ht="15" customHeight="1">
      <c r="A87" s="14">
        <v>83</v>
      </c>
      <c r="B87" s="32" t="s">
        <v>30</v>
      </c>
      <c r="C87" s="32" t="s">
        <v>52</v>
      </c>
      <c r="D87" s="31" t="s">
        <v>1</v>
      </c>
      <c r="E87" s="32" t="s">
        <v>198</v>
      </c>
      <c r="F87" s="34">
        <v>0.03269675925925926</v>
      </c>
      <c r="G87" s="14" t="str">
        <f t="shared" si="4"/>
        <v>5.36/km</v>
      </c>
      <c r="H87" s="16">
        <f t="shared" si="2"/>
        <v>0.013321759259259259</v>
      </c>
      <c r="I87" s="16">
        <f t="shared" si="3"/>
        <v>0.012766203703703703</v>
      </c>
    </row>
    <row r="88" spans="1:9" ht="15" customHeight="1">
      <c r="A88" s="14">
        <v>84</v>
      </c>
      <c r="B88" s="32" t="s">
        <v>100</v>
      </c>
      <c r="C88" s="32" t="s">
        <v>46</v>
      </c>
      <c r="D88" s="31" t="s">
        <v>8</v>
      </c>
      <c r="E88" s="32" t="s">
        <v>129</v>
      </c>
      <c r="F88" s="34">
        <v>0.03305555555555555</v>
      </c>
      <c r="G88" s="14" t="str">
        <f t="shared" si="4"/>
        <v>5.40/km</v>
      </c>
      <c r="H88" s="16">
        <f t="shared" si="2"/>
        <v>0.013680555555555553</v>
      </c>
      <c r="I88" s="16">
        <f t="shared" si="3"/>
        <v>0.010289351851851852</v>
      </c>
    </row>
    <row r="89" spans="1:9" ht="15" customHeight="1">
      <c r="A89" s="14">
        <v>85</v>
      </c>
      <c r="B89" s="32" t="s">
        <v>199</v>
      </c>
      <c r="C89" s="32" t="s">
        <v>90</v>
      </c>
      <c r="D89" s="31" t="s">
        <v>7</v>
      </c>
      <c r="E89" s="32" t="s">
        <v>149</v>
      </c>
      <c r="F89" s="34">
        <v>0.035740740740740747</v>
      </c>
      <c r="G89" s="14" t="str">
        <f t="shared" si="4"/>
        <v>6.08/km</v>
      </c>
      <c r="H89" s="16">
        <f t="shared" si="2"/>
        <v>0.016365740740740747</v>
      </c>
      <c r="I89" s="16">
        <f t="shared" si="3"/>
        <v>0.00796296296296297</v>
      </c>
    </row>
    <row r="90" spans="1:9" ht="15" customHeight="1">
      <c r="A90" s="14">
        <v>86</v>
      </c>
      <c r="B90" s="32" t="s">
        <v>111</v>
      </c>
      <c r="C90" s="32" t="s">
        <v>72</v>
      </c>
      <c r="D90" s="31" t="s">
        <v>7</v>
      </c>
      <c r="E90" s="32" t="s">
        <v>150</v>
      </c>
      <c r="F90" s="34">
        <v>0.03746527777777778</v>
      </c>
      <c r="G90" s="14" t="str">
        <f t="shared" si="4"/>
        <v>6.25/km</v>
      </c>
      <c r="H90" s="16">
        <f t="shared" si="2"/>
        <v>0.018090277777777778</v>
      </c>
      <c r="I90" s="16">
        <f t="shared" si="3"/>
        <v>0.009687500000000002</v>
      </c>
    </row>
    <row r="91" spans="1:9" ht="15" customHeight="1">
      <c r="A91" s="14">
        <v>87</v>
      </c>
      <c r="B91" s="32" t="s">
        <v>200</v>
      </c>
      <c r="C91" s="32" t="s">
        <v>81</v>
      </c>
      <c r="D91" s="31" t="s">
        <v>4</v>
      </c>
      <c r="E91" s="32" t="s">
        <v>150</v>
      </c>
      <c r="F91" s="34">
        <v>0.037488425925925925</v>
      </c>
      <c r="G91" s="14" t="str">
        <f t="shared" si="4"/>
        <v>6.26/km</v>
      </c>
      <c r="H91" s="16">
        <f t="shared" si="2"/>
        <v>0.018113425925925925</v>
      </c>
      <c r="I91" s="16">
        <f t="shared" si="3"/>
        <v>0.012893518518518516</v>
      </c>
    </row>
    <row r="92" spans="1:9" ht="15" customHeight="1">
      <c r="A92" s="25">
        <v>88</v>
      </c>
      <c r="B92" s="36" t="s">
        <v>113</v>
      </c>
      <c r="C92" s="36" t="s">
        <v>62</v>
      </c>
      <c r="D92" s="35" t="s">
        <v>4</v>
      </c>
      <c r="E92" s="36" t="s">
        <v>88</v>
      </c>
      <c r="F92" s="37">
        <v>0.03829861111111111</v>
      </c>
      <c r="G92" s="25" t="str">
        <f t="shared" si="4"/>
        <v>6.34/km</v>
      </c>
      <c r="H92" s="27">
        <f t="shared" si="2"/>
        <v>0.01892361111111111</v>
      </c>
      <c r="I92" s="27">
        <f t="shared" si="3"/>
        <v>0.0137037037037037</v>
      </c>
    </row>
    <row r="93" spans="1:9" ht="15" customHeight="1">
      <c r="A93" s="14">
        <v>89</v>
      </c>
      <c r="B93" s="32" t="s">
        <v>201</v>
      </c>
      <c r="C93" s="32" t="s">
        <v>191</v>
      </c>
      <c r="D93" s="31" t="s">
        <v>16</v>
      </c>
      <c r="E93" s="32" t="s">
        <v>125</v>
      </c>
      <c r="F93" s="34">
        <v>0.03872685185185185</v>
      </c>
      <c r="G93" s="14" t="str">
        <f t="shared" si="4"/>
        <v>6.38/km</v>
      </c>
      <c r="H93" s="16">
        <f t="shared" si="2"/>
        <v>0.019351851851851853</v>
      </c>
      <c r="I93" s="16">
        <f t="shared" si="3"/>
        <v>0.013113425925925928</v>
      </c>
    </row>
    <row r="94" spans="1:9" ht="15" customHeight="1">
      <c r="A94" s="43">
        <v>90</v>
      </c>
      <c r="B94" s="44" t="s">
        <v>112</v>
      </c>
      <c r="C94" s="44" t="s">
        <v>75</v>
      </c>
      <c r="D94" s="45" t="s">
        <v>2</v>
      </c>
      <c r="E94" s="44" t="s">
        <v>88</v>
      </c>
      <c r="F94" s="46">
        <v>0.04143518518518518</v>
      </c>
      <c r="G94" s="43" t="str">
        <f t="shared" si="4"/>
        <v>7.06/km</v>
      </c>
      <c r="H94" s="47">
        <f t="shared" si="2"/>
        <v>0.02206018518518518</v>
      </c>
      <c r="I94" s="47">
        <f t="shared" si="3"/>
        <v>0.018553240740740735</v>
      </c>
    </row>
  </sheetData>
  <autoFilter ref="A4:I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Memorial Paola Pesci</v>
      </c>
      <c r="B1" s="41"/>
      <c r="C1" s="41"/>
    </row>
    <row r="2" spans="1:3" ht="42" customHeight="1">
      <c r="A2" s="42" t="str">
        <f>Individuale!A3&amp;" km. "&amp;Individuale!I3</f>
        <v>Vasanello (VT) Italia - Sabato 03/08/2013 km. 8,4</v>
      </c>
      <c r="B2" s="42"/>
      <c r="C2" s="42"/>
    </row>
    <row r="3" spans="1:3" ht="24.75" customHeight="1">
      <c r="A3" s="20" t="s">
        <v>36</v>
      </c>
      <c r="B3" s="21" t="s">
        <v>40</v>
      </c>
      <c r="C3" s="21" t="s">
        <v>34</v>
      </c>
    </row>
    <row r="4" spans="1:3" ht="15" customHeight="1">
      <c r="A4" s="10">
        <v>1</v>
      </c>
      <c r="B4" s="11" t="s">
        <v>125</v>
      </c>
      <c r="C4" s="22">
        <v>16</v>
      </c>
    </row>
    <row r="5" spans="1:3" ht="15" customHeight="1">
      <c r="A5" s="14">
        <v>2</v>
      </c>
      <c r="B5" s="15" t="s">
        <v>136</v>
      </c>
      <c r="C5" s="23">
        <v>9</v>
      </c>
    </row>
    <row r="6" spans="1:3" ht="15" customHeight="1">
      <c r="A6" s="14">
        <v>3</v>
      </c>
      <c r="B6" s="15" t="s">
        <v>150</v>
      </c>
      <c r="C6" s="23">
        <v>6</v>
      </c>
    </row>
    <row r="7" spans="1:3" ht="15" customHeight="1">
      <c r="A7" s="25">
        <v>4</v>
      </c>
      <c r="B7" s="26" t="s">
        <v>88</v>
      </c>
      <c r="C7" s="28">
        <v>4</v>
      </c>
    </row>
    <row r="8" spans="1:3" ht="15" customHeight="1">
      <c r="A8" s="14">
        <v>5</v>
      </c>
      <c r="B8" s="15" t="s">
        <v>64</v>
      </c>
      <c r="C8" s="23">
        <v>4</v>
      </c>
    </row>
    <row r="9" spans="1:3" ht="15" customHeight="1">
      <c r="A9" s="14">
        <v>6</v>
      </c>
      <c r="B9" s="15" t="s">
        <v>129</v>
      </c>
      <c r="C9" s="23">
        <v>4</v>
      </c>
    </row>
    <row r="10" spans="1:3" ht="15" customHeight="1">
      <c r="A10" s="14">
        <v>7</v>
      </c>
      <c r="B10" s="15" t="s">
        <v>143</v>
      </c>
      <c r="C10" s="23">
        <v>4</v>
      </c>
    </row>
    <row r="11" spans="1:3" ht="15" customHeight="1">
      <c r="A11" s="14">
        <v>8</v>
      </c>
      <c r="B11" s="15" t="s">
        <v>24</v>
      </c>
      <c r="C11" s="23">
        <v>3</v>
      </c>
    </row>
    <row r="12" spans="1:3" ht="15" customHeight="1">
      <c r="A12" s="14">
        <v>9</v>
      </c>
      <c r="B12" s="15" t="s">
        <v>21</v>
      </c>
      <c r="C12" s="23">
        <v>3</v>
      </c>
    </row>
    <row r="13" spans="1:3" ht="15" customHeight="1">
      <c r="A13" s="14">
        <v>10</v>
      </c>
      <c r="B13" s="15" t="s">
        <v>140</v>
      </c>
      <c r="C13" s="23">
        <v>3</v>
      </c>
    </row>
    <row r="14" spans="1:3" ht="15" customHeight="1">
      <c r="A14" s="14">
        <v>11</v>
      </c>
      <c r="B14" s="15" t="s">
        <v>149</v>
      </c>
      <c r="C14" s="23">
        <v>3</v>
      </c>
    </row>
    <row r="15" spans="1:3" ht="15" customHeight="1">
      <c r="A15" s="14">
        <v>12</v>
      </c>
      <c r="B15" s="15" t="s">
        <v>162</v>
      </c>
      <c r="C15" s="23">
        <v>3</v>
      </c>
    </row>
    <row r="16" spans="1:3" ht="15" customHeight="1">
      <c r="A16" s="14">
        <v>13</v>
      </c>
      <c r="B16" s="15" t="s">
        <v>119</v>
      </c>
      <c r="C16" s="23">
        <v>3</v>
      </c>
    </row>
    <row r="17" spans="1:3" ht="15" customHeight="1">
      <c r="A17" s="14">
        <v>14</v>
      </c>
      <c r="B17" s="15" t="s">
        <v>155</v>
      </c>
      <c r="C17" s="23">
        <v>2</v>
      </c>
    </row>
    <row r="18" spans="1:3" ht="15" customHeight="1">
      <c r="A18" s="14">
        <v>15</v>
      </c>
      <c r="B18" s="15" t="s">
        <v>161</v>
      </c>
      <c r="C18" s="23">
        <v>2</v>
      </c>
    </row>
    <row r="19" spans="1:3" ht="15" customHeight="1">
      <c r="A19" s="14">
        <v>16</v>
      </c>
      <c r="B19" s="15" t="s">
        <v>186</v>
      </c>
      <c r="C19" s="23">
        <v>2</v>
      </c>
    </row>
    <row r="20" spans="1:3" ht="15" customHeight="1">
      <c r="A20" s="14">
        <v>17</v>
      </c>
      <c r="B20" s="15" t="s">
        <v>5</v>
      </c>
      <c r="C20" s="23">
        <v>1</v>
      </c>
    </row>
    <row r="21" spans="1:3" ht="15" customHeight="1">
      <c r="A21" s="14">
        <v>18</v>
      </c>
      <c r="B21" s="15" t="s">
        <v>134</v>
      </c>
      <c r="C21" s="23">
        <v>1</v>
      </c>
    </row>
    <row r="22" spans="1:3" ht="15" customHeight="1">
      <c r="A22" s="14">
        <v>19</v>
      </c>
      <c r="B22" s="15" t="s">
        <v>188</v>
      </c>
      <c r="C22" s="23">
        <v>1</v>
      </c>
    </row>
    <row r="23" spans="1:3" ht="15" customHeight="1">
      <c r="A23" s="14">
        <v>20</v>
      </c>
      <c r="B23" s="15" t="s">
        <v>165</v>
      </c>
      <c r="C23" s="23">
        <v>1</v>
      </c>
    </row>
    <row r="24" spans="1:3" ht="15" customHeight="1">
      <c r="A24" s="14">
        <v>21</v>
      </c>
      <c r="B24" s="15" t="s">
        <v>176</v>
      </c>
      <c r="C24" s="23">
        <v>1</v>
      </c>
    </row>
    <row r="25" spans="1:3" ht="15" customHeight="1">
      <c r="A25" s="14">
        <v>22</v>
      </c>
      <c r="B25" s="15" t="s">
        <v>190</v>
      </c>
      <c r="C25" s="23">
        <v>1</v>
      </c>
    </row>
    <row r="26" spans="1:3" ht="15" customHeight="1">
      <c r="A26" s="14">
        <v>23</v>
      </c>
      <c r="B26" s="15" t="s">
        <v>105</v>
      </c>
      <c r="C26" s="23">
        <v>1</v>
      </c>
    </row>
    <row r="27" spans="1:3" ht="15" customHeight="1">
      <c r="A27" s="14">
        <v>24</v>
      </c>
      <c r="B27" s="15" t="s">
        <v>138</v>
      </c>
      <c r="C27" s="23">
        <v>1</v>
      </c>
    </row>
    <row r="28" spans="1:3" ht="15" customHeight="1">
      <c r="A28" s="14">
        <v>25</v>
      </c>
      <c r="B28" s="15" t="s">
        <v>198</v>
      </c>
      <c r="C28" s="23">
        <v>1</v>
      </c>
    </row>
    <row r="29" spans="1:3" ht="15" customHeight="1">
      <c r="A29" s="14">
        <v>26</v>
      </c>
      <c r="B29" s="15" t="s">
        <v>15</v>
      </c>
      <c r="C29" s="23">
        <v>1</v>
      </c>
    </row>
    <row r="30" spans="1:3" ht="15" customHeight="1">
      <c r="A30" s="14">
        <v>27</v>
      </c>
      <c r="B30" s="15" t="s">
        <v>116</v>
      </c>
      <c r="C30" s="23">
        <v>1</v>
      </c>
    </row>
    <row r="31" spans="1:3" ht="15" customHeight="1">
      <c r="A31" s="14">
        <v>28</v>
      </c>
      <c r="B31" s="15" t="s">
        <v>121</v>
      </c>
      <c r="C31" s="23">
        <v>1</v>
      </c>
    </row>
    <row r="32" spans="1:3" ht="15" customHeight="1">
      <c r="A32" s="14">
        <v>29</v>
      </c>
      <c r="B32" s="15" t="s">
        <v>123</v>
      </c>
      <c r="C32" s="23">
        <v>1</v>
      </c>
    </row>
    <row r="33" spans="1:3" ht="15" customHeight="1">
      <c r="A33" s="14">
        <v>30</v>
      </c>
      <c r="B33" s="15" t="s">
        <v>154</v>
      </c>
      <c r="C33" s="23">
        <v>1</v>
      </c>
    </row>
    <row r="34" spans="1:3" ht="15" customHeight="1">
      <c r="A34" s="14">
        <v>31</v>
      </c>
      <c r="B34" s="15" t="s">
        <v>153</v>
      </c>
      <c r="C34" s="23">
        <v>1</v>
      </c>
    </row>
    <row r="35" spans="1:3" ht="15" customHeight="1">
      <c r="A35" s="14">
        <v>32</v>
      </c>
      <c r="B35" s="15" t="s">
        <v>117</v>
      </c>
      <c r="C35" s="23">
        <v>1</v>
      </c>
    </row>
    <row r="36" spans="1:3" ht="15" customHeight="1">
      <c r="A36" s="14">
        <v>33</v>
      </c>
      <c r="B36" s="15" t="s">
        <v>92</v>
      </c>
      <c r="C36" s="23">
        <v>1</v>
      </c>
    </row>
    <row r="37" spans="1:3" ht="15" customHeight="1">
      <c r="A37" s="14">
        <v>34</v>
      </c>
      <c r="B37" s="15" t="s">
        <v>9</v>
      </c>
      <c r="C37" s="23">
        <v>1</v>
      </c>
    </row>
    <row r="38" spans="1:3" ht="15" customHeight="1">
      <c r="A38" s="18">
        <v>35</v>
      </c>
      <c r="B38" s="19" t="s">
        <v>171</v>
      </c>
      <c r="C38" s="24">
        <v>1</v>
      </c>
    </row>
    <row r="39" ht="12.75">
      <c r="C39" s="2">
        <f>SUM(C4:C38)</f>
        <v>90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2013-08-07T15:23:34Z</dcterms:modified>
  <cp:category/>
  <cp:version/>
  <cp:contentType/>
  <cp:contentStatus/>
</cp:coreProperties>
</file>