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'Individuale'!$A$4:$I$85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<sst xmlns="http://schemas.openxmlformats.org/spreadsheetml/2006/main" count="365" uniqueCount="172">
  <si>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</si>
  <si>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</si>
  <si>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</si>
  <si>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</si>
  <si>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</si>
  <si>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</si>
  <si>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</si>
  <si>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</si>
  <si>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</si>
  <si>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</si>
  <si>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</si>
  <si>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ALESSANDRO</t>
  </si>
  <si>
    <t>MARCO</t>
  </si>
  <si>
    <t>ANGELO</t>
  </si>
  <si>
    <t>FRANCESCO</t>
  </si>
  <si>
    <t>MAURIZIO</t>
  </si>
  <si>
    <t>GIOVANNI</t>
  </si>
  <si>
    <t>ANTONIO</t>
  </si>
  <si>
    <t>STEFANO</t>
  </si>
  <si>
    <t>ROBERTO</t>
  </si>
  <si>
    <t>VINCENZO</t>
  </si>
  <si>
    <t>CHIARA</t>
  </si>
  <si>
    <t>LUCA</t>
  </si>
  <si>
    <t>ANDREA</t>
  </si>
  <si>
    <t>MASSIMO</t>
  </si>
  <si>
    <t>MARIO</t>
  </si>
  <si>
    <t>LAURA</t>
  </si>
  <si>
    <t>DOMENICO</t>
  </si>
  <si>
    <t>MARINO</t>
  </si>
  <si>
    <t>A.S.D. PODISTICA SOLIDARIETA'</t>
  </si>
  <si>
    <t>FABIO</t>
  </si>
  <si>
    <t>MAURO</t>
  </si>
  <si>
    <t>ALBERTO</t>
  </si>
  <si>
    <t>RICCARDO</t>
  </si>
  <si>
    <t>PAOLO</t>
  </si>
  <si>
    <t>ROBERTA</t>
  </si>
  <si>
    <t>GIANCARLO</t>
  </si>
  <si>
    <t>RITA</t>
  </si>
  <si>
    <t>DANIELA</t>
  </si>
  <si>
    <t>MATTEO</t>
  </si>
  <si>
    <t>LUCIANO</t>
  </si>
  <si>
    <t>LORENZO</t>
  </si>
  <si>
    <t>FRANCESCA</t>
  </si>
  <si>
    <t>ENRICO</t>
  </si>
  <si>
    <t>ATLETICA VITA</t>
  </si>
  <si>
    <t>VALENTINA</t>
  </si>
  <si>
    <t>ZERVOS</t>
  </si>
  <si>
    <t>ALESSI</t>
  </si>
  <si>
    <t>ROMEO</t>
  </si>
  <si>
    <t>ZEDDE</t>
  </si>
  <si>
    <t>BESTIACO</t>
  </si>
  <si>
    <t>TIVOLI MARATHON</t>
  </si>
  <si>
    <t>LUISA</t>
  </si>
  <si>
    <t>ENZO</t>
  </si>
  <si>
    <t>MARCELLO</t>
  </si>
  <si>
    <t>IGNAZIO</t>
  </si>
  <si>
    <t>CANALI</t>
  </si>
  <si>
    <t>ATTILIO</t>
  </si>
  <si>
    <t>BOUDOUMA</t>
  </si>
  <si>
    <t>YAHYA</t>
  </si>
  <si>
    <t>SABINA MARATHON CLUB</t>
  </si>
  <si>
    <t>DI GREGORIO</t>
  </si>
  <si>
    <t>ANGELUCCI</t>
  </si>
  <si>
    <t>AMATORI POD. TERNI</t>
  </si>
  <si>
    <t>COSTANZI</t>
  </si>
  <si>
    <t>RUNNERS SANGEMINI</t>
  </si>
  <si>
    <t>D'EMIDIO</t>
  </si>
  <si>
    <t>CAVALLUCCI</t>
  </si>
  <si>
    <t>PASUCH</t>
  </si>
  <si>
    <t>R.C. CITTADUCALE</t>
  </si>
  <si>
    <t>PETELLA</t>
  </si>
  <si>
    <t>CSI GIOIA SANNITICA</t>
  </si>
  <si>
    <t>FESTUCCIA</t>
  </si>
  <si>
    <t>OUTDOOR RIETI</t>
  </si>
  <si>
    <t>FRANCESCONI</t>
  </si>
  <si>
    <t>SETTIMI</t>
  </si>
  <si>
    <t>RINALDO</t>
  </si>
  <si>
    <t>REGIS</t>
  </si>
  <si>
    <t>FARATLETICA</t>
  </si>
  <si>
    <t>COLLETTI</t>
  </si>
  <si>
    <t>SEVERONI</t>
  </si>
  <si>
    <t>COLAFIGLI</t>
  </si>
  <si>
    <t>MANCINO</t>
  </si>
  <si>
    <t>PALMA</t>
  </si>
  <si>
    <t>ASD 3.4 FUN</t>
  </si>
  <si>
    <t>SMARGIASSE</t>
  </si>
  <si>
    <t>DIOCIAIUTI</t>
  </si>
  <si>
    <t>DIONISI</t>
  </si>
  <si>
    <t>BRUNO</t>
  </si>
  <si>
    <t xml:space="preserve">THI KIM </t>
  </si>
  <si>
    <t>ATLETICA INSIEME</t>
  </si>
  <si>
    <t>DI GIOVENALE</t>
  </si>
  <si>
    <t>PAPI</t>
  </si>
  <si>
    <t>BORTOLONI</t>
  </si>
  <si>
    <t>NATALINO</t>
  </si>
  <si>
    <t>BALAUCA</t>
  </si>
  <si>
    <t>ELINA ELENA</t>
  </si>
  <si>
    <t>VILLA DE SANTIS</t>
  </si>
  <si>
    <t>BORGHI</t>
  </si>
  <si>
    <t>PAOLILLO</t>
  </si>
  <si>
    <t>FANTARUNNER</t>
  </si>
  <si>
    <t>MENINI</t>
  </si>
  <si>
    <t>MAURETTO</t>
  </si>
  <si>
    <t>ATLETICA FALERIA</t>
  </si>
  <si>
    <t>GIULIANI</t>
  </si>
  <si>
    <t>UISP RIETI</t>
  </si>
  <si>
    <t>GIANLUIGI</t>
  </si>
  <si>
    <t>BANDINU</t>
  </si>
  <si>
    <t>NATURALMENTE C.NUOVO</t>
  </si>
  <si>
    <t>CAROSI</t>
  </si>
  <si>
    <t>ORSINGHER</t>
  </si>
  <si>
    <t>SCIUNZI</t>
  </si>
  <si>
    <t>AMATORI VILLA PAMPHILI</t>
  </si>
  <si>
    <t>PELLINO</t>
  </si>
  <si>
    <t>NINO</t>
  </si>
  <si>
    <t>MANCINI</t>
  </si>
  <si>
    <t>ASTERIX MORLUPO</t>
  </si>
  <si>
    <t>SCONOCCHIA</t>
  </si>
  <si>
    <t>RENZO</t>
  </si>
  <si>
    <t>SCOPPETTUOLO</t>
  </si>
  <si>
    <t>RENATA</t>
  </si>
  <si>
    <t>MARTINAS</t>
  </si>
  <si>
    <t>EMANUEL</t>
  </si>
  <si>
    <t>ROMA</t>
  </si>
  <si>
    <t>SPANO</t>
  </si>
  <si>
    <t>MONTASOLA</t>
  </si>
  <si>
    <t>ARNAUDO</t>
  </si>
  <si>
    <t>CONSTANTIN</t>
  </si>
  <si>
    <t>ABABEI</t>
  </si>
  <si>
    <t>MURATORE</t>
  </si>
  <si>
    <t>VERONICA</t>
  </si>
  <si>
    <t>SARA</t>
  </si>
  <si>
    <t>ELEONORA</t>
  </si>
  <si>
    <t>VALENTINI</t>
  </si>
  <si>
    <t>MARCHETTI</t>
  </si>
  <si>
    <t>GILBERTO</t>
  </si>
  <si>
    <t>TERNI</t>
  </si>
  <si>
    <t>SORRENTINO</t>
  </si>
  <si>
    <t>FORANO</t>
  </si>
  <si>
    <t>STRACCHI</t>
  </si>
  <si>
    <t>GIORGIA</t>
  </si>
  <si>
    <t>FARINELLI</t>
  </si>
  <si>
    <t xml:space="preserve">ELISA </t>
  </si>
  <si>
    <t>TORRI IN SABINA</t>
  </si>
  <si>
    <t>ELISABETTA</t>
  </si>
  <si>
    <t>LIBERTI</t>
  </si>
  <si>
    <t>VINCENZINA</t>
  </si>
  <si>
    <t>LETIZIA</t>
  </si>
  <si>
    <t>D'ORAZIO</t>
  </si>
  <si>
    <t>MARABELLI</t>
  </si>
  <si>
    <t>ZACCARI</t>
  </si>
  <si>
    <t>MARINA</t>
  </si>
  <si>
    <t>PANNUZI</t>
  </si>
  <si>
    <t>CAPPANERA</t>
  </si>
  <si>
    <t>GALLETTI</t>
  </si>
  <si>
    <t>GUIDI</t>
  </si>
  <si>
    <t>BELLONI</t>
  </si>
  <si>
    <t>TORREGGIANI</t>
  </si>
  <si>
    <t>RIANO</t>
  </si>
  <si>
    <t>URAN</t>
  </si>
  <si>
    <t>CAGGESE</t>
  </si>
  <si>
    <t>AMMAR</t>
  </si>
  <si>
    <t>ALAA</t>
  </si>
  <si>
    <t>COLALELLI</t>
  </si>
  <si>
    <t>LETI</t>
  </si>
  <si>
    <t>BENEDETTI</t>
  </si>
  <si>
    <t>EMILIOANO</t>
  </si>
  <si>
    <t>GIADA</t>
  </si>
  <si>
    <t>-</t>
  </si>
  <si>
    <t>Memorial Cristiano Stracchi</t>
  </si>
  <si>
    <t>3ª edizione</t>
  </si>
  <si>
    <t>Montasola (RT) Italia - Sabato 22/06/2013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</si>
</sst>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410]dddd\ d\ mmmm\ yyyy"/>
    <numFmt numFmtId="167" formatCode="h\.mm\.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1" fillId="3" borderId="10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21" fontId="7" fillId="0" borderId="3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21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21" fontId="7" fillId="0" borderId="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21" fontId="7" fillId="0" borderId="11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left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 2" xfId="19"/>
    <cellStyle name="Percent" xfId="20"/>
    <cellStyle name="Currency" xfId="21"/>
    <cellStyle name="Currency [0]" xfId="22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2" t="s">
        <v>169</v>
      </c>
      <c r="B1" s="23"/>
      <c r="C1" s="23"/>
      <c r="D1" s="23"/>
      <c r="E1" s="23"/>
      <c r="F1" s="23"/>
      <c r="G1" s="23"/>
      <c r="H1" s="23"/>
      <c r="I1" s="24"/>
    </row>
    <row r="2" spans="1:9" ht="24" customHeight="1">
      <c r="A2" s="25" t="s">
        <v>170</v>
      </c>
      <c r="B2" s="25"/>
      <c r="C2" s="25"/>
      <c r="D2" s="25"/>
      <c r="E2" s="25"/>
      <c r="F2" s="25"/>
      <c r="G2" s="25"/>
      <c r="H2" s="25"/>
      <c r="I2" s="25"/>
    </row>
    <row r="3" spans="1:9" ht="24" customHeight="1">
      <c r="A3" s="26" t="s">
        <v>171</v>
      </c>
      <c r="B3" s="26"/>
      <c r="C3" s="26"/>
      <c r="D3" s="26"/>
      <c r="E3" s="26"/>
      <c r="F3" s="26"/>
      <c r="G3" s="26"/>
      <c r="H3" s="3" t="s">
        <v>1</v>
      </c>
      <c r="I3" s="4">
        <v>6.2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2" customFormat="1" ht="15" customHeight="1">
      <c r="A5" s="10">
        <v>1</v>
      </c>
      <c r="B5" s="29" t="s">
        <v>58</v>
      </c>
      <c r="C5" s="29" t="s">
        <v>59</v>
      </c>
      <c r="D5" s="10" t="s">
        <v>168</v>
      </c>
      <c r="E5" s="29" t="s">
        <v>60</v>
      </c>
      <c r="F5" s="30">
        <v>0.01601851851851852</v>
      </c>
      <c r="G5" s="10" t="str">
        <f aca="true" t="shared" si="0" ref="G5:G68">TEXT(INT((HOUR(F5)*3600+MINUTE(F5)*60+SECOND(F5))/$I$3/60),"0")&amp;"."&amp;TEXT(MOD((HOUR(F5)*3600+MINUTE(F5)*60+SECOND(F5))/$I$3,60),"00")&amp;"/km"</f>
        <v>3.43/km</v>
      </c>
      <c r="H5" s="11">
        <f aca="true" t="shared" si="1" ref="H5:H48">F5-$F$5</f>
        <v>0</v>
      </c>
      <c r="I5" s="11">
        <f>F5-INDEX($F$5:$F$113,MATCH(D5,$D$5:$D$113,0))</f>
        <v>0</v>
      </c>
    </row>
    <row r="6" spans="1:9" s="12" customFormat="1" ht="15" customHeight="1">
      <c r="A6" s="13">
        <v>2</v>
      </c>
      <c r="B6" s="31" t="s">
        <v>61</v>
      </c>
      <c r="C6" s="31" t="s">
        <v>19</v>
      </c>
      <c r="D6" s="13" t="s">
        <v>168</v>
      </c>
      <c r="E6" s="31" t="s">
        <v>51</v>
      </c>
      <c r="F6" s="32">
        <v>0.01619212962962963</v>
      </c>
      <c r="G6" s="13" t="str">
        <f t="shared" si="0"/>
        <v>3.46/km</v>
      </c>
      <c r="H6" s="14">
        <f t="shared" si="1"/>
        <v>0.0001736111111111105</v>
      </c>
      <c r="I6" s="14">
        <f>F6-INDEX($F$5:$F$113,MATCH(D6,$D$5:$D$113,0))</f>
        <v>0.0001736111111111105</v>
      </c>
    </row>
    <row r="7" spans="1:9" s="12" customFormat="1" ht="15" customHeight="1">
      <c r="A7" s="13">
        <v>3</v>
      </c>
      <c r="B7" s="31" t="s">
        <v>62</v>
      </c>
      <c r="C7" s="31" t="s">
        <v>43</v>
      </c>
      <c r="D7" s="13" t="s">
        <v>168</v>
      </c>
      <c r="E7" s="31" t="s">
        <v>63</v>
      </c>
      <c r="F7" s="32">
        <v>0.016377314814814813</v>
      </c>
      <c r="G7" s="13" t="str">
        <f t="shared" si="0"/>
        <v>3.48/km</v>
      </c>
      <c r="H7" s="14">
        <f t="shared" si="1"/>
        <v>0.00035879629629629456</v>
      </c>
      <c r="I7" s="14">
        <f>F7-INDEX($F$5:$F$113,MATCH(D7,$D$5:$D$113,0))</f>
        <v>0.00035879629629629456</v>
      </c>
    </row>
    <row r="8" spans="1:9" s="12" customFormat="1" ht="15" customHeight="1">
      <c r="A8" s="13">
        <v>4</v>
      </c>
      <c r="B8" s="31" t="s">
        <v>64</v>
      </c>
      <c r="C8" s="31" t="s">
        <v>43</v>
      </c>
      <c r="D8" s="13" t="s">
        <v>168</v>
      </c>
      <c r="E8" s="31" t="s">
        <v>65</v>
      </c>
      <c r="F8" s="32">
        <v>0.017002314814814814</v>
      </c>
      <c r="G8" s="13" t="str">
        <f t="shared" si="0"/>
        <v>3.57/km</v>
      </c>
      <c r="H8" s="14">
        <f t="shared" si="1"/>
        <v>0.0009837962962962951</v>
      </c>
      <c r="I8" s="14">
        <f>F8-INDEX($F$5:$F$113,MATCH(D8,$D$5:$D$113,0))</f>
        <v>0.0009837962962962951</v>
      </c>
    </row>
    <row r="9" spans="1:9" s="12" customFormat="1" ht="15" customHeight="1">
      <c r="A9" s="13">
        <v>5</v>
      </c>
      <c r="B9" s="31" t="s">
        <v>66</v>
      </c>
      <c r="C9" s="31" t="s">
        <v>24</v>
      </c>
      <c r="D9" s="13" t="s">
        <v>168</v>
      </c>
      <c r="E9" s="31" t="s">
        <v>60</v>
      </c>
      <c r="F9" s="32">
        <v>0.017546296296296296</v>
      </c>
      <c r="G9" s="13" t="str">
        <f t="shared" si="0"/>
        <v>4.05/km</v>
      </c>
      <c r="H9" s="14">
        <f t="shared" si="1"/>
        <v>0.0015277777777777772</v>
      </c>
      <c r="I9" s="14">
        <f>F9-INDEX($F$5:$F$113,MATCH(D9,$D$5:$D$113,0))</f>
        <v>0.0015277777777777772</v>
      </c>
    </row>
    <row r="10" spans="1:9" s="12" customFormat="1" ht="15" customHeight="1">
      <c r="A10" s="13">
        <v>6</v>
      </c>
      <c r="B10" s="31" t="s">
        <v>67</v>
      </c>
      <c r="C10" s="31" t="s">
        <v>12</v>
      </c>
      <c r="D10" s="13" t="s">
        <v>168</v>
      </c>
      <c r="E10" s="31" t="s">
        <v>65</v>
      </c>
      <c r="F10" s="32">
        <v>0.017685185185185182</v>
      </c>
      <c r="G10" s="13" t="str">
        <f t="shared" si="0"/>
        <v>4.06/km</v>
      </c>
      <c r="H10" s="14">
        <f t="shared" si="1"/>
        <v>0.0016666666666666635</v>
      </c>
      <c r="I10" s="14">
        <f>F10-INDEX($F$5:$F$113,MATCH(D10,$D$5:$D$113,0))</f>
        <v>0.0016666666666666635</v>
      </c>
    </row>
    <row r="11" spans="1:9" s="12" customFormat="1" ht="15" customHeight="1">
      <c r="A11" s="13">
        <v>7</v>
      </c>
      <c r="B11" s="31" t="s">
        <v>68</v>
      </c>
      <c r="C11" s="31" t="s">
        <v>31</v>
      </c>
      <c r="D11" s="13" t="s">
        <v>168</v>
      </c>
      <c r="E11" s="31" t="s">
        <v>69</v>
      </c>
      <c r="F11" s="32">
        <v>0.018310185185185186</v>
      </c>
      <c r="G11" s="13" t="str">
        <f t="shared" si="0"/>
        <v>4.15/km</v>
      </c>
      <c r="H11" s="14">
        <f t="shared" si="1"/>
        <v>0.0022916666666666675</v>
      </c>
      <c r="I11" s="14">
        <f>F11-INDEX($F$5:$F$113,MATCH(D11,$D$5:$D$113,0))</f>
        <v>0.0022916666666666675</v>
      </c>
    </row>
    <row r="12" spans="1:9" s="12" customFormat="1" ht="15" customHeight="1">
      <c r="A12" s="13">
        <v>8</v>
      </c>
      <c r="B12" s="31" t="s">
        <v>70</v>
      </c>
      <c r="C12" s="31" t="s">
        <v>14</v>
      </c>
      <c r="D12" s="13" t="s">
        <v>168</v>
      </c>
      <c r="E12" s="31" t="s">
        <v>71</v>
      </c>
      <c r="F12" s="32">
        <v>0.01869212962962963</v>
      </c>
      <c r="G12" s="13" t="str">
        <f t="shared" si="0"/>
        <v>4.20/km</v>
      </c>
      <c r="H12" s="14">
        <f t="shared" si="1"/>
        <v>0.0026736111111111127</v>
      </c>
      <c r="I12" s="14">
        <f>F12-INDEX($F$5:$F$113,MATCH(D12,$D$5:$D$113,0))</f>
        <v>0.0026736111111111127</v>
      </c>
    </row>
    <row r="13" spans="1:9" s="12" customFormat="1" ht="15" customHeight="1">
      <c r="A13" s="13">
        <v>9</v>
      </c>
      <c r="B13" s="31" t="s">
        <v>72</v>
      </c>
      <c r="C13" s="31" t="s">
        <v>16</v>
      </c>
      <c r="D13" s="13" t="s">
        <v>168</v>
      </c>
      <c r="E13" s="31" t="s">
        <v>73</v>
      </c>
      <c r="F13" s="32">
        <v>0.019108796296296294</v>
      </c>
      <c r="G13" s="13" t="str">
        <f t="shared" si="0"/>
        <v>4.26/km</v>
      </c>
      <c r="H13" s="14">
        <f t="shared" si="1"/>
        <v>0.003090277777777775</v>
      </c>
      <c r="I13" s="14">
        <f>F13-INDEX($F$5:$F$113,MATCH(D13,$D$5:$D$113,0))</f>
        <v>0.003090277777777775</v>
      </c>
    </row>
    <row r="14" spans="1:9" s="12" customFormat="1" ht="15" customHeight="1">
      <c r="A14" s="13">
        <v>10</v>
      </c>
      <c r="B14" s="31" t="s">
        <v>74</v>
      </c>
      <c r="C14" s="31" t="s">
        <v>30</v>
      </c>
      <c r="D14" s="13" t="s">
        <v>168</v>
      </c>
      <c r="E14" s="31" t="s">
        <v>63</v>
      </c>
      <c r="F14" s="32">
        <v>0.019178240740740742</v>
      </c>
      <c r="G14" s="13" t="str">
        <f t="shared" si="0"/>
        <v>4.27/km</v>
      </c>
      <c r="H14" s="14">
        <f t="shared" si="1"/>
        <v>0.0031597222222222235</v>
      </c>
      <c r="I14" s="14">
        <f>F14-INDEX($F$5:$F$113,MATCH(D14,$D$5:$D$113,0))</f>
        <v>0.0031597222222222235</v>
      </c>
    </row>
    <row r="15" spans="1:9" s="12" customFormat="1" ht="15" customHeight="1">
      <c r="A15" s="13">
        <v>11</v>
      </c>
      <c r="B15" s="31" t="s">
        <v>75</v>
      </c>
      <c r="C15" s="31" t="s">
        <v>76</v>
      </c>
      <c r="D15" s="13" t="s">
        <v>168</v>
      </c>
      <c r="E15" s="31" t="s">
        <v>60</v>
      </c>
      <c r="F15" s="32">
        <v>0.019421296296296294</v>
      </c>
      <c r="G15" s="13" t="str">
        <f t="shared" si="0"/>
        <v>4.31/km</v>
      </c>
      <c r="H15" s="14">
        <f t="shared" si="1"/>
        <v>0.0034027777777777754</v>
      </c>
      <c r="I15" s="14">
        <f>F15-INDEX($F$5:$F$113,MATCH(D15,$D$5:$D$113,0))</f>
        <v>0.0034027777777777754</v>
      </c>
    </row>
    <row r="16" spans="1:9" s="12" customFormat="1" ht="15" customHeight="1">
      <c r="A16" s="13">
        <v>12</v>
      </c>
      <c r="B16" s="31" t="s">
        <v>77</v>
      </c>
      <c r="C16" s="31" t="s">
        <v>33</v>
      </c>
      <c r="D16" s="13" t="s">
        <v>168</v>
      </c>
      <c r="E16" s="31" t="s">
        <v>78</v>
      </c>
      <c r="F16" s="32">
        <v>0.020243055555555552</v>
      </c>
      <c r="G16" s="13" t="str">
        <f t="shared" si="0"/>
        <v>4.42/km</v>
      </c>
      <c r="H16" s="14">
        <f t="shared" si="1"/>
        <v>0.004224537037037034</v>
      </c>
      <c r="I16" s="14">
        <f>F16-INDEX($F$5:$F$113,MATCH(D16,$D$5:$D$113,0))</f>
        <v>0.004224537037037034</v>
      </c>
    </row>
    <row r="17" spans="1:9" s="12" customFormat="1" ht="15" customHeight="1">
      <c r="A17" s="13">
        <v>13</v>
      </c>
      <c r="B17" s="31" t="s">
        <v>79</v>
      </c>
      <c r="C17" s="31" t="s">
        <v>20</v>
      </c>
      <c r="D17" s="13" t="s">
        <v>168</v>
      </c>
      <c r="E17" s="31" t="s">
        <v>69</v>
      </c>
      <c r="F17" s="32">
        <v>0.02037037037037037</v>
      </c>
      <c r="G17" s="13" t="str">
        <f t="shared" si="0"/>
        <v>4.44/km</v>
      </c>
      <c r="H17" s="14">
        <f t="shared" si="1"/>
        <v>0.00435185185185185</v>
      </c>
      <c r="I17" s="14">
        <f>F17-INDEX($F$5:$F$113,MATCH(D17,$D$5:$D$113,0))</f>
        <v>0.00435185185185185</v>
      </c>
    </row>
    <row r="18" spans="1:9" s="12" customFormat="1" ht="15" customHeight="1">
      <c r="A18" s="13">
        <v>14</v>
      </c>
      <c r="B18" s="31" t="s">
        <v>80</v>
      </c>
      <c r="C18" s="31" t="s">
        <v>31</v>
      </c>
      <c r="D18" s="13" t="s">
        <v>168</v>
      </c>
      <c r="E18" s="31" t="s">
        <v>69</v>
      </c>
      <c r="F18" s="32">
        <v>0.020428240740740743</v>
      </c>
      <c r="G18" s="13" t="str">
        <f t="shared" si="0"/>
        <v>4.45/km</v>
      </c>
      <c r="H18" s="14">
        <f t="shared" si="1"/>
        <v>0.004409722222222225</v>
      </c>
      <c r="I18" s="14">
        <f>F18-INDEX($F$5:$F$113,MATCH(D18,$D$5:$D$113,0))</f>
        <v>0.004409722222222225</v>
      </c>
    </row>
    <row r="19" spans="1:9" s="12" customFormat="1" ht="15" customHeight="1">
      <c r="A19" s="13">
        <v>15</v>
      </c>
      <c r="B19" s="31" t="s">
        <v>81</v>
      </c>
      <c r="C19" s="31" t="s">
        <v>34</v>
      </c>
      <c r="D19" s="13" t="s">
        <v>168</v>
      </c>
      <c r="E19" s="31" t="s">
        <v>60</v>
      </c>
      <c r="F19" s="32">
        <v>0.021006944444444443</v>
      </c>
      <c r="G19" s="13" t="str">
        <f t="shared" si="0"/>
        <v>4.53/km</v>
      </c>
      <c r="H19" s="14">
        <f t="shared" si="1"/>
        <v>0.004988425925925924</v>
      </c>
      <c r="I19" s="14">
        <f>F19-INDEX($F$5:$F$113,MATCH(D19,$D$5:$D$113,0))</f>
        <v>0.004988425925925924</v>
      </c>
    </row>
    <row r="20" spans="1:9" s="12" customFormat="1" ht="15" customHeight="1">
      <c r="A20" s="13">
        <v>16</v>
      </c>
      <c r="B20" s="31" t="s">
        <v>82</v>
      </c>
      <c r="C20" s="31" t="s">
        <v>83</v>
      </c>
      <c r="D20" s="13" t="s">
        <v>168</v>
      </c>
      <c r="E20" s="31" t="s">
        <v>84</v>
      </c>
      <c r="F20" s="32">
        <v>0.021122685185185185</v>
      </c>
      <c r="G20" s="13" t="str">
        <f t="shared" si="0"/>
        <v>4.54/km</v>
      </c>
      <c r="H20" s="14">
        <f t="shared" si="1"/>
        <v>0.005104166666666667</v>
      </c>
      <c r="I20" s="14">
        <f>F20-INDEX($F$5:$F$113,MATCH(D20,$D$5:$D$113,0))</f>
        <v>0.005104166666666667</v>
      </c>
    </row>
    <row r="21" spans="1:9" s="12" customFormat="1" ht="15" customHeight="1">
      <c r="A21" s="13">
        <v>17</v>
      </c>
      <c r="B21" s="31" t="s">
        <v>85</v>
      </c>
      <c r="C21" s="31" t="s">
        <v>23</v>
      </c>
      <c r="D21" s="13" t="s">
        <v>168</v>
      </c>
      <c r="E21" s="31" t="s">
        <v>84</v>
      </c>
      <c r="F21" s="32">
        <v>0.021168981481481483</v>
      </c>
      <c r="G21" s="13" t="str">
        <f t="shared" si="0"/>
        <v>4.55/km</v>
      </c>
      <c r="H21" s="14">
        <f t="shared" si="1"/>
        <v>0.005150462962962964</v>
      </c>
      <c r="I21" s="14">
        <f>F21-INDEX($F$5:$F$113,MATCH(D21,$D$5:$D$113,0))</f>
        <v>0.005150462962962964</v>
      </c>
    </row>
    <row r="22" spans="1:9" s="12" customFormat="1" ht="15" customHeight="1">
      <c r="A22" s="13">
        <v>18</v>
      </c>
      <c r="B22" s="31" t="s">
        <v>86</v>
      </c>
      <c r="C22" s="31" t="s">
        <v>18</v>
      </c>
      <c r="D22" s="13" t="s">
        <v>168</v>
      </c>
      <c r="E22" s="31" t="s">
        <v>60</v>
      </c>
      <c r="F22" s="32">
        <v>0.021678240740740738</v>
      </c>
      <c r="G22" s="13" t="str">
        <f t="shared" si="0"/>
        <v>5.02/km</v>
      </c>
      <c r="H22" s="14">
        <f t="shared" si="1"/>
        <v>0.005659722222222219</v>
      </c>
      <c r="I22" s="14">
        <f>F22-INDEX($F$5:$F$113,MATCH(D22,$D$5:$D$113,0))</f>
        <v>0.005659722222222219</v>
      </c>
    </row>
    <row r="23" spans="1:9" s="12" customFormat="1" ht="15" customHeight="1">
      <c r="A23" s="13">
        <v>19</v>
      </c>
      <c r="B23" s="31" t="s">
        <v>87</v>
      </c>
      <c r="C23" s="31" t="s">
        <v>88</v>
      </c>
      <c r="D23" s="13" t="s">
        <v>168</v>
      </c>
      <c r="E23" s="31" t="s">
        <v>69</v>
      </c>
      <c r="F23" s="32">
        <v>0.02200231481481482</v>
      </c>
      <c r="G23" s="13" t="str">
        <f t="shared" si="0"/>
        <v>5.07/km</v>
      </c>
      <c r="H23" s="14">
        <f t="shared" si="1"/>
        <v>0.0059837962962962996</v>
      </c>
      <c r="I23" s="14">
        <f>F23-INDEX($F$5:$F$113,MATCH(D23,$D$5:$D$113,0))</f>
        <v>0.0059837962962962996</v>
      </c>
    </row>
    <row r="24" spans="1:9" s="12" customFormat="1" ht="15" customHeight="1">
      <c r="A24" s="13">
        <v>20</v>
      </c>
      <c r="B24" s="31" t="s">
        <v>46</v>
      </c>
      <c r="C24" s="31" t="s">
        <v>89</v>
      </c>
      <c r="D24" s="13" t="s">
        <v>168</v>
      </c>
      <c r="E24" s="31" t="s">
        <v>90</v>
      </c>
      <c r="F24" s="32">
        <v>0.022233796296296297</v>
      </c>
      <c r="G24" s="13" t="str">
        <f t="shared" si="0"/>
        <v>5.10/km</v>
      </c>
      <c r="H24" s="14">
        <f t="shared" si="1"/>
        <v>0.006215277777777778</v>
      </c>
      <c r="I24" s="14">
        <f>F24-INDEX($F$5:$F$113,MATCH(D24,$D$5:$D$113,0))</f>
        <v>0.006215277777777778</v>
      </c>
    </row>
    <row r="25" spans="1:9" s="12" customFormat="1" ht="15" customHeight="1">
      <c r="A25" s="13">
        <v>21</v>
      </c>
      <c r="B25" s="31" t="s">
        <v>91</v>
      </c>
      <c r="C25" s="31" t="s">
        <v>23</v>
      </c>
      <c r="D25" s="13" t="s">
        <v>168</v>
      </c>
      <c r="E25" s="31" t="s">
        <v>60</v>
      </c>
      <c r="F25" s="32">
        <v>0.02246527777777778</v>
      </c>
      <c r="G25" s="13" t="str">
        <f t="shared" si="0"/>
        <v>5.13/km</v>
      </c>
      <c r="H25" s="14">
        <f t="shared" si="1"/>
        <v>0.00644675925925926</v>
      </c>
      <c r="I25" s="14">
        <f>F25-INDEX($F$5:$F$113,MATCH(D25,$D$5:$D$113,0))</f>
        <v>0.00644675925925926</v>
      </c>
    </row>
    <row r="26" spans="1:9" s="12" customFormat="1" ht="15" customHeight="1">
      <c r="A26" s="13">
        <v>22</v>
      </c>
      <c r="B26" s="31" t="s">
        <v>92</v>
      </c>
      <c r="C26" s="31" t="s">
        <v>23</v>
      </c>
      <c r="D26" s="13" t="s">
        <v>168</v>
      </c>
      <c r="E26" s="31" t="s">
        <v>69</v>
      </c>
      <c r="F26" s="32">
        <v>0.02255787037037037</v>
      </c>
      <c r="G26" s="13" t="str">
        <f t="shared" si="0"/>
        <v>5.14/km</v>
      </c>
      <c r="H26" s="14">
        <f t="shared" si="1"/>
        <v>0.006539351851851852</v>
      </c>
      <c r="I26" s="14">
        <f>F26-INDEX($F$5:$F$113,MATCH(D26,$D$5:$D$113,0))</f>
        <v>0.006539351851851852</v>
      </c>
    </row>
    <row r="27" spans="1:9" s="12" customFormat="1" ht="15" customHeight="1">
      <c r="A27" s="17">
        <v>23</v>
      </c>
      <c r="B27" s="38" t="s">
        <v>93</v>
      </c>
      <c r="C27" s="38" t="s">
        <v>94</v>
      </c>
      <c r="D27" s="17" t="s">
        <v>168</v>
      </c>
      <c r="E27" s="38" t="s">
        <v>29</v>
      </c>
      <c r="F27" s="20">
        <v>0.0228125</v>
      </c>
      <c r="G27" s="17" t="str">
        <f t="shared" si="0"/>
        <v>5.18/km</v>
      </c>
      <c r="H27" s="19">
        <f t="shared" si="1"/>
        <v>0.006793981481481481</v>
      </c>
      <c r="I27" s="19">
        <f>F27-INDEX($F$5:$F$113,MATCH(D27,$D$5:$D$113,0))</f>
        <v>0.006793981481481481</v>
      </c>
    </row>
    <row r="28" spans="1:9" s="15" customFormat="1" ht="15" customHeight="1">
      <c r="A28" s="13">
        <v>24</v>
      </c>
      <c r="B28" s="31" t="s">
        <v>50</v>
      </c>
      <c r="C28" s="31" t="s">
        <v>28</v>
      </c>
      <c r="D28" s="13" t="s">
        <v>168</v>
      </c>
      <c r="E28" s="31" t="s">
        <v>90</v>
      </c>
      <c r="F28" s="32">
        <v>0.02335648148148148</v>
      </c>
      <c r="G28" s="13" t="str">
        <f t="shared" si="0"/>
        <v>5.25/km</v>
      </c>
      <c r="H28" s="14">
        <f t="shared" si="1"/>
        <v>0.007337962962962963</v>
      </c>
      <c r="I28" s="14">
        <f>F28-INDEX($F$5:$F$113,MATCH(D28,$D$5:$D$113,0))</f>
        <v>0.007337962962962963</v>
      </c>
    </row>
    <row r="29" spans="1:9" ht="15" customHeight="1">
      <c r="A29" s="13">
        <v>25</v>
      </c>
      <c r="B29" s="31" t="s">
        <v>95</v>
      </c>
      <c r="C29" s="31" t="s">
        <v>96</v>
      </c>
      <c r="D29" s="13" t="s">
        <v>168</v>
      </c>
      <c r="E29" s="31" t="s">
        <v>97</v>
      </c>
      <c r="F29" s="32">
        <v>0.02355324074074074</v>
      </c>
      <c r="G29" s="13" t="str">
        <f t="shared" si="0"/>
        <v>5.28/km</v>
      </c>
      <c r="H29" s="14">
        <f t="shared" si="1"/>
        <v>0.00753472222222222</v>
      </c>
      <c r="I29" s="14">
        <f>F29-INDEX($F$5:$F$113,MATCH(D29,$D$5:$D$113,0))</f>
        <v>0.00753472222222222</v>
      </c>
    </row>
    <row r="30" spans="1:9" ht="15" customHeight="1">
      <c r="A30" s="13">
        <v>26</v>
      </c>
      <c r="B30" s="31" t="s">
        <v>98</v>
      </c>
      <c r="C30" s="31" t="s">
        <v>36</v>
      </c>
      <c r="D30" s="13" t="s">
        <v>168</v>
      </c>
      <c r="E30" s="31" t="s">
        <v>63</v>
      </c>
      <c r="F30" s="32">
        <v>0.024467592592592593</v>
      </c>
      <c r="G30" s="13" t="str">
        <f t="shared" si="0"/>
        <v>5.41/km</v>
      </c>
      <c r="H30" s="14">
        <f t="shared" si="1"/>
        <v>0.008449074074074074</v>
      </c>
      <c r="I30" s="14">
        <f>F30-INDEX($F$5:$F$113,MATCH(D30,$D$5:$D$113,0))</f>
        <v>0.008449074074074074</v>
      </c>
    </row>
    <row r="31" spans="1:9" ht="15" customHeight="1">
      <c r="A31" s="13">
        <v>27</v>
      </c>
      <c r="B31" s="31" t="s">
        <v>99</v>
      </c>
      <c r="C31" s="31" t="s">
        <v>23</v>
      </c>
      <c r="D31" s="13" t="s">
        <v>168</v>
      </c>
      <c r="E31" s="31" t="s">
        <v>100</v>
      </c>
      <c r="F31" s="32">
        <v>0.024745370370370372</v>
      </c>
      <c r="G31" s="13" t="str">
        <f t="shared" si="0"/>
        <v>5.45/km</v>
      </c>
      <c r="H31" s="14">
        <f t="shared" si="1"/>
        <v>0.008726851851851854</v>
      </c>
      <c r="I31" s="14">
        <f>F31-INDEX($F$5:$F$113,MATCH(D31,$D$5:$D$113,0))</f>
        <v>0.008726851851851854</v>
      </c>
    </row>
    <row r="32" spans="1:9" ht="15" customHeight="1">
      <c r="A32" s="13">
        <v>28</v>
      </c>
      <c r="B32" s="31" t="s">
        <v>101</v>
      </c>
      <c r="C32" s="31" t="s">
        <v>102</v>
      </c>
      <c r="D32" s="13" t="s">
        <v>168</v>
      </c>
      <c r="E32" s="31" t="s">
        <v>103</v>
      </c>
      <c r="F32" s="32">
        <v>0.025833333333333333</v>
      </c>
      <c r="G32" s="13" t="str">
        <f t="shared" si="0"/>
        <v>6.00/km</v>
      </c>
      <c r="H32" s="14">
        <f t="shared" si="1"/>
        <v>0.009814814814814814</v>
      </c>
      <c r="I32" s="14">
        <f>F32-INDEX($F$5:$F$113,MATCH(D32,$D$5:$D$113,0))</f>
        <v>0.009814814814814814</v>
      </c>
    </row>
    <row r="33" spans="1:9" ht="15" customHeight="1">
      <c r="A33" s="13">
        <v>29</v>
      </c>
      <c r="B33" s="31" t="s">
        <v>104</v>
      </c>
      <c r="C33" s="31" t="s">
        <v>25</v>
      </c>
      <c r="D33" s="13" t="s">
        <v>168</v>
      </c>
      <c r="E33" s="31" t="s">
        <v>105</v>
      </c>
      <c r="F33" s="32">
        <v>0.02681712962962963</v>
      </c>
      <c r="G33" s="13" t="str">
        <f t="shared" si="0"/>
        <v>6.14/km</v>
      </c>
      <c r="H33" s="14">
        <f t="shared" si="1"/>
        <v>0.010798611111111113</v>
      </c>
      <c r="I33" s="14">
        <f>F33-INDEX($F$5:$F$113,MATCH(D33,$D$5:$D$113,0))</f>
        <v>0.010798611111111113</v>
      </c>
    </row>
    <row r="34" spans="1:9" ht="15" customHeight="1">
      <c r="A34" s="13">
        <v>30</v>
      </c>
      <c r="B34" s="31" t="s">
        <v>49</v>
      </c>
      <c r="C34" s="31" t="s">
        <v>106</v>
      </c>
      <c r="D34" s="13" t="s">
        <v>168</v>
      </c>
      <c r="E34" s="31" t="s">
        <v>103</v>
      </c>
      <c r="F34" s="32">
        <v>0.02684027777777778</v>
      </c>
      <c r="G34" s="13" t="str">
        <f t="shared" si="0"/>
        <v>6.14/km</v>
      </c>
      <c r="H34" s="14">
        <f t="shared" si="1"/>
        <v>0.01082175925925926</v>
      </c>
      <c r="I34" s="14">
        <f>F34-INDEX($F$5:$F$113,MATCH(D34,$D$5:$D$113,0))</f>
        <v>0.01082175925925926</v>
      </c>
    </row>
    <row r="35" spans="1:9" ht="15" customHeight="1">
      <c r="A35" s="13">
        <v>31</v>
      </c>
      <c r="B35" s="31" t="s">
        <v>107</v>
      </c>
      <c r="C35" s="31" t="s">
        <v>55</v>
      </c>
      <c r="D35" s="13" t="s">
        <v>168</v>
      </c>
      <c r="E35" s="31" t="s">
        <v>108</v>
      </c>
      <c r="F35" s="32">
        <v>0.02701388888888889</v>
      </c>
      <c r="G35" s="13" t="str">
        <f t="shared" si="0"/>
        <v>6.16/km</v>
      </c>
      <c r="H35" s="14">
        <f t="shared" si="1"/>
        <v>0.01099537037037037</v>
      </c>
      <c r="I35" s="14">
        <f>F35-INDEX($F$5:$F$113,MATCH(D35,$D$5:$D$113,0))</f>
        <v>0.01099537037037037</v>
      </c>
    </row>
    <row r="36" spans="1:9" ht="15" customHeight="1">
      <c r="A36" s="13">
        <v>32</v>
      </c>
      <c r="B36" s="31" t="s">
        <v>109</v>
      </c>
      <c r="C36" s="31" t="s">
        <v>17</v>
      </c>
      <c r="D36" s="13" t="s">
        <v>168</v>
      </c>
      <c r="E36" s="31" t="s">
        <v>105</v>
      </c>
      <c r="F36" s="32">
        <v>0.02753472222222222</v>
      </c>
      <c r="G36" s="13" t="str">
        <f t="shared" si="0"/>
        <v>6.24/km</v>
      </c>
      <c r="H36" s="14">
        <f t="shared" si="1"/>
        <v>0.011516203703703702</v>
      </c>
      <c r="I36" s="14">
        <f>F36-INDEX($F$5:$F$113,MATCH(D36,$D$5:$D$113,0))</f>
        <v>0.011516203703703702</v>
      </c>
    </row>
    <row r="37" spans="1:9" ht="15" customHeight="1">
      <c r="A37" s="13">
        <v>33</v>
      </c>
      <c r="B37" s="31" t="s">
        <v>110</v>
      </c>
      <c r="C37" s="31" t="s">
        <v>53</v>
      </c>
      <c r="D37" s="13" t="s">
        <v>168</v>
      </c>
      <c r="E37" s="31" t="s">
        <v>44</v>
      </c>
      <c r="F37" s="32">
        <v>0.027592592592592596</v>
      </c>
      <c r="G37" s="13" t="str">
        <f t="shared" si="0"/>
        <v>6.25/km</v>
      </c>
      <c r="H37" s="14">
        <f t="shared" si="1"/>
        <v>0.011574074074074077</v>
      </c>
      <c r="I37" s="14">
        <f>F37-INDEX($F$5:$F$113,MATCH(D37,$D$5:$D$113,0))</f>
        <v>0.011574074074074077</v>
      </c>
    </row>
    <row r="38" spans="1:9" ht="15" customHeight="1">
      <c r="A38" s="13">
        <v>34</v>
      </c>
      <c r="B38" s="31" t="s">
        <v>111</v>
      </c>
      <c r="C38" s="31" t="s">
        <v>54</v>
      </c>
      <c r="D38" s="13" t="s">
        <v>168</v>
      </c>
      <c r="E38" s="31" t="s">
        <v>112</v>
      </c>
      <c r="F38" s="32">
        <v>0.0278125</v>
      </c>
      <c r="G38" s="13" t="str">
        <f t="shared" si="0"/>
        <v>6.28/km</v>
      </c>
      <c r="H38" s="14">
        <f t="shared" si="1"/>
        <v>0.011793981481481482</v>
      </c>
      <c r="I38" s="14">
        <f>F38-INDEX($F$5:$F$113,MATCH(D38,$D$5:$D$113,0))</f>
        <v>0.011793981481481482</v>
      </c>
    </row>
    <row r="39" spans="1:9" ht="15" customHeight="1">
      <c r="A39" s="13">
        <v>35</v>
      </c>
      <c r="B39" s="31" t="s">
        <v>113</v>
      </c>
      <c r="C39" s="31" t="s">
        <v>114</v>
      </c>
      <c r="D39" s="13" t="s">
        <v>168</v>
      </c>
      <c r="E39" s="31" t="s">
        <v>90</v>
      </c>
      <c r="F39" s="32">
        <v>0.02943287037037037</v>
      </c>
      <c r="G39" s="13" t="str">
        <f t="shared" si="0"/>
        <v>6.50/km</v>
      </c>
      <c r="H39" s="14">
        <f t="shared" si="1"/>
        <v>0.013414351851851851</v>
      </c>
      <c r="I39" s="14">
        <f>F39-INDEX($F$5:$F$113,MATCH(D39,$D$5:$D$113,0))</f>
        <v>0.013414351851851851</v>
      </c>
    </row>
    <row r="40" spans="1:9" ht="15" customHeight="1">
      <c r="A40" s="13">
        <v>36</v>
      </c>
      <c r="B40" s="31" t="s">
        <v>115</v>
      </c>
      <c r="C40" s="31" t="s">
        <v>27</v>
      </c>
      <c r="D40" s="13" t="s">
        <v>168</v>
      </c>
      <c r="E40" s="31" t="s">
        <v>116</v>
      </c>
      <c r="F40" s="32">
        <v>0.03616898148148148</v>
      </c>
      <c r="G40" s="13" t="str">
        <f t="shared" si="0"/>
        <v>8.24/km</v>
      </c>
      <c r="H40" s="14">
        <f t="shared" si="1"/>
        <v>0.020150462962962964</v>
      </c>
      <c r="I40" s="14">
        <f>F40-INDEX($F$5:$F$113,MATCH(D40,$D$5:$D$113,0))</f>
        <v>0.020150462962962964</v>
      </c>
    </row>
    <row r="41" spans="1:9" ht="15" customHeight="1">
      <c r="A41" s="13">
        <v>37</v>
      </c>
      <c r="B41" s="31" t="s">
        <v>117</v>
      </c>
      <c r="C41" s="31" t="s">
        <v>118</v>
      </c>
      <c r="D41" s="13" t="s">
        <v>168</v>
      </c>
      <c r="E41" s="31" t="s">
        <v>105</v>
      </c>
      <c r="F41" s="32">
        <v>0.036180555555555556</v>
      </c>
      <c r="G41" s="13" t="str">
        <f t="shared" si="0"/>
        <v>8.24/km</v>
      </c>
      <c r="H41" s="14">
        <f t="shared" si="1"/>
        <v>0.020162037037037037</v>
      </c>
      <c r="I41" s="14">
        <f>F41-INDEX($F$5:$F$113,MATCH(D41,$D$5:$D$113,0))</f>
        <v>0.020162037037037037</v>
      </c>
    </row>
    <row r="42" spans="1:9" ht="15" customHeight="1">
      <c r="A42" s="13">
        <v>38</v>
      </c>
      <c r="B42" s="33" t="s">
        <v>119</v>
      </c>
      <c r="C42" s="33" t="s">
        <v>13</v>
      </c>
      <c r="D42" s="13" t="s">
        <v>168</v>
      </c>
      <c r="E42" s="33" t="s">
        <v>103</v>
      </c>
      <c r="F42" s="32">
        <v>0.03622685185185185</v>
      </c>
      <c r="G42" s="13" t="str">
        <f t="shared" si="0"/>
        <v>8.25/km</v>
      </c>
      <c r="H42" s="14">
        <f t="shared" si="1"/>
        <v>0.02020833333333333</v>
      </c>
      <c r="I42" s="14">
        <f>F42-INDEX($F$5:$F$113,MATCH(D42,$D$5:$D$113,0))</f>
        <v>0.02020833333333333</v>
      </c>
    </row>
    <row r="43" spans="1:9" ht="15" customHeight="1">
      <c r="A43" s="13">
        <v>39</v>
      </c>
      <c r="B43" s="33" t="s">
        <v>48</v>
      </c>
      <c r="C43" s="33" t="s">
        <v>120</v>
      </c>
      <c r="D43" s="13" t="s">
        <v>168</v>
      </c>
      <c r="E43" s="33" t="s">
        <v>103</v>
      </c>
      <c r="F43" s="32">
        <v>0.03622685185185185</v>
      </c>
      <c r="G43" s="13" t="str">
        <f t="shared" si="0"/>
        <v>8.25/km</v>
      </c>
      <c r="H43" s="14">
        <f t="shared" si="1"/>
        <v>0.02020833333333333</v>
      </c>
      <c r="I43" s="14">
        <f>F43-INDEX($F$5:$F$113,MATCH(D43,$D$5:$D$113,0))</f>
        <v>0.02020833333333333</v>
      </c>
    </row>
    <row r="44" spans="1:9" ht="15" customHeight="1">
      <c r="A44" s="13">
        <v>40</v>
      </c>
      <c r="B44" s="33" t="s">
        <v>121</v>
      </c>
      <c r="C44" s="33" t="s">
        <v>122</v>
      </c>
      <c r="D44" s="13" t="s">
        <v>168</v>
      </c>
      <c r="E44" s="33" t="s">
        <v>123</v>
      </c>
      <c r="F44" s="32">
        <v>0</v>
      </c>
      <c r="G44" s="13" t="str">
        <f t="shared" si="0"/>
        <v>0.00/km</v>
      </c>
      <c r="H44" s="32">
        <v>0</v>
      </c>
      <c r="I44" s="32">
        <v>0</v>
      </c>
    </row>
    <row r="45" spans="1:9" ht="15" customHeight="1">
      <c r="A45" s="13">
        <v>41</v>
      </c>
      <c r="B45" s="33" t="s">
        <v>124</v>
      </c>
      <c r="C45" s="33" t="s">
        <v>39</v>
      </c>
      <c r="D45" s="13" t="s">
        <v>168</v>
      </c>
      <c r="E45" s="33" t="s">
        <v>125</v>
      </c>
      <c r="F45" s="32">
        <v>0</v>
      </c>
      <c r="G45" s="13" t="str">
        <f t="shared" si="0"/>
        <v>0.00/km</v>
      </c>
      <c r="H45" s="32">
        <v>0</v>
      </c>
      <c r="I45" s="32">
        <v>0</v>
      </c>
    </row>
    <row r="46" spans="1:9" ht="15" customHeight="1">
      <c r="A46" s="13">
        <v>42</v>
      </c>
      <c r="B46" s="33" t="s">
        <v>126</v>
      </c>
      <c r="C46" s="33" t="s">
        <v>22</v>
      </c>
      <c r="D46" s="13" t="s">
        <v>168</v>
      </c>
      <c r="E46" s="33" t="s">
        <v>125</v>
      </c>
      <c r="F46" s="32">
        <v>0</v>
      </c>
      <c r="G46" s="13" t="str">
        <f t="shared" si="0"/>
        <v>0.00/km</v>
      </c>
      <c r="H46" s="32">
        <v>0</v>
      </c>
      <c r="I46" s="32">
        <v>0</v>
      </c>
    </row>
    <row r="47" spans="1:9" ht="15" customHeight="1">
      <c r="A47" s="13">
        <v>43</v>
      </c>
      <c r="B47" s="33" t="s">
        <v>56</v>
      </c>
      <c r="C47" s="33" t="s">
        <v>32</v>
      </c>
      <c r="D47" s="13" t="s">
        <v>168</v>
      </c>
      <c r="E47" s="33" t="s">
        <v>125</v>
      </c>
      <c r="F47" s="32">
        <v>0</v>
      </c>
      <c r="G47" s="13" t="str">
        <f t="shared" si="0"/>
        <v>0.00/km</v>
      </c>
      <c r="H47" s="32">
        <v>0</v>
      </c>
      <c r="I47" s="32">
        <v>0</v>
      </c>
    </row>
    <row r="48" spans="1:9" ht="15" customHeight="1">
      <c r="A48" s="13">
        <v>44</v>
      </c>
      <c r="B48" s="33" t="s">
        <v>127</v>
      </c>
      <c r="C48" s="33" t="s">
        <v>128</v>
      </c>
      <c r="D48" s="13" t="s">
        <v>168</v>
      </c>
      <c r="E48" s="33" t="s">
        <v>125</v>
      </c>
      <c r="F48" s="32">
        <v>0</v>
      </c>
      <c r="G48" s="13" t="str">
        <f t="shared" si="0"/>
        <v>0.00/km</v>
      </c>
      <c r="H48" s="32">
        <v>0</v>
      </c>
      <c r="I48" s="32">
        <v>0</v>
      </c>
    </row>
    <row r="49" spans="1:9" ht="15" customHeight="1">
      <c r="A49" s="13">
        <v>45</v>
      </c>
      <c r="B49" s="33" t="s">
        <v>129</v>
      </c>
      <c r="C49" s="33" t="s">
        <v>130</v>
      </c>
      <c r="D49" s="13" t="s">
        <v>168</v>
      </c>
      <c r="E49" s="33" t="s">
        <v>125</v>
      </c>
      <c r="F49" s="32">
        <v>0</v>
      </c>
      <c r="G49" s="13" t="str">
        <f t="shared" si="0"/>
        <v>0.00/km</v>
      </c>
      <c r="H49" s="32">
        <v>0</v>
      </c>
      <c r="I49" s="32">
        <v>0</v>
      </c>
    </row>
    <row r="50" spans="1:9" ht="15" customHeight="1">
      <c r="A50" s="13">
        <v>46</v>
      </c>
      <c r="B50" s="33" t="s">
        <v>56</v>
      </c>
      <c r="C50" s="33" t="s">
        <v>131</v>
      </c>
      <c r="D50" s="13" t="s">
        <v>168</v>
      </c>
      <c r="E50" s="33" t="s">
        <v>125</v>
      </c>
      <c r="F50" s="32">
        <v>0</v>
      </c>
      <c r="G50" s="13" t="str">
        <f t="shared" si="0"/>
        <v>0.00/km</v>
      </c>
      <c r="H50" s="32">
        <v>0</v>
      </c>
      <c r="I50" s="32">
        <v>0</v>
      </c>
    </row>
    <row r="51" spans="1:9" ht="15" customHeight="1">
      <c r="A51" s="13">
        <v>47</v>
      </c>
      <c r="B51" s="33" t="s">
        <v>99</v>
      </c>
      <c r="C51" s="33" t="s">
        <v>132</v>
      </c>
      <c r="D51" s="13" t="s">
        <v>168</v>
      </c>
      <c r="E51" s="33" t="s">
        <v>123</v>
      </c>
      <c r="F51" s="32">
        <v>0</v>
      </c>
      <c r="G51" s="13" t="str">
        <f t="shared" si="0"/>
        <v>0.00/km</v>
      </c>
      <c r="H51" s="32">
        <v>0</v>
      </c>
      <c r="I51" s="32">
        <v>0</v>
      </c>
    </row>
    <row r="52" spans="1:9" ht="15" customHeight="1">
      <c r="A52" s="13">
        <v>48</v>
      </c>
      <c r="B52" s="33" t="s">
        <v>133</v>
      </c>
      <c r="C52" s="33" t="s">
        <v>38</v>
      </c>
      <c r="D52" s="13" t="s">
        <v>168</v>
      </c>
      <c r="E52" s="33" t="s">
        <v>123</v>
      </c>
      <c r="F52" s="32">
        <v>0</v>
      </c>
      <c r="G52" s="13" t="str">
        <f t="shared" si="0"/>
        <v>0.00/km</v>
      </c>
      <c r="H52" s="32">
        <v>0</v>
      </c>
      <c r="I52" s="32">
        <v>0</v>
      </c>
    </row>
    <row r="53" spans="1:9" ht="15" customHeight="1">
      <c r="A53" s="13">
        <v>49</v>
      </c>
      <c r="B53" s="33" t="s">
        <v>134</v>
      </c>
      <c r="C53" s="33" t="s">
        <v>135</v>
      </c>
      <c r="D53" s="13" t="s">
        <v>168</v>
      </c>
      <c r="E53" s="33" t="s">
        <v>136</v>
      </c>
      <c r="F53" s="32">
        <v>0</v>
      </c>
      <c r="G53" s="13" t="str">
        <f t="shared" si="0"/>
        <v>0.00/km</v>
      </c>
      <c r="H53" s="32">
        <v>0</v>
      </c>
      <c r="I53" s="32">
        <v>0</v>
      </c>
    </row>
    <row r="54" spans="1:9" ht="15" customHeight="1">
      <c r="A54" s="13">
        <v>50</v>
      </c>
      <c r="B54" s="33" t="s">
        <v>137</v>
      </c>
      <c r="C54" s="33" t="s">
        <v>35</v>
      </c>
      <c r="D54" s="13" t="s">
        <v>168</v>
      </c>
      <c r="E54" s="33" t="s">
        <v>138</v>
      </c>
      <c r="F54" s="32">
        <v>0</v>
      </c>
      <c r="G54" s="13" t="str">
        <f t="shared" si="0"/>
        <v>0.00/km</v>
      </c>
      <c r="H54" s="32">
        <v>0</v>
      </c>
      <c r="I54" s="32">
        <v>0</v>
      </c>
    </row>
    <row r="55" spans="1:9" ht="15" customHeight="1">
      <c r="A55" s="13">
        <v>51</v>
      </c>
      <c r="B55" s="33" t="s">
        <v>99</v>
      </c>
      <c r="C55" s="33" t="s">
        <v>21</v>
      </c>
      <c r="D55" s="13" t="s">
        <v>168</v>
      </c>
      <c r="E55" s="33" t="s">
        <v>123</v>
      </c>
      <c r="F55" s="32">
        <v>0</v>
      </c>
      <c r="G55" s="13" t="str">
        <f t="shared" si="0"/>
        <v>0.00/km</v>
      </c>
      <c r="H55" s="32">
        <v>0</v>
      </c>
      <c r="I55" s="32">
        <v>0</v>
      </c>
    </row>
    <row r="56" spans="1:9" ht="15" customHeight="1">
      <c r="A56" s="13">
        <v>52</v>
      </c>
      <c r="B56" s="33" t="s">
        <v>139</v>
      </c>
      <c r="C56" s="33" t="s">
        <v>140</v>
      </c>
      <c r="D56" s="13" t="s">
        <v>168</v>
      </c>
      <c r="E56" s="33" t="s">
        <v>125</v>
      </c>
      <c r="F56" s="32">
        <v>0</v>
      </c>
      <c r="G56" s="13" t="str">
        <f t="shared" si="0"/>
        <v>0.00/km</v>
      </c>
      <c r="H56" s="32">
        <v>0</v>
      </c>
      <c r="I56" s="32">
        <v>0</v>
      </c>
    </row>
    <row r="57" spans="1:9" ht="15" customHeight="1">
      <c r="A57" s="13">
        <v>53</v>
      </c>
      <c r="B57" s="33" t="s">
        <v>79</v>
      </c>
      <c r="C57" s="33" t="s">
        <v>14</v>
      </c>
      <c r="D57" s="13" t="s">
        <v>168</v>
      </c>
      <c r="E57" s="33" t="s">
        <v>125</v>
      </c>
      <c r="F57" s="32">
        <v>0</v>
      </c>
      <c r="G57" s="13" t="str">
        <f t="shared" si="0"/>
        <v>0.00/km</v>
      </c>
      <c r="H57" s="32">
        <v>0</v>
      </c>
      <c r="I57" s="32">
        <v>0</v>
      </c>
    </row>
    <row r="58" spans="1:9" ht="15" customHeight="1">
      <c r="A58" s="13">
        <v>54</v>
      </c>
      <c r="B58" s="33" t="s">
        <v>79</v>
      </c>
      <c r="C58" s="33" t="s">
        <v>132</v>
      </c>
      <c r="D58" s="13" t="s">
        <v>168</v>
      </c>
      <c r="E58" s="33" t="s">
        <v>125</v>
      </c>
      <c r="F58" s="32">
        <v>0</v>
      </c>
      <c r="G58" s="13" t="str">
        <f t="shared" si="0"/>
        <v>0.00/km</v>
      </c>
      <c r="H58" s="32">
        <v>0</v>
      </c>
      <c r="I58" s="32">
        <v>0</v>
      </c>
    </row>
    <row r="59" spans="1:9" ht="15" customHeight="1">
      <c r="A59" s="13">
        <v>55</v>
      </c>
      <c r="B59" s="33" t="s">
        <v>141</v>
      </c>
      <c r="C59" s="33" t="s">
        <v>142</v>
      </c>
      <c r="D59" s="13" t="s">
        <v>168</v>
      </c>
      <c r="E59" s="33" t="s">
        <v>143</v>
      </c>
      <c r="F59" s="32">
        <v>0</v>
      </c>
      <c r="G59" s="13" t="str">
        <f t="shared" si="0"/>
        <v>0.00/km</v>
      </c>
      <c r="H59" s="32">
        <v>0</v>
      </c>
      <c r="I59" s="32">
        <v>0</v>
      </c>
    </row>
    <row r="60" spans="1:9" ht="15" customHeight="1">
      <c r="A60" s="13">
        <v>56</v>
      </c>
      <c r="B60" s="33" t="s">
        <v>79</v>
      </c>
      <c r="C60" s="33" t="s">
        <v>45</v>
      </c>
      <c r="D60" s="13" t="s">
        <v>168</v>
      </c>
      <c r="E60" s="33" t="s">
        <v>125</v>
      </c>
      <c r="F60" s="32">
        <v>0</v>
      </c>
      <c r="G60" s="13" t="str">
        <f t="shared" si="0"/>
        <v>0.00/km</v>
      </c>
      <c r="H60" s="32">
        <v>0</v>
      </c>
      <c r="I60" s="32">
        <v>0</v>
      </c>
    </row>
    <row r="61" spans="1:9" ht="15" customHeight="1">
      <c r="A61" s="13">
        <v>57</v>
      </c>
      <c r="B61" s="33" t="s">
        <v>79</v>
      </c>
      <c r="C61" s="33" t="s">
        <v>144</v>
      </c>
      <c r="D61" s="13" t="s">
        <v>168</v>
      </c>
      <c r="E61" s="33" t="s">
        <v>125</v>
      </c>
      <c r="F61" s="32">
        <v>0</v>
      </c>
      <c r="G61" s="13" t="str">
        <f t="shared" si="0"/>
        <v>0.00/km</v>
      </c>
      <c r="H61" s="32">
        <v>0</v>
      </c>
      <c r="I61" s="32">
        <v>0</v>
      </c>
    </row>
    <row r="62" spans="1:9" ht="15" customHeight="1">
      <c r="A62" s="13">
        <v>58</v>
      </c>
      <c r="B62" s="33" t="s">
        <v>145</v>
      </c>
      <c r="C62" s="33" t="s">
        <v>146</v>
      </c>
      <c r="D62" s="13" t="s">
        <v>168</v>
      </c>
      <c r="E62" s="33" t="s">
        <v>138</v>
      </c>
      <c r="F62" s="32">
        <v>0</v>
      </c>
      <c r="G62" s="13" t="str">
        <f t="shared" si="0"/>
        <v>0.00/km</v>
      </c>
      <c r="H62" s="32">
        <v>0</v>
      </c>
      <c r="I62" s="32">
        <v>0</v>
      </c>
    </row>
    <row r="63" spans="1:9" ht="15" customHeight="1">
      <c r="A63" s="13">
        <v>59</v>
      </c>
      <c r="B63" s="33" t="s">
        <v>47</v>
      </c>
      <c r="C63" s="33" t="s">
        <v>147</v>
      </c>
      <c r="D63" s="13" t="s">
        <v>168</v>
      </c>
      <c r="E63" s="33" t="s">
        <v>125</v>
      </c>
      <c r="F63" s="32">
        <v>0</v>
      </c>
      <c r="G63" s="13" t="str">
        <f t="shared" si="0"/>
        <v>0.00/km</v>
      </c>
      <c r="H63" s="32">
        <v>0</v>
      </c>
      <c r="I63" s="32">
        <v>0</v>
      </c>
    </row>
    <row r="64" spans="1:9" ht="15" customHeight="1">
      <c r="A64" s="13">
        <v>60</v>
      </c>
      <c r="B64" s="33" t="s">
        <v>148</v>
      </c>
      <c r="C64" s="33" t="s">
        <v>52</v>
      </c>
      <c r="D64" s="13" t="s">
        <v>168</v>
      </c>
      <c r="E64" s="33" t="s">
        <v>125</v>
      </c>
      <c r="F64" s="32">
        <v>0</v>
      </c>
      <c r="G64" s="13" t="str">
        <f t="shared" si="0"/>
        <v>0.00/km</v>
      </c>
      <c r="H64" s="32">
        <v>0</v>
      </c>
      <c r="I64" s="32">
        <v>0</v>
      </c>
    </row>
    <row r="65" spans="1:9" ht="15" customHeight="1">
      <c r="A65" s="13">
        <v>61</v>
      </c>
      <c r="B65" s="33" t="s">
        <v>149</v>
      </c>
      <c r="C65" s="33" t="s">
        <v>42</v>
      </c>
      <c r="D65" s="13" t="s">
        <v>168</v>
      </c>
      <c r="E65" s="33" t="s">
        <v>125</v>
      </c>
      <c r="F65" s="32">
        <v>0</v>
      </c>
      <c r="G65" s="13" t="str">
        <f t="shared" si="0"/>
        <v>0.00/km</v>
      </c>
      <c r="H65" s="32">
        <v>0</v>
      </c>
      <c r="I65" s="32">
        <v>0</v>
      </c>
    </row>
    <row r="66" spans="1:9" ht="15" customHeight="1">
      <c r="A66" s="13">
        <v>62</v>
      </c>
      <c r="B66" s="33" t="s">
        <v>150</v>
      </c>
      <c r="C66" s="33" t="s">
        <v>45</v>
      </c>
      <c r="D66" s="13" t="s">
        <v>168</v>
      </c>
      <c r="E66" s="33" t="s">
        <v>125</v>
      </c>
      <c r="F66" s="32">
        <v>0</v>
      </c>
      <c r="G66" s="13" t="str">
        <f t="shared" si="0"/>
        <v>0.00/km</v>
      </c>
      <c r="H66" s="32">
        <v>0</v>
      </c>
      <c r="I66" s="32">
        <v>0</v>
      </c>
    </row>
    <row r="67" spans="1:9" ht="15" customHeight="1">
      <c r="A67" s="13">
        <v>63</v>
      </c>
      <c r="B67" s="33" t="s">
        <v>133</v>
      </c>
      <c r="C67" s="33" t="s">
        <v>151</v>
      </c>
      <c r="D67" s="13" t="s">
        <v>168</v>
      </c>
      <c r="E67" s="33" t="s">
        <v>125</v>
      </c>
      <c r="F67" s="32">
        <v>0</v>
      </c>
      <c r="G67" s="13" t="str">
        <f t="shared" si="0"/>
        <v>0.00/km</v>
      </c>
      <c r="H67" s="32">
        <v>0</v>
      </c>
      <c r="I67" s="32">
        <v>0</v>
      </c>
    </row>
    <row r="68" spans="1:9" ht="15" customHeight="1">
      <c r="A68" s="13">
        <v>64</v>
      </c>
      <c r="B68" s="33" t="s">
        <v>152</v>
      </c>
      <c r="C68" s="33" t="s">
        <v>40</v>
      </c>
      <c r="D68" s="13" t="s">
        <v>168</v>
      </c>
      <c r="E68" s="33" t="s">
        <v>136</v>
      </c>
      <c r="F68" s="32">
        <v>0</v>
      </c>
      <c r="G68" s="13" t="str">
        <f t="shared" si="0"/>
        <v>0.00/km</v>
      </c>
      <c r="H68" s="32">
        <v>0</v>
      </c>
      <c r="I68" s="32">
        <v>0</v>
      </c>
    </row>
    <row r="69" spans="1:9" ht="15" customHeight="1">
      <c r="A69" s="13">
        <v>65</v>
      </c>
      <c r="B69" s="33" t="s">
        <v>153</v>
      </c>
      <c r="C69" s="33" t="s">
        <v>26</v>
      </c>
      <c r="D69" s="13" t="s">
        <v>168</v>
      </c>
      <c r="E69" s="33" t="s">
        <v>136</v>
      </c>
      <c r="F69" s="32">
        <v>0</v>
      </c>
      <c r="G69" s="13" t="str">
        <f aca="true" t="shared" si="2" ref="G69:G85">TEXT(INT((HOUR(F69)*3600+MINUTE(F69)*60+SECOND(F69))/$I$3/60),"0")&amp;"."&amp;TEXT(MOD((HOUR(F69)*3600+MINUTE(F69)*60+SECOND(F69))/$I$3,60),"00")&amp;"/km"</f>
        <v>0.00/km</v>
      </c>
      <c r="H69" s="32">
        <v>0</v>
      </c>
      <c r="I69" s="32">
        <v>0</v>
      </c>
    </row>
    <row r="70" spans="1:9" ht="15" customHeight="1">
      <c r="A70" s="13">
        <v>66</v>
      </c>
      <c r="B70" s="33" t="s">
        <v>154</v>
      </c>
      <c r="C70" s="33" t="s">
        <v>19</v>
      </c>
      <c r="D70" s="13" t="s">
        <v>168</v>
      </c>
      <c r="E70" s="33" t="s">
        <v>125</v>
      </c>
      <c r="F70" s="32">
        <v>0</v>
      </c>
      <c r="G70" s="13" t="str">
        <f t="shared" si="2"/>
        <v>0.00/km</v>
      </c>
      <c r="H70" s="32">
        <v>0</v>
      </c>
      <c r="I70" s="32">
        <v>0</v>
      </c>
    </row>
    <row r="71" spans="1:9" ht="15" customHeight="1">
      <c r="A71" s="13">
        <v>67</v>
      </c>
      <c r="B71" s="33" t="s">
        <v>133</v>
      </c>
      <c r="C71" s="33" t="s">
        <v>88</v>
      </c>
      <c r="D71" s="13" t="s">
        <v>168</v>
      </c>
      <c r="E71" s="33" t="s">
        <v>125</v>
      </c>
      <c r="F71" s="32">
        <v>0</v>
      </c>
      <c r="G71" s="13" t="str">
        <f t="shared" si="2"/>
        <v>0.00/km</v>
      </c>
      <c r="H71" s="32">
        <v>0</v>
      </c>
      <c r="I71" s="32">
        <v>0</v>
      </c>
    </row>
    <row r="72" spans="1:9" ht="15" customHeight="1">
      <c r="A72" s="13">
        <v>68</v>
      </c>
      <c r="B72" s="33" t="s">
        <v>155</v>
      </c>
      <c r="C72" s="33" t="s">
        <v>25</v>
      </c>
      <c r="D72" s="13" t="s">
        <v>168</v>
      </c>
      <c r="E72" s="33" t="s">
        <v>125</v>
      </c>
      <c r="F72" s="32">
        <v>0</v>
      </c>
      <c r="G72" s="13" t="str">
        <f t="shared" si="2"/>
        <v>0.00/km</v>
      </c>
      <c r="H72" s="32">
        <v>0</v>
      </c>
      <c r="I72" s="32">
        <v>0</v>
      </c>
    </row>
    <row r="73" spans="1:9" ht="15" customHeight="1">
      <c r="A73" s="13">
        <v>69</v>
      </c>
      <c r="B73" s="33" t="s">
        <v>156</v>
      </c>
      <c r="C73" s="33" t="s">
        <v>34</v>
      </c>
      <c r="D73" s="13" t="s">
        <v>168</v>
      </c>
      <c r="E73" s="33" t="s">
        <v>125</v>
      </c>
      <c r="F73" s="32">
        <v>0</v>
      </c>
      <c r="G73" s="13" t="str">
        <f t="shared" si="2"/>
        <v>0.00/km</v>
      </c>
      <c r="H73" s="32">
        <v>0</v>
      </c>
      <c r="I73" s="32">
        <v>0</v>
      </c>
    </row>
    <row r="74" spans="1:9" ht="15" customHeight="1">
      <c r="A74" s="13">
        <v>70</v>
      </c>
      <c r="B74" s="33" t="s">
        <v>157</v>
      </c>
      <c r="C74" s="33" t="s">
        <v>41</v>
      </c>
      <c r="D74" s="13" t="s">
        <v>168</v>
      </c>
      <c r="E74" s="33" t="s">
        <v>158</v>
      </c>
      <c r="F74" s="32">
        <v>0</v>
      </c>
      <c r="G74" s="13" t="str">
        <f t="shared" si="2"/>
        <v>0.00/km</v>
      </c>
      <c r="H74" s="32">
        <v>0</v>
      </c>
      <c r="I74" s="32">
        <v>0</v>
      </c>
    </row>
    <row r="75" spans="1:9" ht="15" customHeight="1">
      <c r="A75" s="13">
        <v>71</v>
      </c>
      <c r="B75" s="33" t="s">
        <v>159</v>
      </c>
      <c r="C75" s="33" t="s">
        <v>15</v>
      </c>
      <c r="D75" s="13" t="s">
        <v>168</v>
      </c>
      <c r="E75" s="33" t="s">
        <v>125</v>
      </c>
      <c r="F75" s="32">
        <v>0</v>
      </c>
      <c r="G75" s="13" t="str">
        <f t="shared" si="2"/>
        <v>0.00/km</v>
      </c>
      <c r="H75" s="32">
        <v>0</v>
      </c>
      <c r="I75" s="32">
        <v>0</v>
      </c>
    </row>
    <row r="76" spans="1:9" ht="15" customHeight="1">
      <c r="A76" s="13">
        <v>72</v>
      </c>
      <c r="B76" s="33" t="s">
        <v>160</v>
      </c>
      <c r="C76" s="33" t="s">
        <v>23</v>
      </c>
      <c r="D76" s="13" t="s">
        <v>168</v>
      </c>
      <c r="E76" s="33" t="s">
        <v>123</v>
      </c>
      <c r="F76" s="32">
        <v>0</v>
      </c>
      <c r="G76" s="13" t="str">
        <f t="shared" si="2"/>
        <v>0.00/km</v>
      </c>
      <c r="H76" s="32">
        <v>0</v>
      </c>
      <c r="I76" s="32">
        <v>0</v>
      </c>
    </row>
    <row r="77" spans="1:9" ht="15" customHeight="1">
      <c r="A77" s="13">
        <v>73</v>
      </c>
      <c r="B77" s="33" t="s">
        <v>139</v>
      </c>
      <c r="C77" s="33" t="s">
        <v>31</v>
      </c>
      <c r="D77" s="13" t="s">
        <v>168</v>
      </c>
      <c r="E77" s="33" t="s">
        <v>125</v>
      </c>
      <c r="F77" s="32">
        <v>0</v>
      </c>
      <c r="G77" s="13" t="str">
        <f t="shared" si="2"/>
        <v>0.00/km</v>
      </c>
      <c r="H77" s="32">
        <v>0</v>
      </c>
      <c r="I77" s="32">
        <v>0</v>
      </c>
    </row>
    <row r="78" spans="1:9" ht="15" customHeight="1">
      <c r="A78" s="13">
        <v>74</v>
      </c>
      <c r="B78" s="33" t="s">
        <v>133</v>
      </c>
      <c r="C78" s="33" t="s">
        <v>57</v>
      </c>
      <c r="D78" s="13" t="s">
        <v>168</v>
      </c>
      <c r="E78" s="33" t="s">
        <v>125</v>
      </c>
      <c r="F78" s="32">
        <v>0</v>
      </c>
      <c r="G78" s="13" t="str">
        <f t="shared" si="2"/>
        <v>0.00/km</v>
      </c>
      <c r="H78" s="32">
        <v>0</v>
      </c>
      <c r="I78" s="32">
        <v>0</v>
      </c>
    </row>
    <row r="79" spans="1:9" ht="15" customHeight="1">
      <c r="A79" s="13">
        <v>75</v>
      </c>
      <c r="B79" s="33" t="s">
        <v>161</v>
      </c>
      <c r="C79" s="33" t="s">
        <v>162</v>
      </c>
      <c r="D79" s="13" t="s">
        <v>168</v>
      </c>
      <c r="E79" s="33" t="s">
        <v>125</v>
      </c>
      <c r="F79" s="32">
        <v>0</v>
      </c>
      <c r="G79" s="13" t="str">
        <f t="shared" si="2"/>
        <v>0.00/km</v>
      </c>
      <c r="H79" s="32">
        <v>0</v>
      </c>
      <c r="I79" s="32">
        <v>0</v>
      </c>
    </row>
    <row r="80" spans="1:9" ht="15" customHeight="1">
      <c r="A80" s="13">
        <v>76</v>
      </c>
      <c r="B80" s="33" t="s">
        <v>133</v>
      </c>
      <c r="C80" s="33" t="s">
        <v>37</v>
      </c>
      <c r="D80" s="13" t="s">
        <v>168</v>
      </c>
      <c r="E80" s="33" t="s">
        <v>125</v>
      </c>
      <c r="F80" s="32">
        <v>0</v>
      </c>
      <c r="G80" s="13" t="str">
        <f t="shared" si="2"/>
        <v>0.00/km</v>
      </c>
      <c r="H80" s="32">
        <v>0</v>
      </c>
      <c r="I80" s="32">
        <v>0</v>
      </c>
    </row>
    <row r="81" spans="1:9" ht="15" customHeight="1">
      <c r="A81" s="13">
        <v>77</v>
      </c>
      <c r="B81" s="33" t="s">
        <v>163</v>
      </c>
      <c r="C81" s="33" t="s">
        <v>41</v>
      </c>
      <c r="D81" s="13" t="s">
        <v>168</v>
      </c>
      <c r="E81" s="33" t="s">
        <v>125</v>
      </c>
      <c r="F81" s="32">
        <v>0</v>
      </c>
      <c r="G81" s="13" t="str">
        <f t="shared" si="2"/>
        <v>0.00/km</v>
      </c>
      <c r="H81" s="32">
        <v>0</v>
      </c>
      <c r="I81" s="32">
        <v>0</v>
      </c>
    </row>
    <row r="82" spans="1:9" ht="15" customHeight="1">
      <c r="A82" s="13">
        <v>78</v>
      </c>
      <c r="B82" s="33" t="s">
        <v>164</v>
      </c>
      <c r="C82" s="33" t="s">
        <v>14</v>
      </c>
      <c r="D82" s="13" t="s">
        <v>168</v>
      </c>
      <c r="E82" s="33" t="s">
        <v>125</v>
      </c>
      <c r="F82" s="32">
        <v>0</v>
      </c>
      <c r="G82" s="13" t="str">
        <f t="shared" si="2"/>
        <v>0.00/km</v>
      </c>
      <c r="H82" s="32">
        <v>0</v>
      </c>
      <c r="I82" s="32">
        <v>0</v>
      </c>
    </row>
    <row r="83" spans="1:9" ht="15" customHeight="1">
      <c r="A83" s="13">
        <v>79</v>
      </c>
      <c r="B83" s="33" t="s">
        <v>165</v>
      </c>
      <c r="C83" s="33" t="s">
        <v>11</v>
      </c>
      <c r="D83" s="13" t="s">
        <v>168</v>
      </c>
      <c r="E83" s="33" t="s">
        <v>125</v>
      </c>
      <c r="F83" s="32">
        <v>0</v>
      </c>
      <c r="G83" s="13" t="str">
        <f t="shared" si="2"/>
        <v>0.00/km</v>
      </c>
      <c r="H83" s="32">
        <v>0</v>
      </c>
      <c r="I83" s="32">
        <v>0</v>
      </c>
    </row>
    <row r="84" spans="1:9" ht="15" customHeight="1">
      <c r="A84" s="13">
        <v>80</v>
      </c>
      <c r="B84" s="33" t="s">
        <v>164</v>
      </c>
      <c r="C84" s="33" t="s">
        <v>166</v>
      </c>
      <c r="D84" s="13" t="s">
        <v>168</v>
      </c>
      <c r="E84" s="33" t="s">
        <v>125</v>
      </c>
      <c r="F84" s="32">
        <v>0</v>
      </c>
      <c r="G84" s="13" t="str">
        <f t="shared" si="2"/>
        <v>0.00/km</v>
      </c>
      <c r="H84" s="32">
        <v>0</v>
      </c>
      <c r="I84" s="32">
        <v>0</v>
      </c>
    </row>
    <row r="85" spans="1:9" ht="15" customHeight="1">
      <c r="A85" s="16">
        <v>81</v>
      </c>
      <c r="B85" s="34" t="s">
        <v>154</v>
      </c>
      <c r="C85" s="34" t="s">
        <v>167</v>
      </c>
      <c r="D85" s="16" t="s">
        <v>168</v>
      </c>
      <c r="E85" s="34" t="s">
        <v>125</v>
      </c>
      <c r="F85" s="35">
        <v>0</v>
      </c>
      <c r="G85" s="16" t="str">
        <f t="shared" si="2"/>
        <v>0.00/km</v>
      </c>
      <c r="H85" s="37">
        <v>0</v>
      </c>
      <c r="I85" s="37">
        <v>0</v>
      </c>
    </row>
  </sheetData>
  <autoFilter ref="A4:I85"/>
  <mergeCells count="3">
    <mergeCell ref="A1:I1"/>
    <mergeCell ref="A2:I2"/>
    <mergeCell ref="A3:G3"/>
  </mergeCells>
  <conditionalFormatting sqref="D5:E85">
    <cfRule type="expression" priority="1" dxfId="0" stopIfTrue="1">
      <formula>NOT(ISERROR(SEARCH("#N/D",D5)))</formula>
    </cfRule>
  </conditionalFormatting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pane ySplit="3" topLeftCell="BM4" activePane="bottomLeft" state="frozen"/>
      <selection pane="topLeft" activeCell="A1" sqref="A1"/>
      <selection pane="bottomLeft" activeCell="B30" sqref="B30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7" t="str">
        <f>Individuale!A1</f>
        <v>Memorial Cristiano Stracchi</v>
      </c>
      <c r="B1" s="27"/>
      <c r="C1" s="27"/>
    </row>
    <row r="2" spans="1:3" ht="42" customHeight="1">
      <c r="A2" s="28" t="str">
        <f>Individuale!A3&amp;" km. "&amp;Individuale!I3</f>
        <v>Montasola (RT) Italia - Sabato 22/06/2013 km. 6,2</v>
      </c>
      <c r="B2" s="28"/>
      <c r="C2" s="28"/>
    </row>
    <row r="3" spans="1:3" ht="24.75" customHeight="1">
      <c r="A3" s="6" t="s">
        <v>2</v>
      </c>
      <c r="B3" s="7" t="s">
        <v>6</v>
      </c>
      <c r="C3" s="7" t="s">
        <v>0</v>
      </c>
    </row>
    <row r="4" spans="1:3" ht="15" customHeight="1">
      <c r="A4" s="10">
        <v>1</v>
      </c>
      <c r="B4" s="36" t="s">
        <v>125</v>
      </c>
      <c r="C4" s="39">
        <v>30</v>
      </c>
    </row>
    <row r="5" spans="1:3" ht="15" customHeight="1">
      <c r="A5" s="13">
        <v>2</v>
      </c>
      <c r="B5" s="33" t="s">
        <v>60</v>
      </c>
      <c r="C5" s="40">
        <v>6</v>
      </c>
    </row>
    <row r="6" spans="1:3" ht="15" customHeight="1">
      <c r="A6" s="13">
        <v>3</v>
      </c>
      <c r="B6" s="33" t="s">
        <v>69</v>
      </c>
      <c r="C6" s="40">
        <v>5</v>
      </c>
    </row>
    <row r="7" spans="1:3" ht="15" customHeight="1">
      <c r="A7" s="13">
        <v>4</v>
      </c>
      <c r="B7" s="33" t="s">
        <v>123</v>
      </c>
      <c r="C7" s="40">
        <v>5</v>
      </c>
    </row>
    <row r="8" spans="1:3" ht="15" customHeight="1">
      <c r="A8" s="13">
        <v>5</v>
      </c>
      <c r="B8" s="33" t="s">
        <v>103</v>
      </c>
      <c r="C8" s="40">
        <v>4</v>
      </c>
    </row>
    <row r="9" spans="1:3" ht="15" customHeight="1">
      <c r="A9" s="13">
        <v>6</v>
      </c>
      <c r="B9" s="33" t="s">
        <v>63</v>
      </c>
      <c r="C9" s="40">
        <v>3</v>
      </c>
    </row>
    <row r="10" spans="1:3" ht="15" customHeight="1">
      <c r="A10" s="13">
        <v>7</v>
      </c>
      <c r="B10" s="33" t="s">
        <v>90</v>
      </c>
      <c r="C10" s="40">
        <v>3</v>
      </c>
    </row>
    <row r="11" spans="1:3" ht="15" customHeight="1">
      <c r="A11" s="13">
        <v>8</v>
      </c>
      <c r="B11" s="33" t="s">
        <v>136</v>
      </c>
      <c r="C11" s="40">
        <v>3</v>
      </c>
    </row>
    <row r="12" spans="1:3" ht="15" customHeight="1">
      <c r="A12" s="13">
        <v>9</v>
      </c>
      <c r="B12" s="33" t="s">
        <v>105</v>
      </c>
      <c r="C12" s="40">
        <v>3</v>
      </c>
    </row>
    <row r="13" spans="1:3" ht="15" customHeight="1">
      <c r="A13" s="13">
        <v>10</v>
      </c>
      <c r="B13" s="33" t="s">
        <v>84</v>
      </c>
      <c r="C13" s="40">
        <v>2</v>
      </c>
    </row>
    <row r="14" spans="1:3" ht="15" customHeight="1">
      <c r="A14" s="13">
        <v>11</v>
      </c>
      <c r="B14" s="33" t="s">
        <v>138</v>
      </c>
      <c r="C14" s="40">
        <v>2</v>
      </c>
    </row>
    <row r="15" spans="1:3" ht="15" customHeight="1">
      <c r="A15" s="13">
        <v>12</v>
      </c>
      <c r="B15" s="33" t="s">
        <v>65</v>
      </c>
      <c r="C15" s="40">
        <v>2</v>
      </c>
    </row>
    <row r="16" spans="1:3" ht="15" customHeight="1">
      <c r="A16" s="17">
        <v>13</v>
      </c>
      <c r="B16" s="18" t="s">
        <v>29</v>
      </c>
      <c r="C16" s="21">
        <v>1</v>
      </c>
    </row>
    <row r="17" spans="1:3" ht="15" customHeight="1">
      <c r="A17" s="13">
        <v>14</v>
      </c>
      <c r="B17" s="33" t="s">
        <v>112</v>
      </c>
      <c r="C17" s="40">
        <v>1</v>
      </c>
    </row>
    <row r="18" spans="1:3" ht="15" customHeight="1">
      <c r="A18" s="13">
        <v>15</v>
      </c>
      <c r="B18" s="33" t="s">
        <v>116</v>
      </c>
      <c r="C18" s="40">
        <v>1</v>
      </c>
    </row>
    <row r="19" spans="1:3" ht="15" customHeight="1">
      <c r="A19" s="13">
        <v>16</v>
      </c>
      <c r="B19" s="33" t="s">
        <v>44</v>
      </c>
      <c r="C19" s="40">
        <v>1</v>
      </c>
    </row>
    <row r="20" spans="1:3" ht="15" customHeight="1">
      <c r="A20" s="13">
        <v>17</v>
      </c>
      <c r="B20" s="33" t="s">
        <v>71</v>
      </c>
      <c r="C20" s="40">
        <v>1</v>
      </c>
    </row>
    <row r="21" spans="1:3" ht="15" customHeight="1">
      <c r="A21" s="13">
        <v>18</v>
      </c>
      <c r="B21" s="33" t="s">
        <v>100</v>
      </c>
      <c r="C21" s="40">
        <v>1</v>
      </c>
    </row>
    <row r="22" spans="1:3" ht="15" customHeight="1">
      <c r="A22" s="13">
        <v>19</v>
      </c>
      <c r="B22" s="33" t="s">
        <v>78</v>
      </c>
      <c r="C22" s="40">
        <v>1</v>
      </c>
    </row>
    <row r="23" spans="1:3" ht="15" customHeight="1">
      <c r="A23" s="13">
        <v>20</v>
      </c>
      <c r="B23" s="33" t="s">
        <v>108</v>
      </c>
      <c r="C23" s="40">
        <v>1</v>
      </c>
    </row>
    <row r="24" spans="1:3" ht="15" customHeight="1">
      <c r="A24" s="13">
        <v>21</v>
      </c>
      <c r="B24" s="33" t="s">
        <v>73</v>
      </c>
      <c r="C24" s="40">
        <v>1</v>
      </c>
    </row>
    <row r="25" spans="1:3" ht="15" customHeight="1">
      <c r="A25" s="13">
        <v>22</v>
      </c>
      <c r="B25" s="33" t="s">
        <v>158</v>
      </c>
      <c r="C25" s="40">
        <v>1</v>
      </c>
    </row>
    <row r="26" spans="1:3" ht="15" customHeight="1">
      <c r="A26" s="13">
        <v>23</v>
      </c>
      <c r="B26" s="33" t="s">
        <v>51</v>
      </c>
      <c r="C26" s="40">
        <v>1</v>
      </c>
    </row>
    <row r="27" spans="1:3" ht="15" customHeight="1">
      <c r="A27" s="13">
        <v>24</v>
      </c>
      <c r="B27" s="33" t="s">
        <v>143</v>
      </c>
      <c r="C27" s="40">
        <v>1</v>
      </c>
    </row>
    <row r="28" spans="1:3" ht="15" customHeight="1">
      <c r="A28" s="16">
        <v>25</v>
      </c>
      <c r="B28" s="34" t="s">
        <v>97</v>
      </c>
      <c r="C28" s="41">
        <v>1</v>
      </c>
    </row>
    <row r="29" ht="12.75">
      <c r="C29" s="2">
        <f>SUM(C4:C28)</f>
        <v>81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2013-06-24T12:37:30Z</dcterms:modified>
  <cp:category/>
  <cp:version/>
  <cp:contentType/>
  <cp:contentStatus/>
</cp:coreProperties>
</file>