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'Individuale'!$A$3:$I$138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<sst xmlns="http://schemas.openxmlformats.org/spreadsheetml/2006/main" count="723" uniqueCount="406">
  <si>
    <t>ROMA ROAD RUNNER</t>
  </si>
  <si>
    <t>1.16.35</t>
  </si>
  <si>
    <t>BATTAGLIA</t>
  </si>
  <si>
    <t>1.16.38</t>
  </si>
  <si>
    <t>1.16.43</t>
  </si>
  <si>
    <t>PASQUA</t>
  </si>
  <si>
    <t>1.18.12</t>
  </si>
  <si>
    <t>LANZINI</t>
  </si>
  <si>
    <t>GIOVANNA</t>
  </si>
  <si>
    <t>AICS CLUB ATLETICO CENTRALE</t>
  </si>
  <si>
    <t>1.18.13</t>
  </si>
  <si>
    <t>CIPRIANI</t>
  </si>
  <si>
    <t>1.18.15</t>
  </si>
  <si>
    <t>SCALZO</t>
  </si>
  <si>
    <t>1.18.16</t>
  </si>
  <si>
    <t>1.18.33</t>
  </si>
  <si>
    <t>SPALVIERI</t>
  </si>
  <si>
    <t>1.18.53</t>
  </si>
  <si>
    <t>1.18.54</t>
  </si>
  <si>
    <t>CARTENI</t>
  </si>
  <si>
    <t>VERONICA</t>
  </si>
  <si>
    <t>1.20.29</t>
  </si>
  <si>
    <t>INNAMORATI</t>
  </si>
  <si>
    <t>1.20.40</t>
  </si>
  <si>
    <t>TESTONI</t>
  </si>
  <si>
    <t>1.20.46</t>
  </si>
  <si>
    <t>BURGER</t>
  </si>
  <si>
    <t>KRISTINE</t>
  </si>
  <si>
    <t>1.21.15</t>
  </si>
  <si>
    <t>MARZANO</t>
  </si>
  <si>
    <t>1.21.21</t>
  </si>
  <si>
    <t>BANDINU</t>
  </si>
  <si>
    <t>1.22.04</t>
  </si>
  <si>
    <t>COLETTI</t>
  </si>
  <si>
    <t>1.22.39</t>
  </si>
  <si>
    <t>DI LUCA</t>
  </si>
  <si>
    <t>1.23.35</t>
  </si>
  <si>
    <t>DE AMICIS</t>
  </si>
  <si>
    <t>PODISTICA PRENESTE</t>
  </si>
  <si>
    <t>1.23.40</t>
  </si>
  <si>
    <t>EMILIANO</t>
  </si>
  <si>
    <t>ATLETICA FALERIA</t>
  </si>
  <si>
    <t>1.24.45</t>
  </si>
  <si>
    <t>GIANLUIGI</t>
  </si>
  <si>
    <t>1.24.51</t>
  </si>
  <si>
    <t>MASCHERUCCI</t>
  </si>
  <si>
    <t>1.25.05</t>
  </si>
  <si>
    <t>VERNI</t>
  </si>
  <si>
    <t>MICHELA</t>
  </si>
  <si>
    <t>1.25.16</t>
  </si>
  <si>
    <t>BROGI</t>
  </si>
  <si>
    <t>1.26.04</t>
  </si>
  <si>
    <t>RAPUANO</t>
  </si>
  <si>
    <t>1.26.15</t>
  </si>
  <si>
    <t>SEVERA</t>
  </si>
  <si>
    <t>ERALDO</t>
  </si>
  <si>
    <t>1.27.17</t>
  </si>
  <si>
    <t>QUOTIDIANO</t>
  </si>
  <si>
    <t>MARIA TERESA</t>
  </si>
  <si>
    <t>1.27.43</t>
  </si>
  <si>
    <t>1.27.53</t>
  </si>
  <si>
    <t>1.32.59</t>
  </si>
  <si>
    <t>VEROLI</t>
  </si>
  <si>
    <t>1.33.02</t>
  </si>
  <si>
    <t>1.35.06</t>
  </si>
  <si>
    <t>1.41.16</t>
  </si>
  <si>
    <t>RARU</t>
  </si>
  <si>
    <t>CARMEN</t>
  </si>
  <si>
    <t>1.43.56</t>
  </si>
  <si>
    <t>BETTELLI</t>
  </si>
  <si>
    <t>1.44.07</t>
  </si>
  <si>
    <t>BARBETTI</t>
  </si>
  <si>
    <t>1.46.46</t>
  </si>
  <si>
    <t>1.50.15</t>
  </si>
  <si>
    <t>DESSI'</t>
  </si>
  <si>
    <t>1.50.16</t>
  </si>
  <si>
    <t>SMARGIASSI</t>
  </si>
  <si>
    <t>RAIMONDO</t>
  </si>
  <si>
    <t>1.53.31</t>
  </si>
  <si>
    <t>GRANOCCHIA</t>
  </si>
  <si>
    <t>BRUNELLA</t>
  </si>
  <si>
    <t>1.54.58</t>
  </si>
  <si>
    <t>CAVOLI</t>
  </si>
  <si>
    <t>SANDRA</t>
  </si>
  <si>
    <t>1.59.45</t>
  </si>
  <si>
    <t>VANTAGGIO</t>
  </si>
  <si>
    <t>BENITO</t>
  </si>
  <si>
    <t>2.00.04</t>
  </si>
  <si>
    <t>CALZA BINI</t>
  </si>
  <si>
    <t>ZAPPI</t>
  </si>
  <si>
    <t>D'ASCENZO</t>
  </si>
  <si>
    <t>SCONOCCHIA</t>
  </si>
  <si>
    <t xml:space="preserve"> Corri per la Liberazione</t>
  </si>
  <si>
    <t>Morlupo (Roma) Italia - Domenica 25/04/2010</t>
  </si>
  <si>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</si>
  <si>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</si>
  <si>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</si>
  <si>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</si>
  <si>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</si>
  <si>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</si>
  <si>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</si>
  <si>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</si>
  <si>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</si>
  <si>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</si>
  <si>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</si>
  <si>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</si>
  <si>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</si>
  <si>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</si>
  <si>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</si>
  <si>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GIOVANNI</t>
  </si>
  <si>
    <t>GIUSEPPE</t>
  </si>
  <si>
    <t>FRANCO</t>
  </si>
  <si>
    <t>PAOLO</t>
  </si>
  <si>
    <t>MASSIMO</t>
  </si>
  <si>
    <t>LUCIANO</t>
  </si>
  <si>
    <t>CARLO</t>
  </si>
  <si>
    <t>LORENZO</t>
  </si>
  <si>
    <t>STEFANO</t>
  </si>
  <si>
    <t>MAURO</t>
  </si>
  <si>
    <t>ALESSANDRO</t>
  </si>
  <si>
    <t>ROBERTO</t>
  </si>
  <si>
    <t>LUIGI</t>
  </si>
  <si>
    <t>FABIO</t>
  </si>
  <si>
    <t>MAURIZIO</t>
  </si>
  <si>
    <t>LUCA</t>
  </si>
  <si>
    <t>MARCO</t>
  </si>
  <si>
    <t>DANIELE</t>
  </si>
  <si>
    <t>CLAUDIO</t>
  </si>
  <si>
    <t>ANDREA</t>
  </si>
  <si>
    <t>VINCENZO</t>
  </si>
  <si>
    <t>MARIO</t>
  </si>
  <si>
    <t>SANDRO</t>
  </si>
  <si>
    <t>GIULIO</t>
  </si>
  <si>
    <t>RICCARDO</t>
  </si>
  <si>
    <t>MICHELE</t>
  </si>
  <si>
    <t>ROBERTA</t>
  </si>
  <si>
    <t>PIETRO</t>
  </si>
  <si>
    <t>ANGELO</t>
  </si>
  <si>
    <t>GIORGIO</t>
  </si>
  <si>
    <t>ADRIANO</t>
  </si>
  <si>
    <t>ENRICO</t>
  </si>
  <si>
    <t>ARMANDO</t>
  </si>
  <si>
    <t>MM40</t>
  </si>
  <si>
    <t>MM45</t>
  </si>
  <si>
    <t>DINA</t>
  </si>
  <si>
    <t>SERGIO</t>
  </si>
  <si>
    <t>MM50</t>
  </si>
  <si>
    <t>OLIMPICA FLAMINIA</t>
  </si>
  <si>
    <t>MM35</t>
  </si>
  <si>
    <t>MM60</t>
  </si>
  <si>
    <t>FEDERICO</t>
  </si>
  <si>
    <t>ANNA BABY RUNNER</t>
  </si>
  <si>
    <t>PAOLA</t>
  </si>
  <si>
    <t>COMINA</t>
  </si>
  <si>
    <t>GIANCARLO</t>
  </si>
  <si>
    <t>GIAMPAOLO</t>
  </si>
  <si>
    <t>GIANNI</t>
  </si>
  <si>
    <t>DOMENICO</t>
  </si>
  <si>
    <t>SANTINI</t>
  </si>
  <si>
    <t>IANNILLI</t>
  </si>
  <si>
    <t>MM55</t>
  </si>
  <si>
    <t>RENATO</t>
  </si>
  <si>
    <t>MANCINI</t>
  </si>
  <si>
    <t>IGNAZIO</t>
  </si>
  <si>
    <t>BESTIACO</t>
  </si>
  <si>
    <t>MARINO</t>
  </si>
  <si>
    <t>SANTA MARINELLA RUNNERS</t>
  </si>
  <si>
    <t>PAGANO</t>
  </si>
  <si>
    <t>SCOCCIA</t>
  </si>
  <si>
    <t>MM65</t>
  </si>
  <si>
    <t>ZEDDE</t>
  </si>
  <si>
    <t>PIMPINELLA</t>
  </si>
  <si>
    <t>VENTURINI</t>
  </si>
  <si>
    <t>STIRPE</t>
  </si>
  <si>
    <t>VIANI</t>
  </si>
  <si>
    <t>ZERVOS</t>
  </si>
  <si>
    <t>GREGORIO</t>
  </si>
  <si>
    <t>ROMANO</t>
  </si>
  <si>
    <t>RENZO</t>
  </si>
  <si>
    <t>PIETRANGELI</t>
  </si>
  <si>
    <t>D'AMBROSIO</t>
  </si>
  <si>
    <t>MM70</t>
  </si>
  <si>
    <t>MONICA</t>
  </si>
  <si>
    <t>CRISTIANO</t>
  </si>
  <si>
    <t>ADAMO</t>
  </si>
  <si>
    <t>DI CARLO</t>
  </si>
  <si>
    <t>FRANCICA</t>
  </si>
  <si>
    <t>DI LENO</t>
  </si>
  <si>
    <t>DI PLACIDO</t>
  </si>
  <si>
    <t>VALERIA</t>
  </si>
  <si>
    <t>MARIA</t>
  </si>
  <si>
    <t>ANNA MARIA</t>
  </si>
  <si>
    <t>GABRIELE</t>
  </si>
  <si>
    <t>SIMONETTA</t>
  </si>
  <si>
    <t>ALFREDO</t>
  </si>
  <si>
    <t>MARIA RITA</t>
  </si>
  <si>
    <t>ATLETICA DEL PARCO</t>
  </si>
  <si>
    <t>TIZIANO</t>
  </si>
  <si>
    <t>FILIPPO</t>
  </si>
  <si>
    <t>VASSELLI</t>
  </si>
  <si>
    <t>ALBERTO</t>
  </si>
  <si>
    <t>BENEDETTI</t>
  </si>
  <si>
    <t>MICHELI</t>
  </si>
  <si>
    <t>PICCOLELLI</t>
  </si>
  <si>
    <t>ARCANGELO</t>
  </si>
  <si>
    <t>DAVIDE</t>
  </si>
  <si>
    <t>A.S.D. ENEA</t>
  </si>
  <si>
    <t>CECCARELLI</t>
  </si>
  <si>
    <t>GIOVANNINI</t>
  </si>
  <si>
    <t>ATTILIO</t>
  </si>
  <si>
    <t>A.S.D. ATLETICA VITA</t>
  </si>
  <si>
    <t>FRANCHI</t>
  </si>
  <si>
    <t>DREAM TEAM</t>
  </si>
  <si>
    <t>0.47.02</t>
  </si>
  <si>
    <t>PATERNESI</t>
  </si>
  <si>
    <t>POLIGRAFICO DELLO STATO</t>
  </si>
  <si>
    <t>0.47.40</t>
  </si>
  <si>
    <t>0.48.07</t>
  </si>
  <si>
    <t>COCOZZA</t>
  </si>
  <si>
    <t>DUEPONTI SPORTING CLUB</t>
  </si>
  <si>
    <t>0.48.19</t>
  </si>
  <si>
    <t>DI GIULIO</t>
  </si>
  <si>
    <t>G.P. ATLETICA FALERIA</t>
  </si>
  <si>
    <t>0.48.37</t>
  </si>
  <si>
    <t>MOUHAJI</t>
  </si>
  <si>
    <t>YOUSSEF</t>
  </si>
  <si>
    <t>CAMPANILE</t>
  </si>
  <si>
    <t>0.49.57</t>
  </si>
  <si>
    <t>ZARLENGA</t>
  </si>
  <si>
    <t>AM</t>
  </si>
  <si>
    <t>G.S. IL PODISTA</t>
  </si>
  <si>
    <t>0.50.07</t>
  </si>
  <si>
    <t>FABBRI</t>
  </si>
  <si>
    <t>BOLSENA FORUM</t>
  </si>
  <si>
    <t>0.51.17</t>
  </si>
  <si>
    <t>CAPUTO</t>
  </si>
  <si>
    <t>0.51.59</t>
  </si>
  <si>
    <t>POMPILI</t>
  </si>
  <si>
    <t>0.52.30</t>
  </si>
  <si>
    <t>0.53.25</t>
  </si>
  <si>
    <t>ANGHELONE</t>
  </si>
  <si>
    <t>MILLEPIEDI LADISPOLI</t>
  </si>
  <si>
    <t>0.54.19</t>
  </si>
  <si>
    <t>DI RE</t>
  </si>
  <si>
    <t>ASTERIX MORLUPO</t>
  </si>
  <si>
    <t>0.54.53</t>
  </si>
  <si>
    <t>MARCHETTI</t>
  </si>
  <si>
    <t>DUE PONTI</t>
  </si>
  <si>
    <t>0.56.08</t>
  </si>
  <si>
    <t>DI FILIPPO</t>
  </si>
  <si>
    <t>LBM SPORT</t>
  </si>
  <si>
    <t>0.56.30</t>
  </si>
  <si>
    <t>TRAVAGLINI</t>
  </si>
  <si>
    <t>0.56.40</t>
  </si>
  <si>
    <t>DE LUCA RAPONE</t>
  </si>
  <si>
    <t>0.57.01</t>
  </si>
  <si>
    <t>0.57.16</t>
  </si>
  <si>
    <t>SFORZA</t>
  </si>
  <si>
    <t>0.57.20</t>
  </si>
  <si>
    <t>0.57.54</t>
  </si>
  <si>
    <t>0.57.58</t>
  </si>
  <si>
    <t>GALIENI</t>
  </si>
  <si>
    <t>SILVESTRO</t>
  </si>
  <si>
    <t>0.58.01</t>
  </si>
  <si>
    <t>0.58.29</t>
  </si>
  <si>
    <t>CURCI</t>
  </si>
  <si>
    <t>AIRONE FORMELLO</t>
  </si>
  <si>
    <t>0.58.33</t>
  </si>
  <si>
    <t>PICATTI</t>
  </si>
  <si>
    <t>PODISTICA VALMONTONE</t>
  </si>
  <si>
    <t>0.58.40</t>
  </si>
  <si>
    <t>VITANZI</t>
  </si>
  <si>
    <t>0.59.00</t>
  </si>
  <si>
    <t>DI BARTOLOMEO</t>
  </si>
  <si>
    <t>CAT SPORT</t>
  </si>
  <si>
    <t>0.59.13</t>
  </si>
  <si>
    <t>MATTEUCCI</t>
  </si>
  <si>
    <t>0.59.15</t>
  </si>
  <si>
    <t>ATLETICA INSIEME</t>
  </si>
  <si>
    <t>0.59.25</t>
  </si>
  <si>
    <t>MINASI</t>
  </si>
  <si>
    <t>0.59.57</t>
  </si>
  <si>
    <t>BRANDONI</t>
  </si>
  <si>
    <t>ATLETICA FIANO ROMANO</t>
  </si>
  <si>
    <t>1.00.04</t>
  </si>
  <si>
    <t>RONCACCI</t>
  </si>
  <si>
    <t>1.00.30</t>
  </si>
  <si>
    <t>SGLAVO</t>
  </si>
  <si>
    <t>1.00.49</t>
  </si>
  <si>
    <t>LATTERI</t>
  </si>
  <si>
    <t>LUIGIA</t>
  </si>
  <si>
    <t>FF</t>
  </si>
  <si>
    <t>1.01.08</t>
  </si>
  <si>
    <t>GIUISEPPE</t>
  </si>
  <si>
    <t>1.01.20</t>
  </si>
  <si>
    <t>SCICCHITANO</t>
  </si>
  <si>
    <t>LAZIO ATLETICA</t>
  </si>
  <si>
    <t>1.01.33</t>
  </si>
  <si>
    <t>MUCCIARELLI</t>
  </si>
  <si>
    <t>1.01.36</t>
  </si>
  <si>
    <t>1.01.45</t>
  </si>
  <si>
    <t>1.02.05</t>
  </si>
  <si>
    <t>DI STEFANO</t>
  </si>
  <si>
    <t>1.02.12</t>
  </si>
  <si>
    <t>APOLLONI</t>
  </si>
  <si>
    <t>ETTORE</t>
  </si>
  <si>
    <t>1.02.19</t>
  </si>
  <si>
    <t>DANZA</t>
  </si>
  <si>
    <t>1.02.23</t>
  </si>
  <si>
    <t>1.02.25</t>
  </si>
  <si>
    <t>ROBERTI</t>
  </si>
  <si>
    <t>1.03.09</t>
  </si>
  <si>
    <t>MARROCCO</t>
  </si>
  <si>
    <t>1.03.29</t>
  </si>
  <si>
    <t>FILIPPINI</t>
  </si>
  <si>
    <t>1.03.52</t>
  </si>
  <si>
    <t>1.04.32</t>
  </si>
  <si>
    <t>GRILLI</t>
  </si>
  <si>
    <t>1.04.49</t>
  </si>
  <si>
    <t>SCIPIONI</t>
  </si>
  <si>
    <t>1.04.54</t>
  </si>
  <si>
    <t>1.05.02</t>
  </si>
  <si>
    <t>TUFANO</t>
  </si>
  <si>
    <t>ROMA ATLETICA</t>
  </si>
  <si>
    <t>1.05.09</t>
  </si>
  <si>
    <t>RAMIREZ</t>
  </si>
  <si>
    <t>1.05.40</t>
  </si>
  <si>
    <t>PACE</t>
  </si>
  <si>
    <t>IAN RICHARD</t>
  </si>
  <si>
    <t>1.05.42</t>
  </si>
  <si>
    <t>MENINI</t>
  </si>
  <si>
    <t>1.05.49</t>
  </si>
  <si>
    <t>SECCHI</t>
  </si>
  <si>
    <t>SCAVO 2000</t>
  </si>
  <si>
    <t>1.05.54</t>
  </si>
  <si>
    <t>1.06.00</t>
  </si>
  <si>
    <t>1.06.06</t>
  </si>
  <si>
    <t>DORIGHI</t>
  </si>
  <si>
    <t>DANIEL</t>
  </si>
  <si>
    <t>1.07.04</t>
  </si>
  <si>
    <t>KIM THU</t>
  </si>
  <si>
    <t>1.07.11</t>
  </si>
  <si>
    <t>CERRONI</t>
  </si>
  <si>
    <t>GIIUSEPPE</t>
  </si>
  <si>
    <t>1.07.34</t>
  </si>
  <si>
    <t>DI PASTENA</t>
  </si>
  <si>
    <t>PODISTICA TIBURTINA</t>
  </si>
  <si>
    <t>1.07.42</t>
  </si>
  <si>
    <t>1.07.53</t>
  </si>
  <si>
    <t>BALZANI</t>
  </si>
  <si>
    <t>1.08.16</t>
  </si>
  <si>
    <t>CANTIANI</t>
  </si>
  <si>
    <t>1.08.24</t>
  </si>
  <si>
    <t>PINTUS</t>
  </si>
  <si>
    <t>A.S.D. FORZA MAGGIORE</t>
  </si>
  <si>
    <t>1.08.28</t>
  </si>
  <si>
    <t>CAMMERINESI</t>
  </si>
  <si>
    <t>INDIPENDENTE</t>
  </si>
  <si>
    <t>1.08.31</t>
  </si>
  <si>
    <t>MANCIN</t>
  </si>
  <si>
    <t>1.09.09</t>
  </si>
  <si>
    <t>ONESTI</t>
  </si>
  <si>
    <t>1.09.14</t>
  </si>
  <si>
    <t>DI MARIO</t>
  </si>
  <si>
    <t>1.09.30</t>
  </si>
  <si>
    <t>VARESI</t>
  </si>
  <si>
    <t>1.09.52</t>
  </si>
  <si>
    <t>PAOLESSI</t>
  </si>
  <si>
    <t>RIFONDAZIONE PODISTICA</t>
  </si>
  <si>
    <t>1.11.10</t>
  </si>
  <si>
    <t>BELA'</t>
  </si>
  <si>
    <t>1.12.36</t>
  </si>
  <si>
    <t>BRUSCHI</t>
  </si>
  <si>
    <t>1.12.42</t>
  </si>
  <si>
    <t>CLEMENTINI</t>
  </si>
  <si>
    <t>1.12.51</t>
  </si>
  <si>
    <t>LBM</t>
  </si>
  <si>
    <t>1.12.58</t>
  </si>
  <si>
    <t>ORSINGHER</t>
  </si>
  <si>
    <t>ENZO</t>
  </si>
  <si>
    <t>1.13.03</t>
  </si>
  <si>
    <t>1.13.11</t>
  </si>
  <si>
    <t>SDRUSCIA</t>
  </si>
  <si>
    <t>1.13.15</t>
  </si>
  <si>
    <t>UISP MONTEROTONDO</t>
  </si>
  <si>
    <t>1.13.20</t>
  </si>
  <si>
    <t>SABATUCCI</t>
  </si>
  <si>
    <t>1.13.26</t>
  </si>
  <si>
    <t>CANELLA</t>
  </si>
  <si>
    <t>1.13.31</t>
  </si>
  <si>
    <t>FERA</t>
  </si>
  <si>
    <t>1.13.34</t>
  </si>
  <si>
    <t>1.13.52</t>
  </si>
  <si>
    <t>D'AMORE</t>
  </si>
  <si>
    <t>1.15.18</t>
  </si>
  <si>
    <t>ROCCA</t>
  </si>
  <si>
    <t>1.15.23</t>
  </si>
  <si>
    <t>PREDATOR</t>
  </si>
  <si>
    <t>1.15.30</t>
  </si>
  <si>
    <t>LAURENZI</t>
  </si>
  <si>
    <t>PIERSETTIMIO</t>
  </si>
  <si>
    <t>1.15.37</t>
  </si>
  <si>
    <t>CARLI</t>
  </si>
  <si>
    <t>1.16.03</t>
  </si>
  <si>
    <t>DI TOMA</t>
  </si>
  <si>
    <t>1.16.28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</si>
</sst>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5" xfId="17" applyFont="1" applyFill="1" applyBorder="1" applyAlignment="1">
      <alignment vertical="center" wrapText="1"/>
      <protection/>
    </xf>
    <xf numFmtId="0" fontId="0" fillId="0" borderId="5" xfId="17" applyFont="1" applyFill="1" applyBorder="1" applyAlignment="1">
      <alignment horizontal="center" vertical="center" wrapText="1"/>
      <protection/>
    </xf>
    <xf numFmtId="0" fontId="0" fillId="0" borderId="6" xfId="17" applyFont="1" applyFill="1" applyBorder="1" applyAlignment="1">
      <alignment vertical="center" wrapText="1"/>
      <protection/>
    </xf>
    <xf numFmtId="0" fontId="0" fillId="0" borderId="6" xfId="17" applyFont="1" applyFill="1" applyBorder="1" applyAlignment="1">
      <alignment horizontal="center" vertical="center" wrapText="1"/>
      <protection/>
    </xf>
    <xf numFmtId="0" fontId="0" fillId="0" borderId="7" xfId="17" applyFont="1" applyFill="1" applyBorder="1" applyAlignment="1">
      <alignment vertical="center" wrapText="1"/>
      <protection/>
    </xf>
    <xf numFmtId="0" fontId="0" fillId="0" borderId="7" xfId="17" applyFont="1" applyFill="1" applyBorder="1" applyAlignment="1">
      <alignment horizontal="center" vertical="center" wrapText="1"/>
      <protection/>
    </xf>
    <xf numFmtId="0" fontId="14" fillId="0" borderId="6" xfId="17" applyFont="1" applyFill="1" applyBorder="1" applyAlignment="1">
      <alignment vertical="center" wrapText="1"/>
      <protection/>
    </xf>
    <xf numFmtId="0" fontId="14" fillId="0" borderId="6" xfId="17" applyFont="1" applyFill="1" applyBorder="1" applyAlignment="1">
      <alignment horizontal="center" vertical="center" wrapText="1"/>
      <protection/>
    </xf>
    <xf numFmtId="0" fontId="15" fillId="0" borderId="8" xfId="0" applyFont="1" applyBorder="1" applyAlignment="1">
      <alignment horizontal="center" vertical="center"/>
    </xf>
    <xf numFmtId="21" fontId="0" fillId="0" borderId="6" xfId="17" applyNumberFormat="1" applyFont="1" applyFill="1" applyBorder="1" applyAlignment="1">
      <alignment horizontal="center" vertical="center" wrapText="1"/>
      <protection/>
    </xf>
    <xf numFmtId="21" fontId="0" fillId="0" borderId="7" xfId="17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Normal_Sheet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9" t="s">
        <v>92</v>
      </c>
      <c r="B1" s="39"/>
      <c r="C1" s="39"/>
      <c r="D1" s="39"/>
      <c r="E1" s="39"/>
      <c r="F1" s="39"/>
      <c r="G1" s="40"/>
      <c r="H1" s="40"/>
      <c r="I1" s="40"/>
    </row>
    <row r="2" spans="1:9" ht="24.75" customHeight="1" thickBot="1">
      <c r="A2" s="41" t="s">
        <v>93</v>
      </c>
      <c r="B2" s="42"/>
      <c r="C2" s="42"/>
      <c r="D2" s="42"/>
      <c r="E2" s="42"/>
      <c r="F2" s="42"/>
      <c r="G2" s="43"/>
      <c r="H2" s="6" t="s">
        <v>95</v>
      </c>
      <c r="I2" s="7">
        <v>13</v>
      </c>
    </row>
    <row r="3" spans="1:9" ht="37.5" customHeight="1" thickBot="1">
      <c r="A3" s="15" t="s">
        <v>96</v>
      </c>
      <c r="B3" s="8" t="s">
        <v>97</v>
      </c>
      <c r="C3" s="9" t="s">
        <v>98</v>
      </c>
      <c r="D3" s="9" t="s">
        <v>99</v>
      </c>
      <c r="E3" s="10" t="s">
        <v>100</v>
      </c>
      <c r="F3" s="11" t="s">
        <v>101</v>
      </c>
      <c r="G3" s="11" t="s">
        <v>102</v>
      </c>
      <c r="H3" s="11" t="s">
        <v>103</v>
      </c>
      <c r="I3" s="12" t="s">
        <v>104</v>
      </c>
    </row>
    <row r="4" spans="1:9" s="1" customFormat="1" ht="15" customHeight="1">
      <c r="A4" s="35">
        <v>1</v>
      </c>
      <c r="B4" s="50" t="s">
        <v>211</v>
      </c>
      <c r="C4" s="50" t="s">
        <v>110</v>
      </c>
      <c r="D4" s="51" t="s">
        <v>148</v>
      </c>
      <c r="E4" s="50" t="s">
        <v>212</v>
      </c>
      <c r="F4" s="51" t="s">
        <v>213</v>
      </c>
      <c r="G4" s="16" t="str">
        <f aca="true" t="shared" si="0" ref="G4:G67">TEXT(INT((HOUR(F4)*3600+MINUTE(F4)*60+SECOND(F4))/$I$2/60),"0")&amp;"."&amp;TEXT(MOD((HOUR(F4)*3600+MINUTE(F4)*60+SECOND(F4))/$I$2,60),"00")&amp;"/km"</f>
        <v>3.37/km</v>
      </c>
      <c r="H4" s="17">
        <f aca="true" t="shared" si="1" ref="H4:H31">F4-$F$4</f>
        <v>0</v>
      </c>
      <c r="I4" s="17">
        <f>F4-INDEX($F$4:$F$1469,MATCH(D4,$D$4:$D$1469,0))</f>
        <v>0</v>
      </c>
    </row>
    <row r="5" spans="1:9" s="1" customFormat="1" ht="15" customHeight="1">
      <c r="A5" s="36">
        <v>2</v>
      </c>
      <c r="B5" s="52" t="s">
        <v>214</v>
      </c>
      <c r="C5" s="52" t="s">
        <v>128</v>
      </c>
      <c r="D5" s="53" t="s">
        <v>148</v>
      </c>
      <c r="E5" s="52" t="s">
        <v>215</v>
      </c>
      <c r="F5" s="53" t="s">
        <v>216</v>
      </c>
      <c r="G5" s="18" t="str">
        <f t="shared" si="0"/>
        <v>3.40/km</v>
      </c>
      <c r="H5" s="19">
        <f t="shared" si="1"/>
        <v>0.00043981481481480955</v>
      </c>
      <c r="I5" s="19">
        <f>F5-INDEX($F$4:$F$1469,MATCH(D5,$D$4:$D$1469,0))</f>
        <v>0.00043981481481480955</v>
      </c>
    </row>
    <row r="6" spans="1:9" s="1" customFormat="1" ht="15" customHeight="1">
      <c r="A6" s="36">
        <v>3</v>
      </c>
      <c r="B6" s="52" t="s">
        <v>144</v>
      </c>
      <c r="C6" s="52" t="s">
        <v>145</v>
      </c>
      <c r="D6" s="53" t="s">
        <v>146</v>
      </c>
      <c r="E6" s="52" t="s">
        <v>147</v>
      </c>
      <c r="F6" s="53" t="s">
        <v>217</v>
      </c>
      <c r="G6" s="18" t="str">
        <f t="shared" si="0"/>
        <v>3.42/km</v>
      </c>
      <c r="H6" s="19">
        <f t="shared" si="1"/>
        <v>0.0007523148148148168</v>
      </c>
      <c r="I6" s="19">
        <f>F6-INDEX($F$4:$F$1469,MATCH(D6,$D$4:$D$1469,0))</f>
        <v>0</v>
      </c>
    </row>
    <row r="7" spans="1:9" s="1" customFormat="1" ht="15" customHeight="1">
      <c r="A7" s="36">
        <v>4</v>
      </c>
      <c r="B7" s="52" t="s">
        <v>218</v>
      </c>
      <c r="C7" s="52" t="s">
        <v>145</v>
      </c>
      <c r="D7" s="53" t="s">
        <v>143</v>
      </c>
      <c r="E7" s="52" t="s">
        <v>219</v>
      </c>
      <c r="F7" s="53" t="s">
        <v>220</v>
      </c>
      <c r="G7" s="18" t="str">
        <f t="shared" si="0"/>
        <v>3.43/km</v>
      </c>
      <c r="H7" s="19">
        <f t="shared" si="1"/>
        <v>0.0008912037037037066</v>
      </c>
      <c r="I7" s="19">
        <f>F7-INDEX($F$4:$F$1469,MATCH(D7,$D$4:$D$1469,0))</f>
        <v>0</v>
      </c>
    </row>
    <row r="8" spans="1:9" s="1" customFormat="1" ht="15" customHeight="1">
      <c r="A8" s="36">
        <v>5</v>
      </c>
      <c r="B8" s="52" t="s">
        <v>221</v>
      </c>
      <c r="C8" s="52" t="s">
        <v>108</v>
      </c>
      <c r="D8" s="53" t="s">
        <v>142</v>
      </c>
      <c r="E8" s="52" t="s">
        <v>222</v>
      </c>
      <c r="F8" s="53" t="s">
        <v>223</v>
      </c>
      <c r="G8" s="18" t="str">
        <f t="shared" si="0"/>
        <v>3.44/km</v>
      </c>
      <c r="H8" s="19">
        <f t="shared" si="1"/>
        <v>0.0010995370370370378</v>
      </c>
      <c r="I8" s="19">
        <f>F8-INDEX($F$4:$F$1469,MATCH(D8,$D$4:$D$1469,0))</f>
        <v>0</v>
      </c>
    </row>
    <row r="9" spans="1:9" s="1" customFormat="1" ht="15" customHeight="1">
      <c r="A9" s="36">
        <v>6</v>
      </c>
      <c r="B9" s="52" t="s">
        <v>224</v>
      </c>
      <c r="C9" s="52" t="s">
        <v>225</v>
      </c>
      <c r="D9" s="53" t="s">
        <v>142</v>
      </c>
      <c r="E9" s="52" t="s">
        <v>226</v>
      </c>
      <c r="F9" s="53" t="s">
        <v>227</v>
      </c>
      <c r="G9" s="18" t="str">
        <f t="shared" si="0"/>
        <v>3.51/km</v>
      </c>
      <c r="H9" s="19">
        <f t="shared" si="1"/>
        <v>0.002025462962962965</v>
      </c>
      <c r="I9" s="19">
        <f>F9-INDEX($F$4:$F$1469,MATCH(D9,$D$4:$D$1469,0))</f>
        <v>0.0009259259259259273</v>
      </c>
    </row>
    <row r="10" spans="1:9" s="1" customFormat="1" ht="15" customHeight="1">
      <c r="A10" s="36">
        <v>7</v>
      </c>
      <c r="B10" s="52" t="s">
        <v>228</v>
      </c>
      <c r="C10" s="52" t="s">
        <v>136</v>
      </c>
      <c r="D10" s="53" t="s">
        <v>229</v>
      </c>
      <c r="E10" s="52" t="s">
        <v>230</v>
      </c>
      <c r="F10" s="53" t="s">
        <v>231</v>
      </c>
      <c r="G10" s="18" t="str">
        <f t="shared" si="0"/>
        <v>3.51/km</v>
      </c>
      <c r="H10" s="19">
        <f t="shared" si="1"/>
        <v>0.0021412037037037007</v>
      </c>
      <c r="I10" s="19">
        <f>F10-INDEX($F$4:$F$1469,MATCH(D10,$D$4:$D$1469,0))</f>
        <v>0</v>
      </c>
    </row>
    <row r="11" spans="1:9" s="1" customFormat="1" ht="15" customHeight="1">
      <c r="A11" s="36">
        <v>8</v>
      </c>
      <c r="B11" s="52" t="s">
        <v>232</v>
      </c>
      <c r="C11" s="52" t="s">
        <v>113</v>
      </c>
      <c r="D11" s="53" t="s">
        <v>143</v>
      </c>
      <c r="E11" s="52" t="s">
        <v>233</v>
      </c>
      <c r="F11" s="53" t="s">
        <v>234</v>
      </c>
      <c r="G11" s="18" t="str">
        <f t="shared" si="0"/>
        <v>3.57/km</v>
      </c>
      <c r="H11" s="19">
        <f t="shared" si="1"/>
        <v>0.0029513888888888853</v>
      </c>
      <c r="I11" s="19">
        <f>F11-INDEX($F$4:$F$1469,MATCH(D11,$D$4:$D$1469,0))</f>
        <v>0.002060185185185179</v>
      </c>
    </row>
    <row r="12" spans="1:9" s="1" customFormat="1" ht="15" customHeight="1">
      <c r="A12" s="36">
        <v>9</v>
      </c>
      <c r="B12" s="52" t="s">
        <v>235</v>
      </c>
      <c r="C12" s="52" t="s">
        <v>155</v>
      </c>
      <c r="D12" s="53" t="s">
        <v>148</v>
      </c>
      <c r="E12" s="52" t="s">
        <v>206</v>
      </c>
      <c r="F12" s="53" t="s">
        <v>236</v>
      </c>
      <c r="G12" s="18" t="str">
        <f t="shared" si="0"/>
        <v>3.60/km</v>
      </c>
      <c r="H12" s="19">
        <f t="shared" si="1"/>
        <v>0.003437499999999996</v>
      </c>
      <c r="I12" s="19">
        <f>F12-INDEX($F$4:$F$1469,MATCH(D12,$D$4:$D$1469,0))</f>
        <v>0.003437499999999996</v>
      </c>
    </row>
    <row r="13" spans="1:9" s="1" customFormat="1" ht="15" customHeight="1">
      <c r="A13" s="36">
        <v>10</v>
      </c>
      <c r="B13" s="52" t="s">
        <v>237</v>
      </c>
      <c r="C13" s="52" t="s">
        <v>197</v>
      </c>
      <c r="D13" s="53" t="s">
        <v>148</v>
      </c>
      <c r="E13" s="52" t="s">
        <v>215</v>
      </c>
      <c r="F13" s="53" t="s">
        <v>238</v>
      </c>
      <c r="G13" s="18" t="str">
        <f t="shared" si="0"/>
        <v>4.02/km</v>
      </c>
      <c r="H13" s="19">
        <f t="shared" si="1"/>
        <v>0.0037962962962962976</v>
      </c>
      <c r="I13" s="19">
        <f>F13-INDEX($F$4:$F$1469,MATCH(D13,$D$4:$D$1469,0))</f>
        <v>0.0037962962962962976</v>
      </c>
    </row>
    <row r="14" spans="1:9" s="1" customFormat="1" ht="15" customHeight="1">
      <c r="A14" s="36">
        <v>11</v>
      </c>
      <c r="B14" s="52" t="s">
        <v>153</v>
      </c>
      <c r="C14" s="52" t="s">
        <v>122</v>
      </c>
      <c r="D14" s="53" t="s">
        <v>229</v>
      </c>
      <c r="E14" s="52" t="s">
        <v>147</v>
      </c>
      <c r="F14" s="53" t="s">
        <v>239</v>
      </c>
      <c r="G14" s="18" t="str">
        <f t="shared" si="0"/>
        <v>4.07/km</v>
      </c>
      <c r="H14" s="19">
        <f t="shared" si="1"/>
        <v>0.004432870370370365</v>
      </c>
      <c r="I14" s="19">
        <f>F14-INDEX($F$4:$F$1469,MATCH(D14,$D$4:$D$1469,0))</f>
        <v>0.002291666666666664</v>
      </c>
    </row>
    <row r="15" spans="1:9" s="1" customFormat="1" ht="15" customHeight="1">
      <c r="A15" s="36">
        <v>12</v>
      </c>
      <c r="B15" s="52" t="s">
        <v>240</v>
      </c>
      <c r="C15" s="52" t="s">
        <v>108</v>
      </c>
      <c r="D15" s="53" t="s">
        <v>142</v>
      </c>
      <c r="E15" s="52" t="s">
        <v>241</v>
      </c>
      <c r="F15" s="53" t="s">
        <v>242</v>
      </c>
      <c r="G15" s="18" t="str">
        <f t="shared" si="0"/>
        <v>4.11/km</v>
      </c>
      <c r="H15" s="19">
        <f t="shared" si="1"/>
        <v>0.005057870370370372</v>
      </c>
      <c r="I15" s="19">
        <f>F15-INDEX($F$4:$F$1469,MATCH(D15,$D$4:$D$1469,0))</f>
        <v>0.0039583333333333345</v>
      </c>
    </row>
    <row r="16" spans="1:9" s="1" customFormat="1" ht="15" customHeight="1">
      <c r="A16" s="36">
        <v>13</v>
      </c>
      <c r="B16" s="52" t="s">
        <v>243</v>
      </c>
      <c r="C16" s="52" t="s">
        <v>194</v>
      </c>
      <c r="D16" s="53" t="s">
        <v>142</v>
      </c>
      <c r="E16" s="52" t="s">
        <v>244</v>
      </c>
      <c r="F16" s="53" t="s">
        <v>245</v>
      </c>
      <c r="G16" s="18" t="str">
        <f t="shared" si="0"/>
        <v>4.13/km</v>
      </c>
      <c r="H16" s="19">
        <f t="shared" si="1"/>
        <v>0.0054513888888888876</v>
      </c>
      <c r="I16" s="19">
        <f>F16-INDEX($F$4:$F$1469,MATCH(D16,$D$4:$D$1469,0))</f>
        <v>0.00435185185185185</v>
      </c>
    </row>
    <row r="17" spans="1:9" s="1" customFormat="1" ht="15" customHeight="1">
      <c r="A17" s="36">
        <v>14</v>
      </c>
      <c r="B17" s="52" t="s">
        <v>246</v>
      </c>
      <c r="C17" s="52" t="s">
        <v>117</v>
      </c>
      <c r="D17" s="53" t="s">
        <v>142</v>
      </c>
      <c r="E17" s="52" t="s">
        <v>247</v>
      </c>
      <c r="F17" s="53" t="s">
        <v>248</v>
      </c>
      <c r="G17" s="18" t="str">
        <f t="shared" si="0"/>
        <v>4.19/km</v>
      </c>
      <c r="H17" s="19">
        <f t="shared" si="1"/>
        <v>0.006319444444444447</v>
      </c>
      <c r="I17" s="19">
        <f>F17-INDEX($F$4:$F$1469,MATCH(D17,$D$4:$D$1469,0))</f>
        <v>0.005219907407407409</v>
      </c>
    </row>
    <row r="18" spans="1:9" s="1" customFormat="1" ht="15" customHeight="1">
      <c r="A18" s="36">
        <v>15</v>
      </c>
      <c r="B18" s="52" t="s">
        <v>249</v>
      </c>
      <c r="C18" s="52" t="s">
        <v>183</v>
      </c>
      <c r="D18" s="53" t="s">
        <v>142</v>
      </c>
      <c r="E18" s="52" t="s">
        <v>250</v>
      </c>
      <c r="F18" s="53" t="s">
        <v>251</v>
      </c>
      <c r="G18" s="18" t="str">
        <f t="shared" si="0"/>
        <v>4.21/km</v>
      </c>
      <c r="H18" s="19">
        <f t="shared" si="1"/>
        <v>0.0065740740740740725</v>
      </c>
      <c r="I18" s="19">
        <f>F18-INDEX($F$4:$F$1469,MATCH(D18,$D$4:$D$1469,0))</f>
        <v>0.005474537037037035</v>
      </c>
    </row>
    <row r="19" spans="1:9" s="1" customFormat="1" ht="15" customHeight="1">
      <c r="A19" s="36">
        <v>16</v>
      </c>
      <c r="B19" s="52" t="s">
        <v>252</v>
      </c>
      <c r="C19" s="52" t="s">
        <v>118</v>
      </c>
      <c r="D19" s="53" t="s">
        <v>142</v>
      </c>
      <c r="E19" s="52" t="s">
        <v>222</v>
      </c>
      <c r="F19" s="53" t="s">
        <v>253</v>
      </c>
      <c r="G19" s="18" t="str">
        <f t="shared" si="0"/>
        <v>4.22/km</v>
      </c>
      <c r="H19" s="19">
        <f t="shared" si="1"/>
        <v>0.006689814814814815</v>
      </c>
      <c r="I19" s="19">
        <f>F19-INDEX($F$4:$F$1469,MATCH(D19,$D$4:$D$1469,0))</f>
        <v>0.005590277777777777</v>
      </c>
    </row>
    <row r="20" spans="1:9" s="1" customFormat="1" ht="15" customHeight="1">
      <c r="A20" s="36">
        <v>17</v>
      </c>
      <c r="B20" s="52" t="s">
        <v>254</v>
      </c>
      <c r="C20" s="52" t="s">
        <v>129</v>
      </c>
      <c r="D20" s="53" t="s">
        <v>143</v>
      </c>
      <c r="E20" s="52" t="s">
        <v>206</v>
      </c>
      <c r="F20" s="53" t="s">
        <v>255</v>
      </c>
      <c r="G20" s="18" t="str">
        <f t="shared" si="0"/>
        <v>4.23/km</v>
      </c>
      <c r="H20" s="19">
        <f t="shared" si="1"/>
        <v>0.006932870370370367</v>
      </c>
      <c r="I20" s="19">
        <f>F20-INDEX($F$4:$F$1469,MATCH(D20,$D$4:$D$1469,0))</f>
        <v>0.0060416666666666605</v>
      </c>
    </row>
    <row r="21" spans="1:9" s="1" customFormat="1" ht="15" customHeight="1">
      <c r="A21" s="36">
        <v>18</v>
      </c>
      <c r="B21" s="52" t="s">
        <v>159</v>
      </c>
      <c r="C21" s="52" t="s">
        <v>115</v>
      </c>
      <c r="D21" s="53" t="s">
        <v>143</v>
      </c>
      <c r="E21" s="52" t="s">
        <v>241</v>
      </c>
      <c r="F21" s="53" t="s">
        <v>256</v>
      </c>
      <c r="G21" s="18" t="str">
        <f t="shared" si="0"/>
        <v>4.24/km</v>
      </c>
      <c r="H21" s="19">
        <f t="shared" si="1"/>
        <v>0.0071064814814814775</v>
      </c>
      <c r="I21" s="19">
        <f>F21-INDEX($F$4:$F$1469,MATCH(D21,$D$4:$D$1469,0))</f>
        <v>0.006215277777777771</v>
      </c>
    </row>
    <row r="22" spans="1:9" s="1" customFormat="1" ht="15" customHeight="1">
      <c r="A22" s="36">
        <v>19</v>
      </c>
      <c r="B22" s="52" t="s">
        <v>257</v>
      </c>
      <c r="C22" s="52" t="s">
        <v>113</v>
      </c>
      <c r="D22" s="53" t="s">
        <v>146</v>
      </c>
      <c r="E22" s="52" t="s">
        <v>94</v>
      </c>
      <c r="F22" s="53" t="s">
        <v>258</v>
      </c>
      <c r="G22" s="18" t="str">
        <f t="shared" si="0"/>
        <v>4.25/km</v>
      </c>
      <c r="H22" s="19">
        <f t="shared" si="1"/>
        <v>0.007152777777777779</v>
      </c>
      <c r="I22" s="19">
        <f>F22-INDEX($F$4:$F$1469,MATCH(D22,$D$4:$D$1469,0))</f>
        <v>0.006400462962962962</v>
      </c>
    </row>
    <row r="23" spans="1:9" s="1" customFormat="1" ht="15" customHeight="1">
      <c r="A23" s="36">
        <v>20</v>
      </c>
      <c r="B23" s="52" t="s">
        <v>167</v>
      </c>
      <c r="C23" s="52" t="s">
        <v>120</v>
      </c>
      <c r="D23" s="53" t="s">
        <v>143</v>
      </c>
      <c r="E23" s="52" t="s">
        <v>241</v>
      </c>
      <c r="F23" s="53" t="s">
        <v>259</v>
      </c>
      <c r="G23" s="18" t="str">
        <f t="shared" si="0"/>
        <v>4.27/km</v>
      </c>
      <c r="H23" s="19">
        <f t="shared" si="1"/>
        <v>0.007546296296296294</v>
      </c>
      <c r="I23" s="19">
        <f>F23-INDEX($F$4:$F$1469,MATCH(D23,$D$4:$D$1469,0))</f>
        <v>0.0066550925925925875</v>
      </c>
    </row>
    <row r="24" spans="1:9" s="1" customFormat="1" ht="15" customHeight="1">
      <c r="A24" s="36">
        <v>21</v>
      </c>
      <c r="B24" s="52" t="s">
        <v>174</v>
      </c>
      <c r="C24" s="52" t="s">
        <v>120</v>
      </c>
      <c r="D24" s="53" t="s">
        <v>229</v>
      </c>
      <c r="E24" s="52" t="s">
        <v>147</v>
      </c>
      <c r="F24" s="53" t="s">
        <v>260</v>
      </c>
      <c r="G24" s="18" t="str">
        <f t="shared" si="0"/>
        <v>4.28/km</v>
      </c>
      <c r="H24" s="19">
        <f t="shared" si="1"/>
        <v>0.007592592592592595</v>
      </c>
      <c r="I24" s="19">
        <f>F24-INDEX($F$4:$F$1469,MATCH(D24,$D$4:$D$1469,0))</f>
        <v>0.0054513888888888945</v>
      </c>
    </row>
    <row r="25" spans="1:9" s="1" customFormat="1" ht="15" customHeight="1">
      <c r="A25" s="36">
        <v>22</v>
      </c>
      <c r="B25" s="52" t="s">
        <v>261</v>
      </c>
      <c r="C25" s="52" t="s">
        <v>262</v>
      </c>
      <c r="D25" s="53" t="s">
        <v>160</v>
      </c>
      <c r="E25" s="52" t="s">
        <v>210</v>
      </c>
      <c r="F25" s="53" t="s">
        <v>263</v>
      </c>
      <c r="G25" s="18" t="str">
        <f t="shared" si="0"/>
        <v>4.28/km</v>
      </c>
      <c r="H25" s="19">
        <f t="shared" si="1"/>
        <v>0.007627314814814809</v>
      </c>
      <c r="I25" s="19">
        <f>F25-INDEX($F$4:$F$1469,MATCH(D25,$D$4:$D$1469,0))</f>
        <v>0</v>
      </c>
    </row>
    <row r="26" spans="1:9" s="1" customFormat="1" ht="15" customHeight="1">
      <c r="A26" s="36">
        <v>23</v>
      </c>
      <c r="B26" s="52" t="s">
        <v>257</v>
      </c>
      <c r="C26" s="52" t="s">
        <v>127</v>
      </c>
      <c r="D26" s="53" t="s">
        <v>143</v>
      </c>
      <c r="E26" s="52" t="s">
        <v>94</v>
      </c>
      <c r="F26" s="53" t="s">
        <v>264</v>
      </c>
      <c r="G26" s="18" t="str">
        <f t="shared" si="0"/>
        <v>4.30/km</v>
      </c>
      <c r="H26" s="19">
        <f t="shared" si="1"/>
        <v>0.00795138888888889</v>
      </c>
      <c r="I26" s="19">
        <f>F26-INDEX($F$4:$F$1469,MATCH(D26,$D$4:$D$1469,0))</f>
        <v>0.007060185185185183</v>
      </c>
    </row>
    <row r="27" spans="1:9" s="2" customFormat="1" ht="15" customHeight="1">
      <c r="A27" s="36">
        <v>24</v>
      </c>
      <c r="B27" s="52" t="s">
        <v>265</v>
      </c>
      <c r="C27" s="52" t="s">
        <v>122</v>
      </c>
      <c r="D27" s="53" t="s">
        <v>148</v>
      </c>
      <c r="E27" s="52" t="s">
        <v>266</v>
      </c>
      <c r="F27" s="53" t="s">
        <v>267</v>
      </c>
      <c r="G27" s="18" t="str">
        <f t="shared" si="0"/>
        <v>4.30/km</v>
      </c>
      <c r="H27" s="19">
        <f t="shared" si="1"/>
        <v>0.007997685185185184</v>
      </c>
      <c r="I27" s="19">
        <f>F27-INDEX($F$4:$F$1469,MATCH(D27,$D$4:$D$1469,0))</f>
        <v>0.007997685185185184</v>
      </c>
    </row>
    <row r="28" spans="1:9" s="1" customFormat="1" ht="15" customHeight="1">
      <c r="A28" s="36">
        <v>25</v>
      </c>
      <c r="B28" s="52" t="s">
        <v>268</v>
      </c>
      <c r="C28" s="52" t="s">
        <v>127</v>
      </c>
      <c r="D28" s="53" t="s">
        <v>160</v>
      </c>
      <c r="E28" s="52" t="s">
        <v>269</v>
      </c>
      <c r="F28" s="53" t="s">
        <v>270</v>
      </c>
      <c r="G28" s="18" t="str">
        <f t="shared" si="0"/>
        <v>4.31/km</v>
      </c>
      <c r="H28" s="19">
        <f t="shared" si="1"/>
        <v>0.008078703703703699</v>
      </c>
      <c r="I28" s="19">
        <f>F28-INDEX($F$4:$F$1469,MATCH(D28,$D$4:$D$1469,0))</f>
        <v>0.00045138888888889006</v>
      </c>
    </row>
    <row r="29" spans="1:9" s="1" customFormat="1" ht="15" customHeight="1">
      <c r="A29" s="36">
        <v>26</v>
      </c>
      <c r="B29" s="52" t="s">
        <v>271</v>
      </c>
      <c r="C29" s="52" t="s">
        <v>123</v>
      </c>
      <c r="D29" s="53" t="s">
        <v>143</v>
      </c>
      <c r="E29" s="52" t="s">
        <v>147</v>
      </c>
      <c r="F29" s="53" t="s">
        <v>272</v>
      </c>
      <c r="G29" s="18" t="str">
        <f t="shared" si="0"/>
        <v>4.32/km</v>
      </c>
      <c r="H29" s="19">
        <f t="shared" si="1"/>
        <v>0.008310185185185184</v>
      </c>
      <c r="I29" s="19">
        <f>F29-INDEX($F$4:$F$1469,MATCH(D29,$D$4:$D$1469,0))</f>
        <v>0.007418981481481478</v>
      </c>
    </row>
    <row r="30" spans="1:9" s="1" customFormat="1" ht="15" customHeight="1">
      <c r="A30" s="36">
        <v>27</v>
      </c>
      <c r="B30" s="52" t="s">
        <v>273</v>
      </c>
      <c r="C30" s="52" t="s">
        <v>125</v>
      </c>
      <c r="D30" s="53" t="s">
        <v>143</v>
      </c>
      <c r="E30" s="52" t="s">
        <v>274</v>
      </c>
      <c r="F30" s="53" t="s">
        <v>275</v>
      </c>
      <c r="G30" s="18" t="str">
        <f t="shared" si="0"/>
        <v>4.33/km</v>
      </c>
      <c r="H30" s="19">
        <f t="shared" si="1"/>
        <v>0.008460648148148148</v>
      </c>
      <c r="I30" s="19">
        <f>F30-INDEX($F$4:$F$1469,MATCH(D30,$D$4:$D$1469,0))</f>
        <v>0.007569444444444441</v>
      </c>
    </row>
    <row r="31" spans="1:9" s="1" customFormat="1" ht="15" customHeight="1">
      <c r="A31" s="36">
        <v>28</v>
      </c>
      <c r="B31" s="52" t="s">
        <v>276</v>
      </c>
      <c r="C31" s="52" t="s">
        <v>110</v>
      </c>
      <c r="D31" s="53" t="s">
        <v>146</v>
      </c>
      <c r="E31" s="52" t="s">
        <v>210</v>
      </c>
      <c r="F31" s="53" t="s">
        <v>277</v>
      </c>
      <c r="G31" s="18" t="str">
        <f t="shared" si="0"/>
        <v>4.33/km</v>
      </c>
      <c r="H31" s="19">
        <f t="shared" si="1"/>
        <v>0.008483796296296295</v>
      </c>
      <c r="I31" s="19">
        <f>F31-INDEX($F$4:$F$1469,MATCH(D31,$D$4:$D$1469,0))</f>
        <v>0.007731481481481478</v>
      </c>
    </row>
    <row r="32" spans="1:9" s="1" customFormat="1" ht="15" customHeight="1">
      <c r="A32" s="36">
        <v>29</v>
      </c>
      <c r="B32" s="52" t="s">
        <v>164</v>
      </c>
      <c r="C32" s="52" t="s">
        <v>165</v>
      </c>
      <c r="D32" s="53" t="s">
        <v>160</v>
      </c>
      <c r="E32" s="52" t="s">
        <v>278</v>
      </c>
      <c r="F32" s="53" t="s">
        <v>279</v>
      </c>
      <c r="G32" s="18" t="str">
        <f t="shared" si="0"/>
        <v>4.34/km</v>
      </c>
      <c r="H32" s="19">
        <f aca="true" t="shared" si="2" ref="H32:H95">F32-$F$4</f>
        <v>0.00859953703703703</v>
      </c>
      <c r="I32" s="19">
        <f>F32-INDEX($F$4:$F$1469,MATCH(D32,$D$4:$D$1469,0))</f>
        <v>0.0009722222222222215</v>
      </c>
    </row>
    <row r="33" spans="1:9" s="1" customFormat="1" ht="15" customHeight="1">
      <c r="A33" s="36">
        <v>30</v>
      </c>
      <c r="B33" s="52" t="s">
        <v>280</v>
      </c>
      <c r="C33" s="52" t="s">
        <v>133</v>
      </c>
      <c r="D33" s="53" t="s">
        <v>160</v>
      </c>
      <c r="E33" s="52" t="s">
        <v>206</v>
      </c>
      <c r="F33" s="53" t="s">
        <v>281</v>
      </c>
      <c r="G33" s="18" t="str">
        <f t="shared" si="0"/>
        <v>4.37/km</v>
      </c>
      <c r="H33" s="19">
        <f t="shared" si="2"/>
        <v>0.008969907407407413</v>
      </c>
      <c r="I33" s="19">
        <f>F33-INDEX($F$4:$F$1469,MATCH(D33,$D$4:$D$1469,0))</f>
        <v>0.0013425925925926036</v>
      </c>
    </row>
    <row r="34" spans="1:9" s="1" customFormat="1" ht="15" customHeight="1">
      <c r="A34" s="36">
        <v>31</v>
      </c>
      <c r="B34" s="52" t="s">
        <v>282</v>
      </c>
      <c r="C34" s="52" t="s">
        <v>156</v>
      </c>
      <c r="D34" s="53" t="s">
        <v>229</v>
      </c>
      <c r="E34" s="52" t="s">
        <v>283</v>
      </c>
      <c r="F34" s="53" t="s">
        <v>284</v>
      </c>
      <c r="G34" s="18" t="str">
        <f t="shared" si="0"/>
        <v>4.37/km</v>
      </c>
      <c r="H34" s="19">
        <f t="shared" si="2"/>
        <v>0.00905092592592592</v>
      </c>
      <c r="I34" s="19">
        <f>F34-INDEX($F$4:$F$1469,MATCH(D34,$D$4:$D$1469,0))</f>
        <v>0.00690972222222222</v>
      </c>
    </row>
    <row r="35" spans="1:9" s="1" customFormat="1" ht="15" customHeight="1">
      <c r="A35" s="36">
        <v>32</v>
      </c>
      <c r="B35" s="52" t="s">
        <v>285</v>
      </c>
      <c r="C35" s="52" t="s">
        <v>204</v>
      </c>
      <c r="D35" s="53" t="s">
        <v>146</v>
      </c>
      <c r="E35" s="52" t="s">
        <v>244</v>
      </c>
      <c r="F35" s="53" t="s">
        <v>286</v>
      </c>
      <c r="G35" s="18" t="str">
        <f t="shared" si="0"/>
        <v>4.39/km</v>
      </c>
      <c r="H35" s="19">
        <f t="shared" si="2"/>
        <v>0.009351851851851847</v>
      </c>
      <c r="I35" s="19">
        <f>F35-INDEX($F$4:$F$1469,MATCH(D35,$D$4:$D$1469,0))</f>
        <v>0.00859953703703703</v>
      </c>
    </row>
    <row r="36" spans="1:9" s="1" customFormat="1" ht="15" customHeight="1">
      <c r="A36" s="36">
        <v>33</v>
      </c>
      <c r="B36" s="52" t="s">
        <v>287</v>
      </c>
      <c r="C36" s="52" t="s">
        <v>129</v>
      </c>
      <c r="D36" s="53" t="s">
        <v>146</v>
      </c>
      <c r="E36" s="52" t="s">
        <v>206</v>
      </c>
      <c r="F36" s="53" t="s">
        <v>288</v>
      </c>
      <c r="G36" s="18" t="str">
        <f t="shared" si="0"/>
        <v>4.41/km</v>
      </c>
      <c r="H36" s="19">
        <f t="shared" si="2"/>
        <v>0.009571759259259252</v>
      </c>
      <c r="I36" s="19">
        <f>F36-INDEX($F$4:$F$1469,MATCH(D36,$D$4:$D$1469,0))</f>
        <v>0.008819444444444435</v>
      </c>
    </row>
    <row r="37" spans="1:9" s="1" customFormat="1" ht="15" customHeight="1">
      <c r="A37" s="36">
        <v>34</v>
      </c>
      <c r="B37" s="52" t="s">
        <v>289</v>
      </c>
      <c r="C37" s="52" t="s">
        <v>290</v>
      </c>
      <c r="D37" s="53" t="s">
        <v>291</v>
      </c>
      <c r="E37" s="52" t="s">
        <v>247</v>
      </c>
      <c r="F37" s="53" t="s">
        <v>292</v>
      </c>
      <c r="G37" s="18" t="str">
        <f t="shared" si="0"/>
        <v>4.42/km</v>
      </c>
      <c r="H37" s="19">
        <f t="shared" si="2"/>
        <v>0.00979166666666667</v>
      </c>
      <c r="I37" s="19">
        <f>F37-INDEX($F$4:$F$1469,MATCH(D37,$D$4:$D$1469,0))</f>
        <v>0</v>
      </c>
    </row>
    <row r="38" spans="1:9" s="1" customFormat="1" ht="15" customHeight="1">
      <c r="A38" s="36">
        <v>35</v>
      </c>
      <c r="B38" s="52" t="s">
        <v>293</v>
      </c>
      <c r="C38" s="52" t="s">
        <v>168</v>
      </c>
      <c r="D38" s="53" t="s">
        <v>143</v>
      </c>
      <c r="E38" s="52" t="s">
        <v>147</v>
      </c>
      <c r="F38" s="53" t="s">
        <v>294</v>
      </c>
      <c r="G38" s="18" t="str">
        <f t="shared" si="0"/>
        <v>4.43/km</v>
      </c>
      <c r="H38" s="19">
        <f t="shared" si="2"/>
        <v>0.009930555555555554</v>
      </c>
      <c r="I38" s="19">
        <f>F38-INDEX($F$4:$F$1469,MATCH(D38,$D$4:$D$1469,0))</f>
        <v>0.009039351851851847</v>
      </c>
    </row>
    <row r="39" spans="1:9" s="1" customFormat="1" ht="15" customHeight="1">
      <c r="A39" s="36">
        <v>36</v>
      </c>
      <c r="B39" s="52" t="s">
        <v>295</v>
      </c>
      <c r="C39" s="52" t="s">
        <v>123</v>
      </c>
      <c r="D39" s="53" t="s">
        <v>146</v>
      </c>
      <c r="E39" s="52" t="s">
        <v>296</v>
      </c>
      <c r="F39" s="53" t="s">
        <v>297</v>
      </c>
      <c r="G39" s="18" t="str">
        <f t="shared" si="0"/>
        <v>4.44/km</v>
      </c>
      <c r="H39" s="19">
        <f t="shared" si="2"/>
        <v>0.010081018518518517</v>
      </c>
      <c r="I39" s="19">
        <f>F39-INDEX($F$4:$F$1469,MATCH(D39,$D$4:$D$1469,0))</f>
        <v>0.0093287037037037</v>
      </c>
    </row>
    <row r="40" spans="1:9" s="1" customFormat="1" ht="15" customHeight="1">
      <c r="A40" s="36">
        <v>37</v>
      </c>
      <c r="B40" s="52" t="s">
        <v>298</v>
      </c>
      <c r="C40" s="52" t="s">
        <v>161</v>
      </c>
      <c r="D40" s="53" t="s">
        <v>143</v>
      </c>
      <c r="E40" s="52" t="s">
        <v>210</v>
      </c>
      <c r="F40" s="53" t="s">
        <v>299</v>
      </c>
      <c r="G40" s="18" t="str">
        <f t="shared" si="0"/>
        <v>4.44/km</v>
      </c>
      <c r="H40" s="19">
        <f t="shared" si="2"/>
        <v>0.010115740740740738</v>
      </c>
      <c r="I40" s="19">
        <f>F40-INDEX($F$4:$F$1469,MATCH(D40,$D$4:$D$1469,0))</f>
        <v>0.009224537037037031</v>
      </c>
    </row>
    <row r="41" spans="1:9" s="1" customFormat="1" ht="15" customHeight="1">
      <c r="A41" s="36">
        <v>38</v>
      </c>
      <c r="B41" s="52" t="s">
        <v>171</v>
      </c>
      <c r="C41" s="52" t="s">
        <v>116</v>
      </c>
      <c r="D41" s="53" t="s">
        <v>229</v>
      </c>
      <c r="E41" s="52" t="s">
        <v>222</v>
      </c>
      <c r="F41" s="53" t="s">
        <v>300</v>
      </c>
      <c r="G41" s="18" t="str">
        <f t="shared" si="0"/>
        <v>4.45/km</v>
      </c>
      <c r="H41" s="19">
        <f t="shared" si="2"/>
        <v>0.0102199074074074</v>
      </c>
      <c r="I41" s="19">
        <f>F41-INDEX($F$4:$F$1469,MATCH(D41,$D$4:$D$1469,0))</f>
        <v>0.008078703703703699</v>
      </c>
    </row>
    <row r="42" spans="1:9" s="1" customFormat="1" ht="15" customHeight="1">
      <c r="A42" s="36">
        <v>39</v>
      </c>
      <c r="B42" s="52" t="s">
        <v>207</v>
      </c>
      <c r="C42" s="52" t="s">
        <v>112</v>
      </c>
      <c r="D42" s="53" t="s">
        <v>146</v>
      </c>
      <c r="E42" s="52" t="s">
        <v>210</v>
      </c>
      <c r="F42" s="53" t="s">
        <v>301</v>
      </c>
      <c r="G42" s="18" t="str">
        <f t="shared" si="0"/>
        <v>4.47/km</v>
      </c>
      <c r="H42" s="19">
        <f t="shared" si="2"/>
        <v>0.010451388888888892</v>
      </c>
      <c r="I42" s="19">
        <f>F42-INDEX($F$4:$F$1469,MATCH(D42,$D$4:$D$1469,0))</f>
        <v>0.009699074074074075</v>
      </c>
    </row>
    <row r="43" spans="1:9" s="1" customFormat="1" ht="15" customHeight="1">
      <c r="A43" s="36">
        <v>40</v>
      </c>
      <c r="B43" s="52" t="s">
        <v>302</v>
      </c>
      <c r="C43" s="52" t="s">
        <v>150</v>
      </c>
      <c r="D43" s="53" t="s">
        <v>229</v>
      </c>
      <c r="E43" s="52" t="s">
        <v>166</v>
      </c>
      <c r="F43" s="53" t="s">
        <v>303</v>
      </c>
      <c r="G43" s="18" t="str">
        <f t="shared" si="0"/>
        <v>4.47/km</v>
      </c>
      <c r="H43" s="19">
        <f t="shared" si="2"/>
        <v>0.010532407407407407</v>
      </c>
      <c r="I43" s="19">
        <f>F43-INDEX($F$4:$F$1469,MATCH(D43,$D$4:$D$1469,0))</f>
        <v>0.008391203703703706</v>
      </c>
    </row>
    <row r="44" spans="1:9" s="1" customFormat="1" ht="15" customHeight="1">
      <c r="A44" s="36">
        <v>41</v>
      </c>
      <c r="B44" s="52" t="s">
        <v>304</v>
      </c>
      <c r="C44" s="52" t="s">
        <v>305</v>
      </c>
      <c r="D44" s="53" t="s">
        <v>143</v>
      </c>
      <c r="E44" s="52" t="s">
        <v>210</v>
      </c>
      <c r="F44" s="53" t="s">
        <v>306</v>
      </c>
      <c r="G44" s="18" t="str">
        <f t="shared" si="0"/>
        <v>4.48/km</v>
      </c>
      <c r="H44" s="19">
        <f t="shared" si="2"/>
        <v>0.010613425925925929</v>
      </c>
      <c r="I44" s="19">
        <f>F44-INDEX($F$4:$F$1469,MATCH(D44,$D$4:$D$1469,0))</f>
        <v>0.009722222222222222</v>
      </c>
    </row>
    <row r="45" spans="1:9" s="1" customFormat="1" ht="15" customHeight="1">
      <c r="A45" s="36">
        <v>42</v>
      </c>
      <c r="B45" s="52" t="s">
        <v>307</v>
      </c>
      <c r="C45" s="52" t="s">
        <v>128</v>
      </c>
      <c r="D45" s="53" t="s">
        <v>146</v>
      </c>
      <c r="E45" s="52" t="s">
        <v>210</v>
      </c>
      <c r="F45" s="53" t="s">
        <v>308</v>
      </c>
      <c r="G45" s="18" t="str">
        <f t="shared" si="0"/>
        <v>4.48/km</v>
      </c>
      <c r="H45" s="19">
        <f t="shared" si="2"/>
        <v>0.010659722222222223</v>
      </c>
      <c r="I45" s="19">
        <f>F45-INDEX($F$4:$F$1469,MATCH(D45,$D$4:$D$1469,0))</f>
        <v>0.009907407407407406</v>
      </c>
    </row>
    <row r="46" spans="1:9" s="1" customFormat="1" ht="15" customHeight="1">
      <c r="A46" s="36">
        <v>43</v>
      </c>
      <c r="B46" s="52" t="s">
        <v>282</v>
      </c>
      <c r="C46" s="52" t="s">
        <v>139</v>
      </c>
      <c r="D46" s="53" t="s">
        <v>143</v>
      </c>
      <c r="E46" s="52" t="s">
        <v>283</v>
      </c>
      <c r="F46" s="53" t="s">
        <v>309</v>
      </c>
      <c r="G46" s="18" t="str">
        <f t="shared" si="0"/>
        <v>4.48/km</v>
      </c>
      <c r="H46" s="19">
        <f t="shared" si="2"/>
        <v>0.01068287037037037</v>
      </c>
      <c r="I46" s="19">
        <f>F46-INDEX($F$4:$F$1469,MATCH(D46,$D$4:$D$1469,0))</f>
        <v>0.009791666666666664</v>
      </c>
    </row>
    <row r="47" spans="1:9" s="1" customFormat="1" ht="15" customHeight="1">
      <c r="A47" s="36">
        <v>44</v>
      </c>
      <c r="B47" s="52" t="s">
        <v>310</v>
      </c>
      <c r="C47" s="52" t="s">
        <v>137</v>
      </c>
      <c r="D47" s="53" t="s">
        <v>143</v>
      </c>
      <c r="E47" s="52" t="s">
        <v>283</v>
      </c>
      <c r="F47" s="53" t="s">
        <v>311</v>
      </c>
      <c r="G47" s="18" t="str">
        <f t="shared" si="0"/>
        <v>4.51/km</v>
      </c>
      <c r="H47" s="19">
        <f t="shared" si="2"/>
        <v>0.011192129629629628</v>
      </c>
      <c r="I47" s="19">
        <f>F47-INDEX($F$4:$F$1469,MATCH(D47,$D$4:$D$1469,0))</f>
        <v>0.010300925925925922</v>
      </c>
    </row>
    <row r="48" spans="1:9" s="1" customFormat="1" ht="15" customHeight="1">
      <c r="A48" s="36">
        <v>45</v>
      </c>
      <c r="B48" s="52" t="s">
        <v>312</v>
      </c>
      <c r="C48" s="52" t="s">
        <v>134</v>
      </c>
      <c r="D48" s="53" t="s">
        <v>143</v>
      </c>
      <c r="E48" s="52" t="s">
        <v>206</v>
      </c>
      <c r="F48" s="53" t="s">
        <v>313</v>
      </c>
      <c r="G48" s="18" t="str">
        <f t="shared" si="0"/>
        <v>4.53/km</v>
      </c>
      <c r="H48" s="19">
        <f t="shared" si="2"/>
        <v>0.011423611111111107</v>
      </c>
      <c r="I48" s="19">
        <f>F48-INDEX($F$4:$F$1469,MATCH(D48,$D$4:$D$1469,0))</f>
        <v>0.0105324074074074</v>
      </c>
    </row>
    <row r="49" spans="1:9" s="1" customFormat="1" ht="15" customHeight="1">
      <c r="A49" s="36">
        <v>46</v>
      </c>
      <c r="B49" s="52" t="s">
        <v>314</v>
      </c>
      <c r="C49" s="52" t="s">
        <v>110</v>
      </c>
      <c r="D49" s="53" t="s">
        <v>229</v>
      </c>
      <c r="E49" s="52" t="s">
        <v>244</v>
      </c>
      <c r="F49" s="53" t="s">
        <v>315</v>
      </c>
      <c r="G49" s="18" t="str">
        <f t="shared" si="0"/>
        <v>4.55/km</v>
      </c>
      <c r="H49" s="19">
        <f t="shared" si="2"/>
        <v>0.01168981481481482</v>
      </c>
      <c r="I49" s="19">
        <f>F49-INDEX($F$4:$F$1469,MATCH(D49,$D$4:$D$1469,0))</f>
        <v>0.009548611111111119</v>
      </c>
    </row>
    <row r="50" spans="1:9" s="1" customFormat="1" ht="15" customHeight="1">
      <c r="A50" s="36">
        <v>47</v>
      </c>
      <c r="B50" s="52" t="s">
        <v>202</v>
      </c>
      <c r="C50" s="52" t="s">
        <v>121</v>
      </c>
      <c r="D50" s="53" t="s">
        <v>143</v>
      </c>
      <c r="E50" s="52" t="s">
        <v>244</v>
      </c>
      <c r="F50" s="53" t="s">
        <v>316</v>
      </c>
      <c r="G50" s="18" t="str">
        <f t="shared" si="0"/>
        <v>4.58/km</v>
      </c>
      <c r="H50" s="19">
        <f t="shared" si="2"/>
        <v>0.012152777777777776</v>
      </c>
      <c r="I50" s="19">
        <f>F50-INDEX($F$4:$F$1469,MATCH(D50,$D$4:$D$1469,0))</f>
        <v>0.01126157407407407</v>
      </c>
    </row>
    <row r="51" spans="1:9" s="1" customFormat="1" ht="15" customHeight="1">
      <c r="A51" s="36">
        <v>48</v>
      </c>
      <c r="B51" s="52" t="s">
        <v>317</v>
      </c>
      <c r="C51" s="52" t="s">
        <v>125</v>
      </c>
      <c r="D51" s="53" t="s">
        <v>229</v>
      </c>
      <c r="E51" s="52" t="s">
        <v>222</v>
      </c>
      <c r="F51" s="53" t="s">
        <v>318</v>
      </c>
      <c r="G51" s="18" t="str">
        <f t="shared" si="0"/>
        <v>4.59/km</v>
      </c>
      <c r="H51" s="19">
        <f t="shared" si="2"/>
        <v>0.012349537037037034</v>
      </c>
      <c r="I51" s="19">
        <f>F51-INDEX($F$4:$F$1469,MATCH(D51,$D$4:$D$1469,0))</f>
        <v>0.010208333333333333</v>
      </c>
    </row>
    <row r="52" spans="1:9" s="1" customFormat="1" ht="15" customHeight="1">
      <c r="A52" s="36">
        <v>49</v>
      </c>
      <c r="B52" s="52" t="s">
        <v>319</v>
      </c>
      <c r="C52" s="52" t="s">
        <v>157</v>
      </c>
      <c r="D52" s="53" t="s">
        <v>149</v>
      </c>
      <c r="E52" s="52" t="s">
        <v>230</v>
      </c>
      <c r="F52" s="53" t="s">
        <v>320</v>
      </c>
      <c r="G52" s="18" t="str">
        <f t="shared" si="0"/>
        <v>4.60/km</v>
      </c>
      <c r="H52" s="19">
        <f t="shared" si="2"/>
        <v>0.012407407407407409</v>
      </c>
      <c r="I52" s="19">
        <f>F52-INDEX($F$4:$F$1469,MATCH(D52,$D$4:$D$1469,0))</f>
        <v>0</v>
      </c>
    </row>
    <row r="53" spans="1:9" s="3" customFormat="1" ht="15" customHeight="1">
      <c r="A53" s="36">
        <v>50</v>
      </c>
      <c r="B53" s="52" t="s">
        <v>199</v>
      </c>
      <c r="C53" s="52" t="s">
        <v>131</v>
      </c>
      <c r="D53" s="53" t="s">
        <v>160</v>
      </c>
      <c r="E53" s="52" t="s">
        <v>206</v>
      </c>
      <c r="F53" s="53" t="s">
        <v>321</v>
      </c>
      <c r="G53" s="18" t="str">
        <f t="shared" si="0"/>
        <v>5.00/km</v>
      </c>
      <c r="H53" s="19">
        <f t="shared" si="2"/>
        <v>0.012499999999999997</v>
      </c>
      <c r="I53" s="19">
        <f>F53-INDEX($F$4:$F$1469,MATCH(D53,$D$4:$D$1469,0))</f>
        <v>0.004872685185185188</v>
      </c>
    </row>
    <row r="54" spans="1:9" s="1" customFormat="1" ht="15" customHeight="1">
      <c r="A54" s="36">
        <v>51</v>
      </c>
      <c r="B54" s="52" t="s">
        <v>322</v>
      </c>
      <c r="C54" s="52" t="s">
        <v>116</v>
      </c>
      <c r="D54" s="53" t="s">
        <v>148</v>
      </c>
      <c r="E54" s="52" t="s">
        <v>323</v>
      </c>
      <c r="F54" s="53" t="s">
        <v>324</v>
      </c>
      <c r="G54" s="18" t="str">
        <f t="shared" si="0"/>
        <v>5.01/km</v>
      </c>
      <c r="H54" s="19">
        <f t="shared" si="2"/>
        <v>0.01258101851851852</v>
      </c>
      <c r="I54" s="19">
        <f>F54-INDEX($F$4:$F$1469,MATCH(D54,$D$4:$D$1469,0))</f>
        <v>0.01258101851851852</v>
      </c>
    </row>
    <row r="55" spans="1:9" s="1" customFormat="1" ht="15" customHeight="1">
      <c r="A55" s="36">
        <v>52</v>
      </c>
      <c r="B55" s="52" t="s">
        <v>325</v>
      </c>
      <c r="C55" s="52" t="s">
        <v>141</v>
      </c>
      <c r="D55" s="53" t="s">
        <v>143</v>
      </c>
      <c r="E55" s="52" t="s">
        <v>244</v>
      </c>
      <c r="F55" s="53" t="s">
        <v>326</v>
      </c>
      <c r="G55" s="18" t="str">
        <f t="shared" si="0"/>
        <v>5.03/km</v>
      </c>
      <c r="H55" s="19">
        <f t="shared" si="2"/>
        <v>0.01293981481481482</v>
      </c>
      <c r="I55" s="19">
        <f>F55-INDEX($F$4:$F$1469,MATCH(D55,$D$4:$D$1469,0))</f>
        <v>0.012048611111111114</v>
      </c>
    </row>
    <row r="56" spans="1:9" s="1" customFormat="1" ht="15" customHeight="1">
      <c r="A56" s="36">
        <v>53</v>
      </c>
      <c r="B56" s="52" t="s">
        <v>327</v>
      </c>
      <c r="C56" s="52" t="s">
        <v>328</v>
      </c>
      <c r="D56" s="53" t="s">
        <v>160</v>
      </c>
      <c r="E56" s="52" t="s">
        <v>206</v>
      </c>
      <c r="F56" s="53" t="s">
        <v>329</v>
      </c>
      <c r="G56" s="18" t="str">
        <f t="shared" si="0"/>
        <v>5.03/km</v>
      </c>
      <c r="H56" s="19">
        <f t="shared" si="2"/>
        <v>0.01296296296296296</v>
      </c>
      <c r="I56" s="19">
        <f>F56-INDEX($F$4:$F$1469,MATCH(D56,$D$4:$D$1469,0))</f>
        <v>0.005335648148148152</v>
      </c>
    </row>
    <row r="57" spans="1:9" s="1" customFormat="1" ht="15" customHeight="1">
      <c r="A57" s="36">
        <v>54</v>
      </c>
      <c r="B57" s="52" t="s">
        <v>330</v>
      </c>
      <c r="C57" s="52" t="s">
        <v>118</v>
      </c>
      <c r="D57" s="53" t="s">
        <v>146</v>
      </c>
      <c r="E57" s="52" t="s">
        <v>222</v>
      </c>
      <c r="F57" s="53" t="s">
        <v>331</v>
      </c>
      <c r="G57" s="18" t="str">
        <f t="shared" si="0"/>
        <v>5.04/km</v>
      </c>
      <c r="H57" s="19">
        <f t="shared" si="2"/>
        <v>0.013043981481481483</v>
      </c>
      <c r="I57" s="19">
        <f>F57-INDEX($F$4:$F$1469,MATCH(D57,$D$4:$D$1469,0))</f>
        <v>0.012291666666666666</v>
      </c>
    </row>
    <row r="58" spans="1:9" s="1" customFormat="1" ht="15" customHeight="1">
      <c r="A58" s="36">
        <v>55</v>
      </c>
      <c r="B58" s="52" t="s">
        <v>332</v>
      </c>
      <c r="C58" s="52" t="s">
        <v>189</v>
      </c>
      <c r="D58" s="53" t="s">
        <v>291</v>
      </c>
      <c r="E58" s="52" t="s">
        <v>333</v>
      </c>
      <c r="F58" s="53" t="s">
        <v>334</v>
      </c>
      <c r="G58" s="18" t="str">
        <f t="shared" si="0"/>
        <v>5.04/km</v>
      </c>
      <c r="H58" s="19">
        <f t="shared" si="2"/>
        <v>0.01310185185185185</v>
      </c>
      <c r="I58" s="19">
        <f>F58-INDEX($F$4:$F$1469,MATCH(D58,$D$4:$D$1469,0))</f>
        <v>0.00331018518518518</v>
      </c>
    </row>
    <row r="59" spans="1:9" s="1" customFormat="1" ht="15" customHeight="1">
      <c r="A59" s="36">
        <v>56</v>
      </c>
      <c r="B59" s="52" t="s">
        <v>186</v>
      </c>
      <c r="C59" s="52" t="s">
        <v>124</v>
      </c>
      <c r="D59" s="53" t="s">
        <v>229</v>
      </c>
      <c r="E59" s="52" t="s">
        <v>222</v>
      </c>
      <c r="F59" s="53" t="s">
        <v>335</v>
      </c>
      <c r="G59" s="18" t="str">
        <f t="shared" si="0"/>
        <v>5.05/km</v>
      </c>
      <c r="H59" s="19">
        <f t="shared" si="2"/>
        <v>0.013171296296296299</v>
      </c>
      <c r="I59" s="19">
        <f>F59-INDEX($F$4:$F$1469,MATCH(D59,$D$4:$D$1469,0))</f>
        <v>0.011030092592592598</v>
      </c>
    </row>
    <row r="60" spans="1:9" s="1" customFormat="1" ht="15" customHeight="1">
      <c r="A60" s="36">
        <v>57</v>
      </c>
      <c r="B60" s="52" t="s">
        <v>203</v>
      </c>
      <c r="C60" s="52" t="s">
        <v>121</v>
      </c>
      <c r="D60" s="53" t="s">
        <v>149</v>
      </c>
      <c r="E60" s="52" t="s">
        <v>196</v>
      </c>
      <c r="F60" s="53" t="s">
        <v>336</v>
      </c>
      <c r="G60" s="18" t="str">
        <f t="shared" si="0"/>
        <v>5.05/km</v>
      </c>
      <c r="H60" s="19">
        <f t="shared" si="2"/>
        <v>0.013240740740740733</v>
      </c>
      <c r="I60" s="19">
        <f>F60-INDEX($F$4:$F$1469,MATCH(D60,$D$4:$D$1469,0))</f>
        <v>0.0008333333333333248</v>
      </c>
    </row>
    <row r="61" spans="1:9" s="1" customFormat="1" ht="15" customHeight="1">
      <c r="A61" s="36">
        <v>58</v>
      </c>
      <c r="B61" s="52" t="s">
        <v>337</v>
      </c>
      <c r="C61" s="52" t="s">
        <v>338</v>
      </c>
      <c r="D61" s="53" t="s">
        <v>142</v>
      </c>
      <c r="E61" s="52" t="s">
        <v>210</v>
      </c>
      <c r="F61" s="53" t="s">
        <v>339</v>
      </c>
      <c r="G61" s="18" t="str">
        <f t="shared" si="0"/>
        <v>5.10/km</v>
      </c>
      <c r="H61" s="19">
        <f t="shared" si="2"/>
        <v>0.013912037037037035</v>
      </c>
      <c r="I61" s="19">
        <f>F61-INDEX($F$4:$F$1469,MATCH(D61,$D$4:$D$1469,0))</f>
        <v>0.012812499999999998</v>
      </c>
    </row>
    <row r="62" spans="1:9" s="1" customFormat="1" ht="15" customHeight="1">
      <c r="A62" s="36">
        <v>59</v>
      </c>
      <c r="B62" s="52" t="s">
        <v>175</v>
      </c>
      <c r="C62" s="52" t="s">
        <v>340</v>
      </c>
      <c r="D62" s="53" t="s">
        <v>291</v>
      </c>
      <c r="E62" s="52" t="s">
        <v>278</v>
      </c>
      <c r="F62" s="53" t="s">
        <v>341</v>
      </c>
      <c r="G62" s="18" t="str">
        <f t="shared" si="0"/>
        <v>5.10/km</v>
      </c>
      <c r="H62" s="19">
        <f t="shared" si="2"/>
        <v>0.013993055555555557</v>
      </c>
      <c r="I62" s="19">
        <f>F62-INDEX($F$4:$F$1469,MATCH(D62,$D$4:$D$1469,0))</f>
        <v>0.0042013888888888865</v>
      </c>
    </row>
    <row r="63" spans="1:9" s="1" customFormat="1" ht="15" customHeight="1">
      <c r="A63" s="36">
        <v>60</v>
      </c>
      <c r="B63" s="52" t="s">
        <v>342</v>
      </c>
      <c r="C63" s="52" t="s">
        <v>343</v>
      </c>
      <c r="D63" s="53" t="s">
        <v>143</v>
      </c>
      <c r="E63" s="52" t="s">
        <v>147</v>
      </c>
      <c r="F63" s="53" t="s">
        <v>344</v>
      </c>
      <c r="G63" s="18" t="str">
        <f t="shared" si="0"/>
        <v>5.12/km</v>
      </c>
      <c r="H63" s="19">
        <f t="shared" si="2"/>
        <v>0.014259259259259256</v>
      </c>
      <c r="I63" s="19">
        <f>F63-INDEX($F$4:$F$1469,MATCH(D63,$D$4:$D$1469,0))</f>
        <v>0.01336805555555555</v>
      </c>
    </row>
    <row r="64" spans="1:9" s="1" customFormat="1" ht="15" customHeight="1">
      <c r="A64" s="36">
        <v>61</v>
      </c>
      <c r="B64" s="52" t="s">
        <v>345</v>
      </c>
      <c r="C64" s="52" t="s">
        <v>120</v>
      </c>
      <c r="D64" s="53" t="s">
        <v>142</v>
      </c>
      <c r="E64" s="52" t="s">
        <v>346</v>
      </c>
      <c r="F64" s="53" t="s">
        <v>347</v>
      </c>
      <c r="G64" s="18" t="str">
        <f t="shared" si="0"/>
        <v>5.12/km</v>
      </c>
      <c r="H64" s="19">
        <f t="shared" si="2"/>
        <v>0.014351851851851852</v>
      </c>
      <c r="I64" s="19">
        <f>F64-INDEX($F$4:$F$1469,MATCH(D64,$D$4:$D$1469,0))</f>
        <v>0.013252314814814814</v>
      </c>
    </row>
    <row r="65" spans="1:9" s="1" customFormat="1" ht="15" customHeight="1">
      <c r="A65" s="36">
        <v>62</v>
      </c>
      <c r="B65" s="52" t="s">
        <v>214</v>
      </c>
      <c r="C65" s="52" t="s">
        <v>182</v>
      </c>
      <c r="D65" s="53" t="s">
        <v>291</v>
      </c>
      <c r="E65" s="52" t="s">
        <v>226</v>
      </c>
      <c r="F65" s="53" t="s">
        <v>348</v>
      </c>
      <c r="G65" s="18" t="str">
        <f t="shared" si="0"/>
        <v>5.13/km</v>
      </c>
      <c r="H65" s="19">
        <f t="shared" si="2"/>
        <v>0.014479166666666668</v>
      </c>
      <c r="I65" s="19">
        <f>F65-INDEX($F$4:$F$1469,MATCH(D65,$D$4:$D$1469,0))</f>
        <v>0.004687499999999997</v>
      </c>
    </row>
    <row r="66" spans="1:9" s="1" customFormat="1" ht="15" customHeight="1">
      <c r="A66" s="36">
        <v>63</v>
      </c>
      <c r="B66" s="52" t="s">
        <v>349</v>
      </c>
      <c r="C66" s="52" t="s">
        <v>111</v>
      </c>
      <c r="D66" s="53" t="s">
        <v>149</v>
      </c>
      <c r="E66" s="52" t="s">
        <v>151</v>
      </c>
      <c r="F66" s="53" t="s">
        <v>350</v>
      </c>
      <c r="G66" s="18" t="str">
        <f t="shared" si="0"/>
        <v>5.15/km</v>
      </c>
      <c r="H66" s="19">
        <f t="shared" si="2"/>
        <v>0.014745370370370367</v>
      </c>
      <c r="I66" s="19">
        <f>F66-INDEX($F$4:$F$1469,MATCH(D66,$D$4:$D$1469,0))</f>
        <v>0.0023379629629629584</v>
      </c>
    </row>
    <row r="67" spans="1:9" s="1" customFormat="1" ht="15" customHeight="1">
      <c r="A67" s="36">
        <v>64</v>
      </c>
      <c r="B67" s="52" t="s">
        <v>351</v>
      </c>
      <c r="C67" s="52" t="s">
        <v>115</v>
      </c>
      <c r="D67" s="53" t="s">
        <v>146</v>
      </c>
      <c r="E67" s="52" t="s">
        <v>283</v>
      </c>
      <c r="F67" s="53" t="s">
        <v>352</v>
      </c>
      <c r="G67" s="18" t="str">
        <f t="shared" si="0"/>
        <v>5.16/km</v>
      </c>
      <c r="H67" s="19">
        <f t="shared" si="2"/>
        <v>0.01483796296296297</v>
      </c>
      <c r="I67" s="19">
        <f>F67-INDEX($F$4:$F$1469,MATCH(D67,$D$4:$D$1469,0))</f>
        <v>0.014085648148148153</v>
      </c>
    </row>
    <row r="68" spans="1:9" s="1" customFormat="1" ht="15" customHeight="1">
      <c r="A68" s="36">
        <v>65</v>
      </c>
      <c r="B68" s="52" t="s">
        <v>353</v>
      </c>
      <c r="C68" s="52" t="s">
        <v>109</v>
      </c>
      <c r="D68" s="53" t="s">
        <v>169</v>
      </c>
      <c r="E68" s="52" t="s">
        <v>354</v>
      </c>
      <c r="F68" s="53" t="s">
        <v>355</v>
      </c>
      <c r="G68" s="18" t="str">
        <f aca="true" t="shared" si="3" ref="G68:G131">TEXT(INT((HOUR(F68)*3600+MINUTE(F68)*60+SECOND(F68))/$I$2/60),"0")&amp;"."&amp;TEXT(MOD((HOUR(F68)*3600+MINUTE(F68)*60+SECOND(F68))/$I$2,60),"00")&amp;"/km"</f>
        <v>5.16/km</v>
      </c>
      <c r="H68" s="19">
        <f t="shared" si="2"/>
        <v>0.014884259259259264</v>
      </c>
      <c r="I68" s="19">
        <f>F68-INDEX($F$4:$F$1469,MATCH(D68,$D$4:$D$1469,0))</f>
        <v>0</v>
      </c>
    </row>
    <row r="69" spans="1:9" s="1" customFormat="1" ht="15" customHeight="1">
      <c r="A69" s="36">
        <v>66</v>
      </c>
      <c r="B69" s="52" t="s">
        <v>356</v>
      </c>
      <c r="C69" s="52" t="s">
        <v>119</v>
      </c>
      <c r="D69" s="53" t="s">
        <v>229</v>
      </c>
      <c r="E69" s="52" t="s">
        <v>357</v>
      </c>
      <c r="F69" s="53" t="s">
        <v>358</v>
      </c>
      <c r="G69" s="18" t="str">
        <f t="shared" si="3"/>
        <v>5.16/km</v>
      </c>
      <c r="H69" s="19">
        <f t="shared" si="2"/>
        <v>0.014918981481481478</v>
      </c>
      <c r="I69" s="19">
        <f>F69-INDEX($F$4:$F$1469,MATCH(D69,$D$4:$D$1469,0))</f>
        <v>0.012777777777777777</v>
      </c>
    </row>
    <row r="70" spans="1:9" s="1" customFormat="1" ht="15" customHeight="1">
      <c r="A70" s="36">
        <v>67</v>
      </c>
      <c r="B70" s="52" t="s">
        <v>359</v>
      </c>
      <c r="C70" s="52" t="s">
        <v>114</v>
      </c>
      <c r="D70" s="53" t="s">
        <v>143</v>
      </c>
      <c r="E70" s="52" t="s">
        <v>166</v>
      </c>
      <c r="F70" s="53" t="s">
        <v>360</v>
      </c>
      <c r="G70" s="18" t="str">
        <f t="shared" si="3"/>
        <v>5.19/km</v>
      </c>
      <c r="H70" s="19">
        <f t="shared" si="2"/>
        <v>0.015358796296296301</v>
      </c>
      <c r="I70" s="19">
        <f>F70-INDEX($F$4:$F$1469,MATCH(D70,$D$4:$D$1469,0))</f>
        <v>0.014467592592592594</v>
      </c>
    </row>
    <row r="71" spans="1:9" s="1" customFormat="1" ht="15" customHeight="1">
      <c r="A71" s="36">
        <v>68</v>
      </c>
      <c r="B71" s="52" t="s">
        <v>361</v>
      </c>
      <c r="C71" s="52" t="s">
        <v>130</v>
      </c>
      <c r="D71" s="53" t="s">
        <v>143</v>
      </c>
      <c r="E71" s="52" t="s">
        <v>222</v>
      </c>
      <c r="F71" s="53" t="s">
        <v>362</v>
      </c>
      <c r="G71" s="18" t="str">
        <f t="shared" si="3"/>
        <v>5.20/km</v>
      </c>
      <c r="H71" s="19">
        <f t="shared" si="2"/>
        <v>0.015416666666666669</v>
      </c>
      <c r="I71" s="19">
        <f>F71-INDEX($F$4:$F$1469,MATCH(D71,$D$4:$D$1469,0))</f>
        <v>0.014525462962962962</v>
      </c>
    </row>
    <row r="72" spans="1:9" s="1" customFormat="1" ht="15" customHeight="1">
      <c r="A72" s="36">
        <v>69</v>
      </c>
      <c r="B72" s="52" t="s">
        <v>363</v>
      </c>
      <c r="C72" s="52" t="s">
        <v>126</v>
      </c>
      <c r="D72" s="53" t="s">
        <v>143</v>
      </c>
      <c r="E72" s="52" t="s">
        <v>206</v>
      </c>
      <c r="F72" s="53" t="s">
        <v>364</v>
      </c>
      <c r="G72" s="18" t="str">
        <f t="shared" si="3"/>
        <v>5.21/km</v>
      </c>
      <c r="H72" s="19">
        <f t="shared" si="2"/>
        <v>0.015601851851851846</v>
      </c>
      <c r="I72" s="19">
        <f>F72-INDEX($F$4:$F$1469,MATCH(D72,$D$4:$D$1469,0))</f>
        <v>0.01471064814814814</v>
      </c>
    </row>
    <row r="73" spans="1:9" s="1" customFormat="1" ht="15" customHeight="1">
      <c r="A73" s="36">
        <v>70</v>
      </c>
      <c r="B73" s="52" t="s">
        <v>365</v>
      </c>
      <c r="C73" s="52" t="s">
        <v>128</v>
      </c>
      <c r="D73" s="53" t="s">
        <v>229</v>
      </c>
      <c r="E73" s="52" t="s">
        <v>244</v>
      </c>
      <c r="F73" s="53" t="s">
        <v>366</v>
      </c>
      <c r="G73" s="18" t="str">
        <f t="shared" si="3"/>
        <v>5.22/km</v>
      </c>
      <c r="H73" s="19">
        <f t="shared" si="2"/>
        <v>0.01585648148148148</v>
      </c>
      <c r="I73" s="19">
        <f>F73-INDEX($F$4:$F$1469,MATCH(D73,$D$4:$D$1469,0))</f>
        <v>0.013715277777777778</v>
      </c>
    </row>
    <row r="74" spans="1:9" s="1" customFormat="1" ht="15" customHeight="1">
      <c r="A74" s="36">
        <v>71</v>
      </c>
      <c r="B74" s="52" t="s">
        <v>367</v>
      </c>
      <c r="C74" s="52" t="s">
        <v>152</v>
      </c>
      <c r="D74" s="53" t="s">
        <v>291</v>
      </c>
      <c r="E74" s="52" t="s">
        <v>368</v>
      </c>
      <c r="F74" s="53" t="s">
        <v>369</v>
      </c>
      <c r="G74" s="18" t="str">
        <f t="shared" si="3"/>
        <v>5.28/km</v>
      </c>
      <c r="H74" s="19">
        <f t="shared" si="2"/>
        <v>0.01675925925925926</v>
      </c>
      <c r="I74" s="19">
        <f>F74-INDEX($F$4:$F$1469,MATCH(D74,$D$4:$D$1469,0))</f>
        <v>0.006967592592592588</v>
      </c>
    </row>
    <row r="75" spans="1:9" s="1" customFormat="1" ht="15" customHeight="1">
      <c r="A75" s="36">
        <v>72</v>
      </c>
      <c r="B75" s="52" t="s">
        <v>370</v>
      </c>
      <c r="C75" s="52" t="s">
        <v>137</v>
      </c>
      <c r="D75" s="53" t="s">
        <v>149</v>
      </c>
      <c r="E75" s="52" t="s">
        <v>210</v>
      </c>
      <c r="F75" s="53" t="s">
        <v>371</v>
      </c>
      <c r="G75" s="18" t="str">
        <f t="shared" si="3"/>
        <v>5.35/km</v>
      </c>
      <c r="H75" s="19">
        <f t="shared" si="2"/>
        <v>0.017754629629629627</v>
      </c>
      <c r="I75" s="19">
        <f>F75-INDEX($F$4:$F$1469,MATCH(D75,$D$4:$D$1469,0))</f>
        <v>0.0053472222222222185</v>
      </c>
    </row>
    <row r="76" spans="1:9" s="1" customFormat="1" ht="15" customHeight="1">
      <c r="A76" s="36">
        <v>73</v>
      </c>
      <c r="B76" s="52" t="s">
        <v>372</v>
      </c>
      <c r="C76" s="52" t="s">
        <v>198</v>
      </c>
      <c r="D76" s="53" t="s">
        <v>181</v>
      </c>
      <c r="E76" s="52" t="s">
        <v>210</v>
      </c>
      <c r="F76" s="53" t="s">
        <v>373</v>
      </c>
      <c r="G76" s="18" t="str">
        <f t="shared" si="3"/>
        <v>5.36/km</v>
      </c>
      <c r="H76" s="19">
        <f t="shared" si="2"/>
        <v>0.017824074074074076</v>
      </c>
      <c r="I76" s="19">
        <f>F76-INDEX($F$4:$F$1469,MATCH(D76,$D$4:$D$1469,0))</f>
        <v>0</v>
      </c>
    </row>
    <row r="77" spans="1:9" s="1" customFormat="1" ht="15" customHeight="1">
      <c r="A77" s="36">
        <v>74</v>
      </c>
      <c r="B77" s="52" t="s">
        <v>374</v>
      </c>
      <c r="C77" s="52" t="s">
        <v>138</v>
      </c>
      <c r="D77" s="53" t="s">
        <v>143</v>
      </c>
      <c r="E77" s="52" t="s">
        <v>283</v>
      </c>
      <c r="F77" s="53" t="s">
        <v>375</v>
      </c>
      <c r="G77" s="18" t="str">
        <f t="shared" si="3"/>
        <v>5.36/km</v>
      </c>
      <c r="H77" s="19">
        <f t="shared" si="2"/>
        <v>0.017928240740740738</v>
      </c>
      <c r="I77" s="19">
        <f>F77-INDEX($F$4:$F$1469,MATCH(D77,$D$4:$D$1469,0))</f>
        <v>0.01703703703703703</v>
      </c>
    </row>
    <row r="78" spans="1:9" s="1" customFormat="1" ht="15" customHeight="1">
      <c r="A78" s="36">
        <v>75</v>
      </c>
      <c r="B78" s="52" t="s">
        <v>173</v>
      </c>
      <c r="C78" s="52" t="s">
        <v>109</v>
      </c>
      <c r="D78" s="53" t="s">
        <v>143</v>
      </c>
      <c r="E78" s="52" t="s">
        <v>376</v>
      </c>
      <c r="F78" s="53" t="s">
        <v>377</v>
      </c>
      <c r="G78" s="18" t="str">
        <f t="shared" si="3"/>
        <v>5.37/km</v>
      </c>
      <c r="H78" s="19">
        <f t="shared" si="2"/>
        <v>0.01800925925925926</v>
      </c>
      <c r="I78" s="19">
        <f>F78-INDEX($F$4:$F$1469,MATCH(D78,$D$4:$D$1469,0))</f>
        <v>0.017118055555555553</v>
      </c>
    </row>
    <row r="79" spans="1:9" s="1" customFormat="1" ht="15" customHeight="1">
      <c r="A79" s="36">
        <v>76</v>
      </c>
      <c r="B79" s="52" t="s">
        <v>378</v>
      </c>
      <c r="C79" s="52" t="s">
        <v>379</v>
      </c>
      <c r="D79" s="53" t="s">
        <v>149</v>
      </c>
      <c r="E79" s="52" t="s">
        <v>210</v>
      </c>
      <c r="F79" s="53" t="s">
        <v>380</v>
      </c>
      <c r="G79" s="18" t="str">
        <f t="shared" si="3"/>
        <v>5.37/km</v>
      </c>
      <c r="H79" s="19">
        <f t="shared" si="2"/>
        <v>0.018067129629629627</v>
      </c>
      <c r="I79" s="19">
        <f>F79-INDEX($F$4:$F$1469,MATCH(D79,$D$4:$D$1469,0))</f>
        <v>0.005659722222222219</v>
      </c>
    </row>
    <row r="80" spans="1:9" s="3" customFormat="1" ht="15" customHeight="1">
      <c r="A80" s="36">
        <v>77</v>
      </c>
      <c r="B80" s="52" t="s">
        <v>162</v>
      </c>
      <c r="C80" s="52" t="s">
        <v>157</v>
      </c>
      <c r="D80" s="53" t="s">
        <v>181</v>
      </c>
      <c r="E80" s="52" t="s">
        <v>244</v>
      </c>
      <c r="F80" s="53" t="s">
        <v>381</v>
      </c>
      <c r="G80" s="18" t="str">
        <f t="shared" si="3"/>
        <v>5.38/km</v>
      </c>
      <c r="H80" s="19">
        <f t="shared" si="2"/>
        <v>0.018159722222222216</v>
      </c>
      <c r="I80" s="19">
        <f>F80-INDEX($F$4:$F$1469,MATCH(D80,$D$4:$D$1469,0))</f>
        <v>0.0003356481481481405</v>
      </c>
    </row>
    <row r="81" spans="1:9" s="1" customFormat="1" ht="15" customHeight="1">
      <c r="A81" s="36">
        <v>78</v>
      </c>
      <c r="B81" s="52" t="s">
        <v>382</v>
      </c>
      <c r="C81" s="52" t="s">
        <v>138</v>
      </c>
      <c r="D81" s="53" t="s">
        <v>143</v>
      </c>
      <c r="E81" s="52" t="s">
        <v>283</v>
      </c>
      <c r="F81" s="53" t="s">
        <v>383</v>
      </c>
      <c r="G81" s="18" t="str">
        <f t="shared" si="3"/>
        <v>5.38/km</v>
      </c>
      <c r="H81" s="19">
        <f t="shared" si="2"/>
        <v>0.01820601851851851</v>
      </c>
      <c r="I81" s="19">
        <f>F81-INDEX($F$4:$F$1469,MATCH(D81,$D$4:$D$1469,0))</f>
        <v>0.017314814814814804</v>
      </c>
    </row>
    <row r="82" spans="1:9" s="1" customFormat="1" ht="15" customHeight="1">
      <c r="A82" s="36">
        <v>79</v>
      </c>
      <c r="B82" s="52" t="s">
        <v>158</v>
      </c>
      <c r="C82" s="52" t="s">
        <v>127</v>
      </c>
      <c r="D82" s="53" t="s">
        <v>160</v>
      </c>
      <c r="E82" s="52" t="s">
        <v>384</v>
      </c>
      <c r="F82" s="53" t="s">
        <v>385</v>
      </c>
      <c r="G82" s="18" t="str">
        <f t="shared" si="3"/>
        <v>5.38/km</v>
      </c>
      <c r="H82" s="19">
        <f t="shared" si="2"/>
        <v>0.018263888888888892</v>
      </c>
      <c r="I82" s="19">
        <f>F82-INDEX($F$4:$F$1469,MATCH(D82,$D$4:$D$1469,0))</f>
        <v>0.010636574074074083</v>
      </c>
    </row>
    <row r="83" spans="1:9" s="1" customFormat="1" ht="15" customHeight="1">
      <c r="A83" s="36">
        <v>80</v>
      </c>
      <c r="B83" s="52" t="s">
        <v>386</v>
      </c>
      <c r="C83" s="52" t="s">
        <v>117</v>
      </c>
      <c r="D83" s="53" t="s">
        <v>160</v>
      </c>
      <c r="E83" s="52" t="s">
        <v>283</v>
      </c>
      <c r="F83" s="53" t="s">
        <v>387</v>
      </c>
      <c r="G83" s="18" t="str">
        <f t="shared" si="3"/>
        <v>5.39/km</v>
      </c>
      <c r="H83" s="19">
        <f t="shared" si="2"/>
        <v>0.018333333333333326</v>
      </c>
      <c r="I83" s="19">
        <f>F83-INDEX($F$4:$F$1469,MATCH(D83,$D$4:$D$1469,0))</f>
        <v>0.010706018518518517</v>
      </c>
    </row>
    <row r="84" spans="1:9" ht="15" customHeight="1">
      <c r="A84" s="36">
        <v>81</v>
      </c>
      <c r="B84" s="52" t="s">
        <v>388</v>
      </c>
      <c r="C84" s="52" t="s">
        <v>119</v>
      </c>
      <c r="D84" s="53" t="s">
        <v>229</v>
      </c>
      <c r="E84" s="52" t="s">
        <v>244</v>
      </c>
      <c r="F84" s="53" t="s">
        <v>389</v>
      </c>
      <c r="G84" s="18" t="str">
        <f t="shared" si="3"/>
        <v>5.39/km</v>
      </c>
      <c r="H84" s="19">
        <f t="shared" si="2"/>
        <v>0.018391203703703708</v>
      </c>
      <c r="I84" s="19">
        <f>F84-INDEX($F$4:$F$1469,MATCH(D84,$D$4:$D$1469,0))</f>
        <v>0.016250000000000007</v>
      </c>
    </row>
    <row r="85" spans="1:9" ht="15" customHeight="1">
      <c r="A85" s="36">
        <v>82</v>
      </c>
      <c r="B85" s="52" t="s">
        <v>390</v>
      </c>
      <c r="C85" s="52" t="s">
        <v>114</v>
      </c>
      <c r="D85" s="53" t="s">
        <v>169</v>
      </c>
      <c r="E85" s="52" t="s">
        <v>333</v>
      </c>
      <c r="F85" s="53" t="s">
        <v>391</v>
      </c>
      <c r="G85" s="18" t="str">
        <f t="shared" si="3"/>
        <v>5.40/km</v>
      </c>
      <c r="H85" s="19">
        <f t="shared" si="2"/>
        <v>0.01842592592592593</v>
      </c>
      <c r="I85" s="19">
        <f>F85-INDEX($F$4:$F$1469,MATCH(D85,$D$4:$D$1469,0))</f>
        <v>0.003541666666666665</v>
      </c>
    </row>
    <row r="86" spans="1:9" ht="15" customHeight="1">
      <c r="A86" s="36">
        <v>83</v>
      </c>
      <c r="B86" s="52" t="s">
        <v>180</v>
      </c>
      <c r="C86" s="52" t="s">
        <v>107</v>
      </c>
      <c r="D86" s="53" t="s">
        <v>142</v>
      </c>
      <c r="E86" s="52" t="s">
        <v>384</v>
      </c>
      <c r="F86" s="53" t="s">
        <v>392</v>
      </c>
      <c r="G86" s="18" t="str">
        <f t="shared" si="3"/>
        <v>5.41/km</v>
      </c>
      <c r="H86" s="19">
        <f t="shared" si="2"/>
        <v>0.018634259259259253</v>
      </c>
      <c r="I86" s="19">
        <f>F86-INDEX($F$4:$F$1469,MATCH(D86,$D$4:$D$1469,0))</f>
        <v>0.017534722222222215</v>
      </c>
    </row>
    <row r="87" spans="1:9" ht="15" customHeight="1">
      <c r="A87" s="36">
        <v>84</v>
      </c>
      <c r="B87" s="52" t="s">
        <v>393</v>
      </c>
      <c r="C87" s="52" t="s">
        <v>109</v>
      </c>
      <c r="D87" s="53" t="s">
        <v>146</v>
      </c>
      <c r="E87" s="52" t="s">
        <v>210</v>
      </c>
      <c r="F87" s="53" t="s">
        <v>394</v>
      </c>
      <c r="G87" s="18" t="str">
        <f t="shared" si="3"/>
        <v>5.48/km</v>
      </c>
      <c r="H87" s="19">
        <f t="shared" si="2"/>
        <v>0.019629629629629622</v>
      </c>
      <c r="I87" s="19">
        <f>F87-INDEX($F$4:$F$1469,MATCH(D87,$D$4:$D$1469,0))</f>
        <v>0.018877314814814805</v>
      </c>
    </row>
    <row r="88" spans="1:9" ht="15" customHeight="1">
      <c r="A88" s="36">
        <v>85</v>
      </c>
      <c r="B88" s="52" t="s">
        <v>395</v>
      </c>
      <c r="C88" s="52" t="s">
        <v>120</v>
      </c>
      <c r="D88" s="53" t="s">
        <v>160</v>
      </c>
      <c r="E88" s="52" t="s">
        <v>210</v>
      </c>
      <c r="F88" s="53" t="s">
        <v>396</v>
      </c>
      <c r="G88" s="18" t="str">
        <f t="shared" si="3"/>
        <v>5.48/km</v>
      </c>
      <c r="H88" s="19">
        <f t="shared" si="2"/>
        <v>0.019687500000000004</v>
      </c>
      <c r="I88" s="19">
        <f>F88-INDEX($F$4:$F$1469,MATCH(D88,$D$4:$D$1469,0))</f>
        <v>0.012060185185185195</v>
      </c>
    </row>
    <row r="89" spans="1:9" ht="15" customHeight="1">
      <c r="A89" s="36">
        <v>86</v>
      </c>
      <c r="B89" s="52" t="s">
        <v>188</v>
      </c>
      <c r="C89" s="52" t="s">
        <v>119</v>
      </c>
      <c r="D89" s="53" t="s">
        <v>143</v>
      </c>
      <c r="E89" s="52" t="s">
        <v>397</v>
      </c>
      <c r="F89" s="53" t="s">
        <v>398</v>
      </c>
      <c r="G89" s="18" t="str">
        <f t="shared" si="3"/>
        <v>5.48/km</v>
      </c>
      <c r="H89" s="19">
        <f t="shared" si="2"/>
        <v>0.01976851851851852</v>
      </c>
      <c r="I89" s="19">
        <f>F89-INDEX($F$4:$F$1469,MATCH(D89,$D$4:$D$1469,0))</f>
        <v>0.018877314814814812</v>
      </c>
    </row>
    <row r="90" spans="1:9" ht="15" customHeight="1">
      <c r="A90" s="36">
        <v>87</v>
      </c>
      <c r="B90" s="52" t="s">
        <v>399</v>
      </c>
      <c r="C90" s="52" t="s">
        <v>400</v>
      </c>
      <c r="D90" s="53" t="s">
        <v>143</v>
      </c>
      <c r="E90" s="52" t="s">
        <v>244</v>
      </c>
      <c r="F90" s="53" t="s">
        <v>401</v>
      </c>
      <c r="G90" s="18" t="str">
        <f t="shared" si="3"/>
        <v>5.49/km</v>
      </c>
      <c r="H90" s="19">
        <f t="shared" si="2"/>
        <v>0.01984953703703704</v>
      </c>
      <c r="I90" s="19">
        <f>F90-INDEX($F$4:$F$1469,MATCH(D90,$D$4:$D$1469,0))</f>
        <v>0.018958333333333334</v>
      </c>
    </row>
    <row r="91" spans="1:9" ht="15" customHeight="1">
      <c r="A91" s="36">
        <v>88</v>
      </c>
      <c r="B91" s="52" t="s">
        <v>402</v>
      </c>
      <c r="C91" s="52" t="s">
        <v>123</v>
      </c>
      <c r="D91" s="53" t="s">
        <v>146</v>
      </c>
      <c r="E91" s="52" t="s">
        <v>210</v>
      </c>
      <c r="F91" s="53" t="s">
        <v>403</v>
      </c>
      <c r="G91" s="18" t="str">
        <f t="shared" si="3"/>
        <v>5.51/km</v>
      </c>
      <c r="H91" s="19">
        <f t="shared" si="2"/>
        <v>0.020150462962962967</v>
      </c>
      <c r="I91" s="19">
        <f>F91-INDEX($F$4:$F$1469,MATCH(D91,$D$4:$D$1469,0))</f>
        <v>0.01939814814814815</v>
      </c>
    </row>
    <row r="92" spans="1:9" ht="15" customHeight="1">
      <c r="A92" s="36">
        <v>89</v>
      </c>
      <c r="B92" s="52" t="s">
        <v>404</v>
      </c>
      <c r="C92" s="52" t="s">
        <v>163</v>
      </c>
      <c r="D92" s="53" t="s">
        <v>181</v>
      </c>
      <c r="E92" s="52" t="s">
        <v>210</v>
      </c>
      <c r="F92" s="53" t="s">
        <v>405</v>
      </c>
      <c r="G92" s="18" t="str">
        <f t="shared" si="3"/>
        <v>5.53/km</v>
      </c>
      <c r="H92" s="19">
        <f t="shared" si="2"/>
        <v>0.020439814814814813</v>
      </c>
      <c r="I92" s="19">
        <f>F92-INDEX($F$4:$F$1469,MATCH(D92,$D$4:$D$1469,0))</f>
        <v>0.002615740740740738</v>
      </c>
    </row>
    <row r="93" spans="1:9" ht="15" customHeight="1">
      <c r="A93" s="36">
        <v>90</v>
      </c>
      <c r="B93" s="52" t="s">
        <v>144</v>
      </c>
      <c r="C93" s="52" t="s">
        <v>193</v>
      </c>
      <c r="D93" s="53" t="s">
        <v>291</v>
      </c>
      <c r="E93" s="52" t="s">
        <v>0</v>
      </c>
      <c r="F93" s="53" t="s">
        <v>1</v>
      </c>
      <c r="G93" s="18" t="str">
        <f t="shared" si="3"/>
        <v>5.53/km</v>
      </c>
      <c r="H93" s="19">
        <f t="shared" si="2"/>
        <v>0.02052083333333333</v>
      </c>
      <c r="I93" s="19">
        <f>F93-INDEX($F$4:$F$1469,MATCH(D93,$D$4:$D$1469,0))</f>
        <v>0.010729166666666658</v>
      </c>
    </row>
    <row r="94" spans="1:9" ht="15" customHeight="1">
      <c r="A94" s="36">
        <v>91</v>
      </c>
      <c r="B94" s="52" t="s">
        <v>2</v>
      </c>
      <c r="C94" s="52" t="s">
        <v>120</v>
      </c>
      <c r="D94" s="53" t="s">
        <v>146</v>
      </c>
      <c r="E94" s="52" t="s">
        <v>210</v>
      </c>
      <c r="F94" s="53" t="s">
        <v>3</v>
      </c>
      <c r="G94" s="18" t="str">
        <f t="shared" si="3"/>
        <v>5.54/km</v>
      </c>
      <c r="H94" s="19">
        <f t="shared" si="2"/>
        <v>0.020555555555555556</v>
      </c>
      <c r="I94" s="19">
        <f>F94-INDEX($F$4:$F$1469,MATCH(D94,$D$4:$D$1469,0))</f>
        <v>0.01980324074074074</v>
      </c>
    </row>
    <row r="95" spans="1:9" ht="15" customHeight="1">
      <c r="A95" s="36">
        <v>92</v>
      </c>
      <c r="B95" s="52" t="s">
        <v>179</v>
      </c>
      <c r="C95" s="52" t="s">
        <v>132</v>
      </c>
      <c r="D95" s="53" t="s">
        <v>160</v>
      </c>
      <c r="E95" s="52" t="s">
        <v>283</v>
      </c>
      <c r="F95" s="53" t="s">
        <v>4</v>
      </c>
      <c r="G95" s="18" t="str">
        <f t="shared" si="3"/>
        <v>5.54/km</v>
      </c>
      <c r="H95" s="19">
        <f t="shared" si="2"/>
        <v>0.020613425925925924</v>
      </c>
      <c r="I95" s="19">
        <f>F95-INDEX($F$4:$F$1469,MATCH(D95,$D$4:$D$1469,0))</f>
        <v>0.012986111111111115</v>
      </c>
    </row>
    <row r="96" spans="1:9" ht="15" customHeight="1">
      <c r="A96" s="36">
        <v>93</v>
      </c>
      <c r="B96" s="52" t="s">
        <v>187</v>
      </c>
      <c r="C96" s="52" t="s">
        <v>5</v>
      </c>
      <c r="D96" s="53" t="s">
        <v>291</v>
      </c>
      <c r="E96" s="52" t="s">
        <v>147</v>
      </c>
      <c r="F96" s="53" t="s">
        <v>6</v>
      </c>
      <c r="G96" s="18" t="str">
        <f t="shared" si="3"/>
        <v>6.01/km</v>
      </c>
      <c r="H96" s="19">
        <f aca="true" t="shared" si="4" ref="H96:H138">F96-$F$4</f>
        <v>0.021643518518518513</v>
      </c>
      <c r="I96" s="19">
        <f>F96-INDEX($F$4:$F$1469,MATCH(D96,$D$4:$D$1469,0))</f>
        <v>0.011851851851851843</v>
      </c>
    </row>
    <row r="97" spans="1:9" ht="15" customHeight="1">
      <c r="A97" s="36">
        <v>94</v>
      </c>
      <c r="B97" s="52" t="s">
        <v>7</v>
      </c>
      <c r="C97" s="52" t="s">
        <v>8</v>
      </c>
      <c r="D97" s="53" t="s">
        <v>291</v>
      </c>
      <c r="E97" s="52" t="s">
        <v>9</v>
      </c>
      <c r="F97" s="53" t="s">
        <v>10</v>
      </c>
      <c r="G97" s="18" t="str">
        <f t="shared" si="3"/>
        <v>6.01/km</v>
      </c>
      <c r="H97" s="19">
        <f t="shared" si="4"/>
        <v>0.021655092592592587</v>
      </c>
      <c r="I97" s="19">
        <f>F97-INDEX($F$4:$F$1469,MATCH(D97,$D$4:$D$1469,0))</f>
        <v>0.011863425925925916</v>
      </c>
    </row>
    <row r="98" spans="1:9" ht="15" customHeight="1">
      <c r="A98" s="36">
        <v>95</v>
      </c>
      <c r="B98" s="52" t="s">
        <v>11</v>
      </c>
      <c r="C98" s="52" t="s">
        <v>192</v>
      </c>
      <c r="D98" s="53" t="s">
        <v>143</v>
      </c>
      <c r="E98" s="52" t="s">
        <v>9</v>
      </c>
      <c r="F98" s="53" t="s">
        <v>12</v>
      </c>
      <c r="G98" s="18" t="str">
        <f t="shared" si="3"/>
        <v>6.01/km</v>
      </c>
      <c r="H98" s="19">
        <f t="shared" si="4"/>
        <v>0.02167824074074074</v>
      </c>
      <c r="I98" s="19">
        <f>F98-INDEX($F$4:$F$1469,MATCH(D98,$D$4:$D$1469,0))</f>
        <v>0.020787037037037034</v>
      </c>
    </row>
    <row r="99" spans="1:9" ht="15" customHeight="1">
      <c r="A99" s="36">
        <v>96</v>
      </c>
      <c r="B99" s="52" t="s">
        <v>13</v>
      </c>
      <c r="C99" s="52" t="s">
        <v>194</v>
      </c>
      <c r="D99" s="53" t="s">
        <v>229</v>
      </c>
      <c r="E99" s="52" t="s">
        <v>206</v>
      </c>
      <c r="F99" s="53" t="s">
        <v>14</v>
      </c>
      <c r="G99" s="18" t="str">
        <f t="shared" si="3"/>
        <v>6.01/km</v>
      </c>
      <c r="H99" s="19">
        <f t="shared" si="4"/>
        <v>0.021689814814814815</v>
      </c>
      <c r="I99" s="19">
        <f>F99-INDEX($F$4:$F$1469,MATCH(D99,$D$4:$D$1469,0))</f>
        <v>0.019548611111111114</v>
      </c>
    </row>
    <row r="100" spans="1:9" ht="15" customHeight="1">
      <c r="A100" s="36">
        <v>97</v>
      </c>
      <c r="B100" s="52" t="s">
        <v>201</v>
      </c>
      <c r="C100" s="52" t="s">
        <v>204</v>
      </c>
      <c r="D100" s="53" t="s">
        <v>143</v>
      </c>
      <c r="E100" s="52" t="s">
        <v>244</v>
      </c>
      <c r="F100" s="53" t="s">
        <v>15</v>
      </c>
      <c r="G100" s="18" t="str">
        <f t="shared" si="3"/>
        <v>6.03/km</v>
      </c>
      <c r="H100" s="19">
        <f t="shared" si="4"/>
        <v>0.021886574074074072</v>
      </c>
      <c r="I100" s="19">
        <f>F100-INDEX($F$4:$F$1469,MATCH(D100,$D$4:$D$1469,0))</f>
        <v>0.020995370370370366</v>
      </c>
    </row>
    <row r="101" spans="1:9" ht="15" customHeight="1">
      <c r="A101" s="36">
        <v>98</v>
      </c>
      <c r="B101" s="52" t="s">
        <v>16</v>
      </c>
      <c r="C101" s="52" t="s">
        <v>117</v>
      </c>
      <c r="D101" s="53" t="s">
        <v>142</v>
      </c>
      <c r="E101" s="52" t="s">
        <v>357</v>
      </c>
      <c r="F101" s="53" t="s">
        <v>17</v>
      </c>
      <c r="G101" s="18" t="str">
        <f t="shared" si="3"/>
        <v>6.04/km</v>
      </c>
      <c r="H101" s="19">
        <f t="shared" si="4"/>
        <v>0.02211805555555555</v>
      </c>
      <c r="I101" s="19">
        <f>F101-INDEX($F$4:$F$1469,MATCH(D101,$D$4:$D$1469,0))</f>
        <v>0.021018518518518513</v>
      </c>
    </row>
    <row r="102" spans="1:9" ht="15" customHeight="1">
      <c r="A102" s="36">
        <v>99</v>
      </c>
      <c r="B102" s="52" t="s">
        <v>171</v>
      </c>
      <c r="C102" s="52" t="s">
        <v>135</v>
      </c>
      <c r="D102" s="53" t="s">
        <v>291</v>
      </c>
      <c r="E102" s="52" t="s">
        <v>222</v>
      </c>
      <c r="F102" s="53" t="s">
        <v>18</v>
      </c>
      <c r="G102" s="18" t="str">
        <f t="shared" si="3"/>
        <v>6.04/km</v>
      </c>
      <c r="H102" s="19">
        <f t="shared" si="4"/>
        <v>0.022129629629629624</v>
      </c>
      <c r="I102" s="19">
        <f>F102-INDEX($F$4:$F$1469,MATCH(D102,$D$4:$D$1469,0))</f>
        <v>0.012337962962962953</v>
      </c>
    </row>
    <row r="103" spans="1:9" ht="15" customHeight="1">
      <c r="A103" s="36">
        <v>100</v>
      </c>
      <c r="B103" s="52" t="s">
        <v>19</v>
      </c>
      <c r="C103" s="52" t="s">
        <v>20</v>
      </c>
      <c r="D103" s="53" t="s">
        <v>291</v>
      </c>
      <c r="E103" s="52" t="s">
        <v>244</v>
      </c>
      <c r="F103" s="53" t="s">
        <v>21</v>
      </c>
      <c r="G103" s="18" t="str">
        <f t="shared" si="3"/>
        <v>6.11/km</v>
      </c>
      <c r="H103" s="19">
        <f t="shared" si="4"/>
        <v>0.02322916666666667</v>
      </c>
      <c r="I103" s="19">
        <f>F103-INDEX($F$4:$F$1469,MATCH(D103,$D$4:$D$1469,0))</f>
        <v>0.013437499999999998</v>
      </c>
    </row>
    <row r="104" spans="1:9" ht="15" customHeight="1">
      <c r="A104" s="36">
        <v>101</v>
      </c>
      <c r="B104" s="52" t="s">
        <v>22</v>
      </c>
      <c r="C104" s="52" t="s">
        <v>152</v>
      </c>
      <c r="D104" s="53" t="s">
        <v>291</v>
      </c>
      <c r="E104" s="52" t="s">
        <v>210</v>
      </c>
      <c r="F104" s="53" t="s">
        <v>23</v>
      </c>
      <c r="G104" s="18" t="str">
        <f t="shared" si="3"/>
        <v>6.12/km</v>
      </c>
      <c r="H104" s="19">
        <f t="shared" si="4"/>
        <v>0.023356481481481485</v>
      </c>
      <c r="I104" s="19">
        <f>F104-INDEX($F$4:$F$1469,MATCH(D104,$D$4:$D$1469,0))</f>
        <v>0.013564814814814814</v>
      </c>
    </row>
    <row r="105" spans="1:9" ht="15" customHeight="1">
      <c r="A105" s="36">
        <v>102</v>
      </c>
      <c r="B105" s="52" t="s">
        <v>24</v>
      </c>
      <c r="C105" s="52" t="s">
        <v>115</v>
      </c>
      <c r="D105" s="53" t="s">
        <v>160</v>
      </c>
      <c r="E105" s="52" t="s">
        <v>210</v>
      </c>
      <c r="F105" s="53" t="s">
        <v>25</v>
      </c>
      <c r="G105" s="18" t="str">
        <f t="shared" si="3"/>
        <v>6.13/km</v>
      </c>
      <c r="H105" s="19">
        <f t="shared" si="4"/>
        <v>0.02342592592592592</v>
      </c>
      <c r="I105" s="19">
        <f>F105-INDEX($F$4:$F$1469,MATCH(D105,$D$4:$D$1469,0))</f>
        <v>0.01579861111111111</v>
      </c>
    </row>
    <row r="106" spans="1:9" ht="15" customHeight="1">
      <c r="A106" s="36">
        <v>103</v>
      </c>
      <c r="B106" s="52" t="s">
        <v>26</v>
      </c>
      <c r="C106" s="52" t="s">
        <v>27</v>
      </c>
      <c r="D106" s="53" t="s">
        <v>291</v>
      </c>
      <c r="E106" s="52" t="s">
        <v>244</v>
      </c>
      <c r="F106" s="53" t="s">
        <v>28</v>
      </c>
      <c r="G106" s="18" t="str">
        <f t="shared" si="3"/>
        <v>6.15/km</v>
      </c>
      <c r="H106" s="19">
        <f t="shared" si="4"/>
        <v>0.023761574074074074</v>
      </c>
      <c r="I106" s="19">
        <f>F106-INDEX($F$4:$F$1469,MATCH(D106,$D$4:$D$1469,0))</f>
        <v>0.013969907407407403</v>
      </c>
    </row>
    <row r="107" spans="1:9" ht="15" customHeight="1">
      <c r="A107" s="36">
        <v>104</v>
      </c>
      <c r="B107" s="52" t="s">
        <v>29</v>
      </c>
      <c r="C107" s="52" t="s">
        <v>140</v>
      </c>
      <c r="D107" s="53" t="s">
        <v>169</v>
      </c>
      <c r="E107" s="52" t="s">
        <v>346</v>
      </c>
      <c r="F107" s="53" t="s">
        <v>30</v>
      </c>
      <c r="G107" s="18" t="str">
        <f t="shared" si="3"/>
        <v>6.15/km</v>
      </c>
      <c r="H107" s="19">
        <f t="shared" si="4"/>
        <v>0.023831018518518522</v>
      </c>
      <c r="I107" s="19">
        <f>F107-INDEX($F$4:$F$1469,MATCH(D107,$D$4:$D$1469,0))</f>
        <v>0.008946759259259258</v>
      </c>
    </row>
    <row r="108" spans="1:9" ht="15" customHeight="1">
      <c r="A108" s="36">
        <v>105</v>
      </c>
      <c r="B108" s="52" t="s">
        <v>31</v>
      </c>
      <c r="C108" s="52" t="s">
        <v>163</v>
      </c>
      <c r="D108" s="53" t="s">
        <v>146</v>
      </c>
      <c r="E108" s="52" t="s">
        <v>244</v>
      </c>
      <c r="F108" s="53" t="s">
        <v>32</v>
      </c>
      <c r="G108" s="18" t="str">
        <f t="shared" si="3"/>
        <v>6.19/km</v>
      </c>
      <c r="H108" s="19">
        <f t="shared" si="4"/>
        <v>0.0243287037037037</v>
      </c>
      <c r="I108" s="19">
        <f>F108-INDEX($F$4:$F$1469,MATCH(D108,$D$4:$D$1469,0))</f>
        <v>0.023576388888888883</v>
      </c>
    </row>
    <row r="109" spans="1:9" ht="15" customHeight="1">
      <c r="A109" s="36">
        <v>106</v>
      </c>
      <c r="B109" s="52" t="s">
        <v>33</v>
      </c>
      <c r="C109" s="52" t="s">
        <v>117</v>
      </c>
      <c r="D109" s="53" t="s">
        <v>142</v>
      </c>
      <c r="E109" s="52" t="s">
        <v>244</v>
      </c>
      <c r="F109" s="53" t="s">
        <v>34</v>
      </c>
      <c r="G109" s="18" t="str">
        <f t="shared" si="3"/>
        <v>6.21/km</v>
      </c>
      <c r="H109" s="19">
        <f t="shared" si="4"/>
        <v>0.024733796296296295</v>
      </c>
      <c r="I109" s="19">
        <f>F109-INDEX($F$4:$F$1469,MATCH(D109,$D$4:$D$1469,0))</f>
        <v>0.023634259259259258</v>
      </c>
    </row>
    <row r="110" spans="1:9" ht="15" customHeight="1">
      <c r="A110" s="36">
        <v>107</v>
      </c>
      <c r="B110" s="52" t="s">
        <v>35</v>
      </c>
      <c r="C110" s="52" t="s">
        <v>191</v>
      </c>
      <c r="D110" s="53" t="s">
        <v>291</v>
      </c>
      <c r="E110" s="52" t="s">
        <v>210</v>
      </c>
      <c r="F110" s="53" t="s">
        <v>36</v>
      </c>
      <c r="G110" s="18" t="str">
        <f t="shared" si="3"/>
        <v>6.26/km</v>
      </c>
      <c r="H110" s="19">
        <f t="shared" si="4"/>
        <v>0.025381944444444443</v>
      </c>
      <c r="I110" s="19">
        <f>F110-INDEX($F$4:$F$1469,MATCH(D110,$D$4:$D$1469,0))</f>
        <v>0.015590277777777772</v>
      </c>
    </row>
    <row r="111" spans="1:9" ht="15" customHeight="1">
      <c r="A111" s="36">
        <v>108</v>
      </c>
      <c r="B111" s="52" t="s">
        <v>37</v>
      </c>
      <c r="C111" s="52" t="s">
        <v>184</v>
      </c>
      <c r="D111" s="53" t="s">
        <v>149</v>
      </c>
      <c r="E111" s="52" t="s">
        <v>38</v>
      </c>
      <c r="F111" s="53" t="s">
        <v>39</v>
      </c>
      <c r="G111" s="18" t="str">
        <f t="shared" si="3"/>
        <v>6.26/km</v>
      </c>
      <c r="H111" s="19">
        <f t="shared" si="4"/>
        <v>0.02543981481481481</v>
      </c>
      <c r="I111" s="19">
        <f>F111-INDEX($F$4:$F$1469,MATCH(D111,$D$4:$D$1469,0))</f>
        <v>0.013032407407407402</v>
      </c>
    </row>
    <row r="112" spans="1:9" ht="15" customHeight="1">
      <c r="A112" s="36">
        <v>109</v>
      </c>
      <c r="B112" s="52" t="s">
        <v>171</v>
      </c>
      <c r="C112" s="52" t="s">
        <v>40</v>
      </c>
      <c r="D112" s="53" t="s">
        <v>229</v>
      </c>
      <c r="E112" s="52" t="s">
        <v>41</v>
      </c>
      <c r="F112" s="53" t="s">
        <v>42</v>
      </c>
      <c r="G112" s="18" t="str">
        <f t="shared" si="3"/>
        <v>6.31/km</v>
      </c>
      <c r="H112" s="19">
        <f t="shared" si="4"/>
        <v>0.026192129629629635</v>
      </c>
      <c r="I112" s="19">
        <f>F112-INDEX($F$4:$F$1469,MATCH(D112,$D$4:$D$1469,0))</f>
        <v>0.024050925925925934</v>
      </c>
    </row>
    <row r="113" spans="1:9" ht="15" customHeight="1">
      <c r="A113" s="36">
        <v>110</v>
      </c>
      <c r="B113" s="52" t="s">
        <v>170</v>
      </c>
      <c r="C113" s="52" t="s">
        <v>43</v>
      </c>
      <c r="D113" s="53" t="s">
        <v>146</v>
      </c>
      <c r="E113" s="52" t="s">
        <v>222</v>
      </c>
      <c r="F113" s="53" t="s">
        <v>44</v>
      </c>
      <c r="G113" s="18" t="str">
        <f t="shared" si="3"/>
        <v>6.32/km</v>
      </c>
      <c r="H113" s="19">
        <f t="shared" si="4"/>
        <v>0.02626157407407407</v>
      </c>
      <c r="I113" s="19">
        <f>F113-INDEX($F$4:$F$1469,MATCH(D113,$D$4:$D$1469,0))</f>
        <v>0.025509259259259252</v>
      </c>
    </row>
    <row r="114" spans="1:9" ht="15" customHeight="1">
      <c r="A114" s="36">
        <v>111</v>
      </c>
      <c r="B114" s="52" t="s">
        <v>45</v>
      </c>
      <c r="C114" s="52" t="s">
        <v>113</v>
      </c>
      <c r="D114" s="53" t="s">
        <v>169</v>
      </c>
      <c r="E114" s="52" t="s">
        <v>210</v>
      </c>
      <c r="F114" s="53" t="s">
        <v>46</v>
      </c>
      <c r="G114" s="18" t="str">
        <f t="shared" si="3"/>
        <v>6.33/km</v>
      </c>
      <c r="H114" s="19">
        <f t="shared" si="4"/>
        <v>0.026423611111111113</v>
      </c>
      <c r="I114" s="19">
        <f>F114-INDEX($F$4:$F$1469,MATCH(D114,$D$4:$D$1469,0))</f>
        <v>0.01153935185185185</v>
      </c>
    </row>
    <row r="115" spans="1:9" ht="15" customHeight="1">
      <c r="A115" s="36">
        <v>112</v>
      </c>
      <c r="B115" s="52" t="s">
        <v>47</v>
      </c>
      <c r="C115" s="52" t="s">
        <v>48</v>
      </c>
      <c r="D115" s="53" t="s">
        <v>291</v>
      </c>
      <c r="E115" s="52" t="s">
        <v>333</v>
      </c>
      <c r="F115" s="53" t="s">
        <v>49</v>
      </c>
      <c r="G115" s="18" t="str">
        <f t="shared" si="3"/>
        <v>6.34/km</v>
      </c>
      <c r="H115" s="19">
        <f t="shared" si="4"/>
        <v>0.02655092592592593</v>
      </c>
      <c r="I115" s="19">
        <f>F115-INDEX($F$4:$F$1469,MATCH(D115,$D$4:$D$1469,0))</f>
        <v>0.01675925925925926</v>
      </c>
    </row>
    <row r="116" spans="1:9" ht="15" customHeight="1">
      <c r="A116" s="36">
        <v>113</v>
      </c>
      <c r="B116" s="52" t="s">
        <v>50</v>
      </c>
      <c r="C116" s="52" t="s">
        <v>154</v>
      </c>
      <c r="D116" s="53" t="s">
        <v>181</v>
      </c>
      <c r="E116" s="52" t="s">
        <v>222</v>
      </c>
      <c r="F116" s="53" t="s">
        <v>51</v>
      </c>
      <c r="G116" s="18" t="str">
        <f t="shared" si="3"/>
        <v>6.37/km</v>
      </c>
      <c r="H116" s="19">
        <f t="shared" si="4"/>
        <v>0.02710648148148148</v>
      </c>
      <c r="I116" s="19">
        <f>F116-INDEX($F$4:$F$1469,MATCH(D116,$D$4:$D$1469,0))</f>
        <v>0.009282407407407406</v>
      </c>
    </row>
    <row r="117" spans="1:9" ht="15" customHeight="1">
      <c r="A117" s="36">
        <v>114</v>
      </c>
      <c r="B117" s="52" t="s">
        <v>52</v>
      </c>
      <c r="C117" s="52" t="s">
        <v>190</v>
      </c>
      <c r="D117" s="53" t="s">
        <v>291</v>
      </c>
      <c r="E117" s="52" t="s">
        <v>210</v>
      </c>
      <c r="F117" s="53" t="s">
        <v>53</v>
      </c>
      <c r="G117" s="18" t="str">
        <f t="shared" si="3"/>
        <v>6.38/km</v>
      </c>
      <c r="H117" s="19">
        <f t="shared" si="4"/>
        <v>0.027233796296296298</v>
      </c>
      <c r="I117" s="19">
        <f>F117-INDEX($F$4:$F$1469,MATCH(D117,$D$4:$D$1469,0))</f>
        <v>0.017442129629629627</v>
      </c>
    </row>
    <row r="118" spans="1:9" ht="15" customHeight="1">
      <c r="A118" s="36">
        <v>115</v>
      </c>
      <c r="B118" s="52" t="s">
        <v>54</v>
      </c>
      <c r="C118" s="52" t="s">
        <v>55</v>
      </c>
      <c r="D118" s="53" t="s">
        <v>146</v>
      </c>
      <c r="E118" s="52" t="s">
        <v>226</v>
      </c>
      <c r="F118" s="53" t="s">
        <v>56</v>
      </c>
      <c r="G118" s="18" t="str">
        <f t="shared" si="3"/>
        <v>6.43/km</v>
      </c>
      <c r="H118" s="19">
        <f t="shared" si="4"/>
        <v>0.027951388888888887</v>
      </c>
      <c r="I118" s="19">
        <f>F118-INDEX($F$4:$F$1469,MATCH(D118,$D$4:$D$1469,0))</f>
        <v>0.02719907407407407</v>
      </c>
    </row>
    <row r="119" spans="1:9" ht="15" customHeight="1">
      <c r="A119" s="36">
        <v>116</v>
      </c>
      <c r="B119" s="52" t="s">
        <v>57</v>
      </c>
      <c r="C119" s="52" t="s">
        <v>58</v>
      </c>
      <c r="D119" s="53" t="s">
        <v>291</v>
      </c>
      <c r="E119" s="52" t="s">
        <v>206</v>
      </c>
      <c r="F119" s="53" t="s">
        <v>59</v>
      </c>
      <c r="G119" s="18" t="str">
        <f t="shared" si="3"/>
        <v>6.45/km</v>
      </c>
      <c r="H119" s="19">
        <f t="shared" si="4"/>
        <v>0.028252314814814813</v>
      </c>
      <c r="I119" s="19">
        <f>F119-INDEX($F$4:$F$1469,MATCH(D119,$D$4:$D$1469,0))</f>
        <v>0.018460648148148143</v>
      </c>
    </row>
    <row r="120" spans="1:9" ht="15" customHeight="1">
      <c r="A120" s="36">
        <v>117</v>
      </c>
      <c r="B120" s="52" t="s">
        <v>345</v>
      </c>
      <c r="C120" s="52" t="s">
        <v>129</v>
      </c>
      <c r="D120" s="53" t="s">
        <v>146</v>
      </c>
      <c r="E120" s="52" t="s">
        <v>346</v>
      </c>
      <c r="F120" s="53" t="s">
        <v>60</v>
      </c>
      <c r="G120" s="18" t="str">
        <f t="shared" si="3"/>
        <v>6.46/km</v>
      </c>
      <c r="H120" s="19">
        <f t="shared" si="4"/>
        <v>0.028368055555555556</v>
      </c>
      <c r="I120" s="19">
        <f>F120-INDEX($F$4:$F$1469,MATCH(D120,$D$4:$D$1469,0))</f>
        <v>0.02761574074074074</v>
      </c>
    </row>
    <row r="121" spans="1:9" ht="15" customHeight="1">
      <c r="A121" s="36">
        <v>118</v>
      </c>
      <c r="B121" s="52" t="s">
        <v>246</v>
      </c>
      <c r="C121" s="52" t="s">
        <v>195</v>
      </c>
      <c r="D121" s="53" t="s">
        <v>291</v>
      </c>
      <c r="E121" s="52" t="s">
        <v>147</v>
      </c>
      <c r="F121" s="53" t="s">
        <v>61</v>
      </c>
      <c r="G121" s="18" t="str">
        <f t="shared" si="3"/>
        <v>7.09/km</v>
      </c>
      <c r="H121" s="19">
        <f t="shared" si="4"/>
        <v>0.03190972222222222</v>
      </c>
      <c r="I121" s="19">
        <f>F121-INDEX($F$4:$F$1469,MATCH(D121,$D$4:$D$1469,0))</f>
        <v>0.02211805555555555</v>
      </c>
    </row>
    <row r="122" spans="1:9" ht="15" customHeight="1">
      <c r="A122" s="36">
        <v>119</v>
      </c>
      <c r="B122" s="52" t="s">
        <v>62</v>
      </c>
      <c r="C122" s="52" t="s">
        <v>150</v>
      </c>
      <c r="D122" s="53" t="s">
        <v>169</v>
      </c>
      <c r="E122" s="52" t="s">
        <v>222</v>
      </c>
      <c r="F122" s="53" t="s">
        <v>63</v>
      </c>
      <c r="G122" s="18" t="str">
        <f t="shared" si="3"/>
        <v>7.09/km</v>
      </c>
      <c r="H122" s="19">
        <f t="shared" si="4"/>
        <v>0.031944444444444435</v>
      </c>
      <c r="I122" s="19">
        <f>F122-INDEX($F$4:$F$1469,MATCH(D122,$D$4:$D$1469,0))</f>
        <v>0.01706018518518517</v>
      </c>
    </row>
    <row r="123" spans="1:9" ht="15" customHeight="1">
      <c r="A123" s="36">
        <v>120</v>
      </c>
      <c r="B123" s="52" t="s">
        <v>208</v>
      </c>
      <c r="C123" s="52" t="s">
        <v>209</v>
      </c>
      <c r="D123" s="53" t="s">
        <v>160</v>
      </c>
      <c r="E123" s="52" t="s">
        <v>210</v>
      </c>
      <c r="F123" s="53" t="s">
        <v>64</v>
      </c>
      <c r="G123" s="18" t="str">
        <f t="shared" si="3"/>
        <v>7.19/km</v>
      </c>
      <c r="H123" s="19">
        <f t="shared" si="4"/>
        <v>0.03337962962962963</v>
      </c>
      <c r="I123" s="19">
        <f>F123-INDEX($F$4:$F$1469,MATCH(D123,$D$4:$D$1469,0))</f>
        <v>0.025752314814814818</v>
      </c>
    </row>
    <row r="124" spans="1:9" ht="15" customHeight="1">
      <c r="A124" s="36">
        <v>121</v>
      </c>
      <c r="B124" s="52" t="s">
        <v>185</v>
      </c>
      <c r="C124" s="52" t="s">
        <v>176</v>
      </c>
      <c r="D124" s="53" t="s">
        <v>181</v>
      </c>
      <c r="E124" s="52" t="s">
        <v>210</v>
      </c>
      <c r="F124" s="53" t="s">
        <v>65</v>
      </c>
      <c r="G124" s="18" t="str">
        <f t="shared" si="3"/>
        <v>7.47/km</v>
      </c>
      <c r="H124" s="19">
        <f t="shared" si="4"/>
        <v>0.03766203703703704</v>
      </c>
      <c r="I124" s="19">
        <f>F124-INDEX($F$4:$F$1469,MATCH(D124,$D$4:$D$1469,0))</f>
        <v>0.019837962962962967</v>
      </c>
    </row>
    <row r="125" spans="1:9" ht="15" customHeight="1">
      <c r="A125" s="36">
        <v>122</v>
      </c>
      <c r="B125" s="52" t="s">
        <v>66</v>
      </c>
      <c r="C125" s="52" t="s">
        <v>67</v>
      </c>
      <c r="D125" s="53" t="s">
        <v>291</v>
      </c>
      <c r="E125" s="52" t="s">
        <v>354</v>
      </c>
      <c r="F125" s="53" t="s">
        <v>68</v>
      </c>
      <c r="G125" s="18" t="str">
        <f t="shared" si="3"/>
        <v>7.60/km</v>
      </c>
      <c r="H125" s="19">
        <f t="shared" si="4"/>
        <v>0.03951388888888888</v>
      </c>
      <c r="I125" s="19">
        <f>F125-INDEX($F$4:$F$1469,MATCH(D125,$D$4:$D$1469,0))</f>
        <v>0.029722222222222212</v>
      </c>
    </row>
    <row r="126" spans="1:9" ht="15" customHeight="1">
      <c r="A126" s="36">
        <v>123</v>
      </c>
      <c r="B126" s="52" t="s">
        <v>69</v>
      </c>
      <c r="C126" s="52" t="s">
        <v>115</v>
      </c>
      <c r="D126" s="53" t="s">
        <v>146</v>
      </c>
      <c r="E126" s="52" t="s">
        <v>244</v>
      </c>
      <c r="F126" s="53" t="s">
        <v>70</v>
      </c>
      <c r="G126" s="18" t="str">
        <f t="shared" si="3"/>
        <v>8.01/km</v>
      </c>
      <c r="H126" s="19">
        <f t="shared" si="4"/>
        <v>0.0396412037037037</v>
      </c>
      <c r="I126" s="19">
        <f>F126-INDEX($F$4:$F$1469,MATCH(D126,$D$4:$D$1469,0))</f>
        <v>0.03888888888888888</v>
      </c>
    </row>
    <row r="127" spans="1:9" ht="15" customHeight="1">
      <c r="A127" s="36">
        <v>124</v>
      </c>
      <c r="B127" s="52" t="s">
        <v>71</v>
      </c>
      <c r="C127" s="52" t="s">
        <v>205</v>
      </c>
      <c r="D127" s="53" t="s">
        <v>229</v>
      </c>
      <c r="E127" s="52" t="s">
        <v>357</v>
      </c>
      <c r="F127" s="53" t="s">
        <v>72</v>
      </c>
      <c r="G127" s="18" t="str">
        <f t="shared" si="3"/>
        <v>8.13/km</v>
      </c>
      <c r="H127" s="19">
        <f t="shared" si="4"/>
        <v>0.04148148148148147</v>
      </c>
      <c r="I127" s="19">
        <f>F127-INDEX($F$4:$F$1469,MATCH(D127,$D$4:$D$1469,0))</f>
        <v>0.03934027777777777</v>
      </c>
    </row>
    <row r="128" spans="1:9" ht="15" customHeight="1">
      <c r="A128" s="36">
        <v>125</v>
      </c>
      <c r="B128" s="52" t="s">
        <v>172</v>
      </c>
      <c r="C128" s="52" t="s">
        <v>131</v>
      </c>
      <c r="D128" s="53" t="s">
        <v>229</v>
      </c>
      <c r="E128" s="52" t="s">
        <v>357</v>
      </c>
      <c r="F128" s="53" t="s">
        <v>73</v>
      </c>
      <c r="G128" s="18" t="str">
        <f t="shared" si="3"/>
        <v>8.29/km</v>
      </c>
      <c r="H128" s="19">
        <f t="shared" si="4"/>
        <v>0.043900462962962954</v>
      </c>
      <c r="I128" s="19">
        <f>F128-INDEX($F$4:$F$1469,MATCH(D128,$D$4:$D$1469,0))</f>
        <v>0.04175925925925925</v>
      </c>
    </row>
    <row r="129" spans="1:9" ht="15" customHeight="1">
      <c r="A129" s="38">
        <v>126</v>
      </c>
      <c r="B129" s="56" t="s">
        <v>74</v>
      </c>
      <c r="C129" s="56" t="s">
        <v>177</v>
      </c>
      <c r="D129" s="57" t="s">
        <v>160</v>
      </c>
      <c r="E129" s="56" t="s">
        <v>106</v>
      </c>
      <c r="F129" s="57" t="s">
        <v>75</v>
      </c>
      <c r="G129" s="21" t="str">
        <f t="shared" si="3"/>
        <v>8.29/km</v>
      </c>
      <c r="H129" s="22">
        <f t="shared" si="4"/>
        <v>0.043912037037037034</v>
      </c>
      <c r="I129" s="22">
        <f>F129-INDEX($F$4:$F$1469,MATCH(D129,$D$4:$D$1469,0))</f>
        <v>0.036284722222222225</v>
      </c>
    </row>
    <row r="130" spans="1:9" ht="15" customHeight="1">
      <c r="A130" s="36">
        <v>127</v>
      </c>
      <c r="B130" s="52" t="s">
        <v>76</v>
      </c>
      <c r="C130" s="52" t="s">
        <v>77</v>
      </c>
      <c r="D130" s="53" t="s">
        <v>169</v>
      </c>
      <c r="E130" s="52" t="s">
        <v>210</v>
      </c>
      <c r="F130" s="53" t="s">
        <v>78</v>
      </c>
      <c r="G130" s="18" t="str">
        <f t="shared" si="3"/>
        <v>8.44/km</v>
      </c>
      <c r="H130" s="19">
        <f t="shared" si="4"/>
        <v>0.046168981481481484</v>
      </c>
      <c r="I130" s="19">
        <f>F130-INDEX($F$4:$F$1469,MATCH(D130,$D$4:$D$1469,0))</f>
        <v>0.03128472222222222</v>
      </c>
    </row>
    <row r="131" spans="1:9" ht="15" customHeight="1">
      <c r="A131" s="36">
        <v>128</v>
      </c>
      <c r="B131" s="52" t="s">
        <v>79</v>
      </c>
      <c r="C131" s="52" t="s">
        <v>80</v>
      </c>
      <c r="D131" s="53" t="s">
        <v>291</v>
      </c>
      <c r="E131" s="52" t="s">
        <v>210</v>
      </c>
      <c r="F131" s="53" t="s">
        <v>81</v>
      </c>
      <c r="G131" s="18" t="str">
        <f t="shared" si="3"/>
        <v>8.51/km</v>
      </c>
      <c r="H131" s="19">
        <f t="shared" si="4"/>
        <v>0.04717592592592592</v>
      </c>
      <c r="I131" s="19">
        <f>F131-INDEX($F$4:$F$1469,MATCH(D131,$D$4:$D$1469,0))</f>
        <v>0.03738425925925925</v>
      </c>
    </row>
    <row r="132" spans="1:9" ht="15" customHeight="1">
      <c r="A132" s="36">
        <v>129</v>
      </c>
      <c r="B132" s="52" t="s">
        <v>82</v>
      </c>
      <c r="C132" s="52" t="s">
        <v>83</v>
      </c>
      <c r="D132" s="53" t="s">
        <v>291</v>
      </c>
      <c r="E132" s="52" t="s">
        <v>210</v>
      </c>
      <c r="F132" s="53" t="s">
        <v>84</v>
      </c>
      <c r="G132" s="18" t="str">
        <f aca="true" t="shared" si="5" ref="G132:G138">TEXT(INT((HOUR(F132)*3600+MINUTE(F132)*60+SECOND(F132))/$I$2/60),"0")&amp;"."&amp;TEXT(MOD((HOUR(F132)*3600+MINUTE(F132)*60+SECOND(F132))/$I$2,60),"00")&amp;"/km"</f>
        <v>9.13/km</v>
      </c>
      <c r="H132" s="19">
        <f t="shared" si="4"/>
        <v>0.05049768518518518</v>
      </c>
      <c r="I132" s="19">
        <f>F132-INDEX($F$4:$F$1469,MATCH(D132,$D$4:$D$1469,0))</f>
        <v>0.04070601851851851</v>
      </c>
    </row>
    <row r="133" spans="1:9" ht="15" customHeight="1">
      <c r="A133" s="36">
        <v>130</v>
      </c>
      <c r="B133" s="52" t="s">
        <v>85</v>
      </c>
      <c r="C133" s="52" t="s">
        <v>86</v>
      </c>
      <c r="D133" s="53" t="s">
        <v>181</v>
      </c>
      <c r="E133" s="52" t="s">
        <v>210</v>
      </c>
      <c r="F133" s="53" t="s">
        <v>87</v>
      </c>
      <c r="G133" s="18" t="str">
        <f t="shared" si="5"/>
        <v>9.14/km</v>
      </c>
      <c r="H133" s="19">
        <f t="shared" si="4"/>
        <v>0.0507175925925926</v>
      </c>
      <c r="I133" s="19">
        <f>F133-INDEX($F$4:$F$1469,MATCH(D133,$D$4:$D$1469,0))</f>
        <v>0.03289351851851852</v>
      </c>
    </row>
    <row r="134" spans="1:9" ht="15" customHeight="1">
      <c r="A134" s="36">
        <v>131</v>
      </c>
      <c r="B134" s="52" t="s">
        <v>88</v>
      </c>
      <c r="C134" s="52" t="s">
        <v>200</v>
      </c>
      <c r="D134" s="53" t="s">
        <v>181</v>
      </c>
      <c r="E134" s="52" t="s">
        <v>206</v>
      </c>
      <c r="F134" s="59">
        <v>0</v>
      </c>
      <c r="G134" s="18" t="str">
        <f t="shared" si="5"/>
        <v>0.00/km</v>
      </c>
      <c r="H134" s="59">
        <v>0</v>
      </c>
      <c r="I134" s="59">
        <v>0</v>
      </c>
    </row>
    <row r="135" spans="1:9" ht="15" customHeight="1">
      <c r="A135" s="36">
        <v>132</v>
      </c>
      <c r="B135" s="52" t="s">
        <v>89</v>
      </c>
      <c r="C135" s="52" t="s">
        <v>123</v>
      </c>
      <c r="D135" s="53" t="s">
        <v>181</v>
      </c>
      <c r="E135" s="52" t="s">
        <v>94</v>
      </c>
      <c r="F135" s="59">
        <v>0</v>
      </c>
      <c r="G135" s="18" t="str">
        <f t="shared" si="5"/>
        <v>0.00/km</v>
      </c>
      <c r="H135" s="59">
        <v>0</v>
      </c>
      <c r="I135" s="59">
        <v>0</v>
      </c>
    </row>
    <row r="136" spans="1:9" ht="15" customHeight="1">
      <c r="A136" s="36">
        <v>133</v>
      </c>
      <c r="B136" s="52" t="s">
        <v>79</v>
      </c>
      <c r="C136" s="52" t="s">
        <v>113</v>
      </c>
      <c r="D136" s="53" t="s">
        <v>160</v>
      </c>
      <c r="E136" s="52" t="s">
        <v>210</v>
      </c>
      <c r="F136" s="59">
        <v>0</v>
      </c>
      <c r="G136" s="18" t="str">
        <f t="shared" si="5"/>
        <v>0.00/km</v>
      </c>
      <c r="H136" s="59">
        <v>0</v>
      </c>
      <c r="I136" s="59">
        <v>0</v>
      </c>
    </row>
    <row r="137" spans="1:9" ht="15" customHeight="1">
      <c r="A137" s="36">
        <v>134</v>
      </c>
      <c r="B137" s="52" t="s">
        <v>90</v>
      </c>
      <c r="C137" s="52" t="s">
        <v>107</v>
      </c>
      <c r="D137" s="53" t="s">
        <v>169</v>
      </c>
      <c r="E137" s="52" t="s">
        <v>346</v>
      </c>
      <c r="F137" s="59">
        <v>0</v>
      </c>
      <c r="G137" s="18" t="str">
        <f t="shared" si="5"/>
        <v>0.00/km</v>
      </c>
      <c r="H137" s="59">
        <v>0</v>
      </c>
      <c r="I137" s="59">
        <v>0</v>
      </c>
    </row>
    <row r="138" spans="1:9" ht="15" customHeight="1" thickBot="1">
      <c r="A138" s="37">
        <v>135</v>
      </c>
      <c r="B138" s="54" t="s">
        <v>91</v>
      </c>
      <c r="C138" s="54" t="s">
        <v>178</v>
      </c>
      <c r="D138" s="55" t="s">
        <v>160</v>
      </c>
      <c r="E138" s="54" t="s">
        <v>222</v>
      </c>
      <c r="F138" s="60">
        <v>0</v>
      </c>
      <c r="G138" s="20" t="str">
        <f t="shared" si="5"/>
        <v>0.00/km</v>
      </c>
      <c r="H138" s="60">
        <v>0</v>
      </c>
      <c r="I138" s="60">
        <v>0</v>
      </c>
    </row>
  </sheetData>
  <autoFilter ref="A3:I138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4" t="str">
        <f>Individuale!A1</f>
        <v> Corri per la Liberazione</v>
      </c>
      <c r="B1" s="45"/>
      <c r="C1" s="46"/>
    </row>
    <row r="2" spans="1:3" ht="33" customHeight="1" thickBot="1">
      <c r="A2" s="47" t="str">
        <f>Individuale!A2&amp;" km. "&amp;Individuale!I2</f>
        <v>Morlupo (Roma) Italia - Domenica 25/04/2010 km. 13</v>
      </c>
      <c r="B2" s="48"/>
      <c r="C2" s="49"/>
    </row>
    <row r="3" spans="1:3" ht="24.75" customHeight="1" thickBot="1">
      <c r="A3" s="13" t="s">
        <v>96</v>
      </c>
      <c r="B3" s="14" t="s">
        <v>100</v>
      </c>
      <c r="C3" s="14" t="s">
        <v>105</v>
      </c>
    </row>
    <row r="4" spans="1:3" ht="15" customHeight="1">
      <c r="A4" s="29">
        <v>1</v>
      </c>
      <c r="B4" s="30" t="s">
        <v>210</v>
      </c>
      <c r="C4" s="33">
        <v>27</v>
      </c>
    </row>
    <row r="5" spans="1:3" ht="15" customHeight="1">
      <c r="A5" s="23">
        <v>2</v>
      </c>
      <c r="B5" s="24" t="s">
        <v>244</v>
      </c>
      <c r="C5" s="27">
        <v>15</v>
      </c>
    </row>
    <row r="6" spans="1:3" ht="15" customHeight="1">
      <c r="A6" s="23">
        <v>3</v>
      </c>
      <c r="B6" s="24" t="s">
        <v>222</v>
      </c>
      <c r="C6" s="27">
        <v>12</v>
      </c>
    </row>
    <row r="7" spans="1:3" ht="15" customHeight="1">
      <c r="A7" s="23">
        <v>4</v>
      </c>
      <c r="B7" s="24" t="s">
        <v>206</v>
      </c>
      <c r="C7" s="27">
        <v>11</v>
      </c>
    </row>
    <row r="8" spans="1:3" ht="15" customHeight="1">
      <c r="A8" s="23">
        <v>5</v>
      </c>
      <c r="B8" s="24" t="s">
        <v>283</v>
      </c>
      <c r="C8" s="27">
        <v>8</v>
      </c>
    </row>
    <row r="9" spans="1:3" ht="15" customHeight="1">
      <c r="A9" s="23">
        <v>6</v>
      </c>
      <c r="B9" s="24" t="s">
        <v>147</v>
      </c>
      <c r="C9" s="27">
        <v>8</v>
      </c>
    </row>
    <row r="10" spans="1:3" ht="15" customHeight="1">
      <c r="A10" s="23">
        <v>7</v>
      </c>
      <c r="B10" s="24" t="s">
        <v>357</v>
      </c>
      <c r="C10" s="27">
        <v>4</v>
      </c>
    </row>
    <row r="11" spans="1:3" ht="15" customHeight="1">
      <c r="A11" s="23">
        <v>8</v>
      </c>
      <c r="B11" s="24" t="s">
        <v>346</v>
      </c>
      <c r="C11" s="27">
        <v>4</v>
      </c>
    </row>
    <row r="12" spans="1:3" ht="15" customHeight="1">
      <c r="A12" s="23">
        <v>9</v>
      </c>
      <c r="B12" s="24" t="s">
        <v>226</v>
      </c>
      <c r="C12" s="27">
        <v>3</v>
      </c>
    </row>
    <row r="13" spans="1:3" ht="15" customHeight="1">
      <c r="A13" s="23">
        <v>10</v>
      </c>
      <c r="B13" s="24" t="s">
        <v>241</v>
      </c>
      <c r="C13" s="27">
        <v>3</v>
      </c>
    </row>
    <row r="14" spans="1:3" ht="15" customHeight="1">
      <c r="A14" s="23">
        <v>11</v>
      </c>
      <c r="B14" s="24" t="s">
        <v>333</v>
      </c>
      <c r="C14" s="27">
        <v>3</v>
      </c>
    </row>
    <row r="15" spans="1:3" ht="15" customHeight="1">
      <c r="A15" s="23">
        <v>12</v>
      </c>
      <c r="B15" s="24" t="s">
        <v>94</v>
      </c>
      <c r="C15" s="27">
        <v>3</v>
      </c>
    </row>
    <row r="16" spans="1:3" ht="15" customHeight="1">
      <c r="A16" s="23">
        <v>13</v>
      </c>
      <c r="B16" s="24" t="s">
        <v>354</v>
      </c>
      <c r="C16" s="27">
        <v>2</v>
      </c>
    </row>
    <row r="17" spans="1:3" ht="15" customHeight="1">
      <c r="A17" s="23">
        <v>14</v>
      </c>
      <c r="B17" s="24" t="s">
        <v>9</v>
      </c>
      <c r="C17" s="27">
        <v>2</v>
      </c>
    </row>
    <row r="18" spans="1:3" ht="15" customHeight="1">
      <c r="A18" s="23">
        <v>15</v>
      </c>
      <c r="B18" s="24" t="s">
        <v>278</v>
      </c>
      <c r="C18" s="27">
        <v>2</v>
      </c>
    </row>
    <row r="19" spans="1:3" ht="15" customHeight="1">
      <c r="A19" s="23">
        <v>16</v>
      </c>
      <c r="B19" s="24" t="s">
        <v>247</v>
      </c>
      <c r="C19" s="27">
        <v>2</v>
      </c>
    </row>
    <row r="20" spans="1:3" ht="15" customHeight="1">
      <c r="A20" s="58">
        <v>17</v>
      </c>
      <c r="B20" s="24" t="s">
        <v>230</v>
      </c>
      <c r="C20" s="27">
        <v>2</v>
      </c>
    </row>
    <row r="21" spans="1:3" ht="15" customHeight="1">
      <c r="A21" s="23">
        <v>18</v>
      </c>
      <c r="B21" s="24" t="s">
        <v>215</v>
      </c>
      <c r="C21" s="27">
        <v>2</v>
      </c>
    </row>
    <row r="22" spans="1:3" ht="15" customHeight="1">
      <c r="A22" s="23">
        <v>19</v>
      </c>
      <c r="B22" s="24" t="s">
        <v>166</v>
      </c>
      <c r="C22" s="27">
        <v>2</v>
      </c>
    </row>
    <row r="23" spans="1:3" ht="15" customHeight="1">
      <c r="A23" s="23">
        <v>20</v>
      </c>
      <c r="B23" s="24" t="s">
        <v>384</v>
      </c>
      <c r="C23" s="27">
        <v>2</v>
      </c>
    </row>
    <row r="24" spans="1:3" ht="15" customHeight="1">
      <c r="A24" s="31">
        <v>21</v>
      </c>
      <c r="B24" s="32" t="s">
        <v>106</v>
      </c>
      <c r="C24" s="34">
        <v>1</v>
      </c>
    </row>
    <row r="25" spans="1:3" ht="15" customHeight="1">
      <c r="A25" s="23">
        <v>22</v>
      </c>
      <c r="B25" s="24" t="s">
        <v>266</v>
      </c>
      <c r="C25" s="27">
        <v>1</v>
      </c>
    </row>
    <row r="26" spans="1:3" ht="15" customHeight="1">
      <c r="A26" s="23">
        <v>23</v>
      </c>
      <c r="B26" s="24" t="s">
        <v>151</v>
      </c>
      <c r="C26" s="27">
        <v>1</v>
      </c>
    </row>
    <row r="27" spans="1:3" ht="15" customHeight="1">
      <c r="A27" s="23">
        <v>24</v>
      </c>
      <c r="B27" s="24" t="s">
        <v>196</v>
      </c>
      <c r="C27" s="27">
        <v>1</v>
      </c>
    </row>
    <row r="28" spans="1:3" ht="15" customHeight="1">
      <c r="A28" s="23">
        <v>25</v>
      </c>
      <c r="B28" s="24" t="s">
        <v>41</v>
      </c>
      <c r="C28" s="27">
        <v>1</v>
      </c>
    </row>
    <row r="29" spans="1:3" ht="15" customHeight="1">
      <c r="A29" s="23">
        <v>26</v>
      </c>
      <c r="B29" s="24" t="s">
        <v>233</v>
      </c>
      <c r="C29" s="27">
        <v>1</v>
      </c>
    </row>
    <row r="30" spans="1:3" ht="15" customHeight="1">
      <c r="A30" s="23">
        <v>27</v>
      </c>
      <c r="B30" s="24" t="s">
        <v>274</v>
      </c>
      <c r="C30" s="27">
        <v>1</v>
      </c>
    </row>
    <row r="31" spans="1:3" ht="15" customHeight="1">
      <c r="A31" s="23">
        <v>28</v>
      </c>
      <c r="B31" s="24" t="s">
        <v>212</v>
      </c>
      <c r="C31" s="27">
        <v>1</v>
      </c>
    </row>
    <row r="32" spans="1:3" ht="15" customHeight="1">
      <c r="A32" s="23">
        <v>29</v>
      </c>
      <c r="B32" s="24" t="s">
        <v>219</v>
      </c>
      <c r="C32" s="27">
        <v>1</v>
      </c>
    </row>
    <row r="33" spans="1:3" ht="15" customHeight="1">
      <c r="A33" s="23">
        <v>30</v>
      </c>
      <c r="B33" s="24" t="s">
        <v>296</v>
      </c>
      <c r="C33" s="27">
        <v>1</v>
      </c>
    </row>
    <row r="34" spans="1:3" ht="15" customHeight="1">
      <c r="A34" s="23">
        <v>31</v>
      </c>
      <c r="B34" s="24" t="s">
        <v>376</v>
      </c>
      <c r="C34" s="27">
        <v>1</v>
      </c>
    </row>
    <row r="35" spans="1:3" ht="15" customHeight="1">
      <c r="A35" s="23">
        <v>32</v>
      </c>
      <c r="B35" s="24" t="s">
        <v>250</v>
      </c>
      <c r="C35" s="27">
        <v>1</v>
      </c>
    </row>
    <row r="36" spans="1:3" ht="15" customHeight="1">
      <c r="A36" s="23">
        <v>33</v>
      </c>
      <c r="B36" s="24" t="s">
        <v>38</v>
      </c>
      <c r="C36" s="27">
        <v>1</v>
      </c>
    </row>
    <row r="37" spans="1:3" ht="15" customHeight="1">
      <c r="A37" s="23">
        <v>34</v>
      </c>
      <c r="B37" s="24" t="s">
        <v>269</v>
      </c>
      <c r="C37" s="27">
        <v>1</v>
      </c>
    </row>
    <row r="38" spans="1:3" ht="15" customHeight="1">
      <c r="A38" s="23">
        <v>35</v>
      </c>
      <c r="B38" s="24" t="s">
        <v>397</v>
      </c>
      <c r="C38" s="27">
        <v>1</v>
      </c>
    </row>
    <row r="39" spans="1:3" ht="15" customHeight="1">
      <c r="A39" s="23">
        <v>36</v>
      </c>
      <c r="B39" s="24" t="s">
        <v>368</v>
      </c>
      <c r="C39" s="27">
        <v>1</v>
      </c>
    </row>
    <row r="40" spans="1:3" ht="15" customHeight="1">
      <c r="A40" s="23">
        <v>37</v>
      </c>
      <c r="B40" s="24" t="s">
        <v>323</v>
      </c>
      <c r="C40" s="27">
        <v>1</v>
      </c>
    </row>
    <row r="41" spans="1:3" ht="15" customHeight="1" thickBot="1">
      <c r="A41" s="25">
        <v>38</v>
      </c>
      <c r="B41" s="26" t="s">
        <v>0</v>
      </c>
      <c r="C41" s="28">
        <v>1</v>
      </c>
    </row>
    <row r="42" ht="12.75">
      <c r="C42" s="4">
        <f>SUM(C4:C41)</f>
        <v>135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2010-05-19T13:54:44Z</dcterms:modified>
  <cp:category/>
  <cp:version/>
  <cp:contentType/>
  <cp:contentStatus/>
</cp:coreProperties>
</file>