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2km" sheetId="1" r:id="rId1"/>
    <sheet name="17km" sheetId="2" r:id="rId2"/>
    <sheet name="10km" sheetId="3" r:id="rId3"/>
    <sheet name="Squadre" sheetId="4" r:id="rId4"/>
  </sheets>
  <definedNames>
    <definedName name="_xlnm._FilterDatabase" localSheetId="2" hidden="1">'10km'!$A$4:$I$41</definedName>
    <definedName name="_xlnm._FilterDatabase" localSheetId="1" hidden="1">'17km'!$A$4:$I$61</definedName>
    <definedName name="_xlnm._FilterDatabase" localSheetId="0" hidden="1">'32km'!$A$4:$I$89</definedName>
    <definedName name="_xlnm.Print_Titles" localSheetId="2">'10km'!$1:$4</definedName>
    <definedName name="_xlnm.Print_Titles" localSheetId="1">'17km'!$1:$4</definedName>
    <definedName name="_xlnm.Print_Titles" localSheetId="0">'32km'!$1:$4</definedName>
    <definedName name="_xlnm.Print_Titles" localSheetId="3">'Squadre'!$1:$3</definedName>
  </definedNames>
  <calcPr fullCalcOnLoad="1"/>
</workbook>
</file>

<file path=xl/sharedStrings.xml><?xml version="1.0" encoding="utf-8"?>
<sst xmlns="http://schemas.openxmlformats.org/spreadsheetml/2006/main" count="824" uniqueCount="379">
  <si>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</si>
  <si>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</si>
  <si>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</si>
  <si>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</si>
  <si>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</si>
  <si>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</si>
  <si>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</si>
  <si>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</si>
  <si>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</si>
  <si>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</si>
  <si>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</si>
  <si>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Giorgio</t>
  </si>
  <si>
    <t>Giuseppe</t>
  </si>
  <si>
    <t>Enzo</t>
  </si>
  <si>
    <t>Mauro</t>
  </si>
  <si>
    <t>Stefano</t>
  </si>
  <si>
    <t>Alessandro</t>
  </si>
  <si>
    <t>De Dominicis</t>
  </si>
  <si>
    <t>Giulio</t>
  </si>
  <si>
    <t>Maurizio</t>
  </si>
  <si>
    <t>Massimiliano</t>
  </si>
  <si>
    <t>Sergio</t>
  </si>
  <si>
    <t>Massimo</t>
  </si>
  <si>
    <t>Paola</t>
  </si>
  <si>
    <t>Marco</t>
  </si>
  <si>
    <t>Atletica Faleria</t>
  </si>
  <si>
    <t>Giovanni</t>
  </si>
  <si>
    <t>Roberto</t>
  </si>
  <si>
    <t>Carletti</t>
  </si>
  <si>
    <t>Claudio</t>
  </si>
  <si>
    <t>Carlo</t>
  </si>
  <si>
    <t>Angelo</t>
  </si>
  <si>
    <t>Sandro</t>
  </si>
  <si>
    <t>Bordi</t>
  </si>
  <si>
    <t>Fabio</t>
  </si>
  <si>
    <t>Daniele</t>
  </si>
  <si>
    <t>Antonio</t>
  </si>
  <si>
    <t>Fabrizio</t>
  </si>
  <si>
    <t>Gabriele</t>
  </si>
  <si>
    <t>Francesca</t>
  </si>
  <si>
    <t>Federico</t>
  </si>
  <si>
    <t>Gianni</t>
  </si>
  <si>
    <t>Francesco</t>
  </si>
  <si>
    <t>Franco</t>
  </si>
  <si>
    <t>Serpi</t>
  </si>
  <si>
    <t>Muzzi</t>
  </si>
  <si>
    <t>Romano</t>
  </si>
  <si>
    <t>Ivo</t>
  </si>
  <si>
    <t>Domenico</t>
  </si>
  <si>
    <t>De Santis</t>
  </si>
  <si>
    <t>Luigi</t>
  </si>
  <si>
    <t>Roberta</t>
  </si>
  <si>
    <t>Mario</t>
  </si>
  <si>
    <t>Alessandra</t>
  </si>
  <si>
    <t>Durante</t>
  </si>
  <si>
    <t>Danilo</t>
  </si>
  <si>
    <t>Marino</t>
  </si>
  <si>
    <t>Andrea</t>
  </si>
  <si>
    <t>Paolo</t>
  </si>
  <si>
    <t>Antonino</t>
  </si>
  <si>
    <t>Mariani</t>
  </si>
  <si>
    <t>Filippo</t>
  </si>
  <si>
    <t>Veroli</t>
  </si>
  <si>
    <t>Romolo</t>
  </si>
  <si>
    <t>Silvia</t>
  </si>
  <si>
    <t>Letizia</t>
  </si>
  <si>
    <t>Gabrielli</t>
  </si>
  <si>
    <t>Morici</t>
  </si>
  <si>
    <t>Alberto</t>
  </si>
  <si>
    <t>Anna Maria</t>
  </si>
  <si>
    <t>Anna</t>
  </si>
  <si>
    <t>Gianfranco</t>
  </si>
  <si>
    <t>Galli</t>
  </si>
  <si>
    <t>Sansone</t>
  </si>
  <si>
    <t>Amat. M</t>
  </si>
  <si>
    <t>Running club Futura</t>
  </si>
  <si>
    <t>Ricci</t>
  </si>
  <si>
    <t>SM-40</t>
  </si>
  <si>
    <t>ASD Esercito ComSup</t>
  </si>
  <si>
    <t>Chiominto</t>
  </si>
  <si>
    <t>ASD Free Runners</t>
  </si>
  <si>
    <t>Raidich</t>
  </si>
  <si>
    <t>SM-35</t>
  </si>
  <si>
    <t>Uisp Roma</t>
  </si>
  <si>
    <t>Boudouma</t>
  </si>
  <si>
    <t>Yahya</t>
  </si>
  <si>
    <t>Sabina Marathon Club</t>
  </si>
  <si>
    <t>D`Emidio</t>
  </si>
  <si>
    <t>GS Bancari Romani</t>
  </si>
  <si>
    <t>Pentangelo</t>
  </si>
  <si>
    <t>SM-60</t>
  </si>
  <si>
    <t>Runners ciampi</t>
  </si>
  <si>
    <t>Sabato</t>
  </si>
  <si>
    <t>SM-45</t>
  </si>
  <si>
    <t>Atletica La Sbarra</t>
  </si>
  <si>
    <t>Coppola</t>
  </si>
  <si>
    <t>SM-50</t>
  </si>
  <si>
    <t>Latina Runners</t>
  </si>
  <si>
    <t>Colantoni</t>
  </si>
  <si>
    <t>Stefanelli</t>
  </si>
  <si>
    <t>Comit. Castelli Romani Uisp</t>
  </si>
  <si>
    <t>Carta</t>
  </si>
  <si>
    <t>LBM Sport</t>
  </si>
  <si>
    <t>Binnella</t>
  </si>
  <si>
    <t>Tivoli Marathon</t>
  </si>
  <si>
    <t>Santu</t>
  </si>
  <si>
    <t>GS Lital</t>
  </si>
  <si>
    <t>Calicchia</t>
  </si>
  <si>
    <t>Bruno</t>
  </si>
  <si>
    <t>Società Podistica Morena</t>
  </si>
  <si>
    <t>PIccioni</t>
  </si>
  <si>
    <t>Chen</t>
  </si>
  <si>
    <t>Ran</t>
  </si>
  <si>
    <t>Atl. Monte Mario Roma</t>
  </si>
  <si>
    <t>Piazza</t>
  </si>
  <si>
    <t>Gaetano</t>
  </si>
  <si>
    <t>SM-55</t>
  </si>
  <si>
    <t>Poligrafico dello Stato</t>
  </si>
  <si>
    <t>Bolognesi</t>
  </si>
  <si>
    <t>Settimi</t>
  </si>
  <si>
    <t>Rinaldo</t>
  </si>
  <si>
    <t>Diario</t>
  </si>
  <si>
    <t>Fulmini &amp; Saette</t>
  </si>
  <si>
    <t>Silvioli</t>
  </si>
  <si>
    <t>Gazzillo</t>
  </si>
  <si>
    <t>Nuova Podistica Latina</t>
  </si>
  <si>
    <t>Schisano</t>
  </si>
  <si>
    <t>ASD Albatros Roma</t>
  </si>
  <si>
    <t>Mosneagu</t>
  </si>
  <si>
    <t>ioan</t>
  </si>
  <si>
    <t>Visicchio</t>
  </si>
  <si>
    <t>Galieni</t>
  </si>
  <si>
    <t>Silvestro</t>
  </si>
  <si>
    <t>Atletica Vita</t>
  </si>
  <si>
    <t>Pallini</t>
  </si>
  <si>
    <t>UISP ROMA</t>
  </si>
  <si>
    <t>Podisti Valmontone</t>
  </si>
  <si>
    <t>Mastrofrancesco</t>
  </si>
  <si>
    <t>Olimpique Montecompatri</t>
  </si>
  <si>
    <t>Bizzarri</t>
  </si>
  <si>
    <t>De Vizio</t>
  </si>
  <si>
    <t>Elio</t>
  </si>
  <si>
    <t>ASD Amatori Castelfusano</t>
  </si>
  <si>
    <t>Maccalini</t>
  </si>
  <si>
    <t>Cipriani</t>
  </si>
  <si>
    <t>Polidori</t>
  </si>
  <si>
    <t>AtleticoUisp Monterotondo</t>
  </si>
  <si>
    <t>Orazi</t>
  </si>
  <si>
    <t>SS Lazio Atletica</t>
  </si>
  <si>
    <t>Loche</t>
  </si>
  <si>
    <t>Buzzi</t>
  </si>
  <si>
    <t>Ademo</t>
  </si>
  <si>
    <t>Virginillo</t>
  </si>
  <si>
    <t>Nicolino</t>
  </si>
  <si>
    <t>Running Pentria</t>
  </si>
  <si>
    <t>Stivaletta</t>
  </si>
  <si>
    <t>GSD K42 Roma</t>
  </si>
  <si>
    <t>Antonuzzi</t>
  </si>
  <si>
    <t>Piero</t>
  </si>
  <si>
    <t>Bernabiti</t>
  </si>
  <si>
    <t>Menzione</t>
  </si>
  <si>
    <t>podistica mare di Roma</t>
  </si>
  <si>
    <t>Morosetti</t>
  </si>
  <si>
    <t>Paradisi Miconi</t>
  </si>
  <si>
    <t>AS Amatori Villa Pamphili</t>
  </si>
  <si>
    <t>Martinelli</t>
  </si>
  <si>
    <t>gianluigi</t>
  </si>
  <si>
    <t>Bartoli</t>
  </si>
  <si>
    <t>Antonietta</t>
  </si>
  <si>
    <t>Amat. F</t>
  </si>
  <si>
    <t>KappaM</t>
  </si>
  <si>
    <t>Raffaelli</t>
  </si>
  <si>
    <t>Della Bella</t>
  </si>
  <si>
    <t>Marina</t>
  </si>
  <si>
    <t>SF-35</t>
  </si>
  <si>
    <t>ASD Running Evolution</t>
  </si>
  <si>
    <t>Di Stefano</t>
  </si>
  <si>
    <t>IPZS</t>
  </si>
  <si>
    <t>Benevello</t>
  </si>
  <si>
    <t>SF-45</t>
  </si>
  <si>
    <t>Ferrantini</t>
  </si>
  <si>
    <t>Severina</t>
  </si>
  <si>
    <t>SF-50</t>
  </si>
  <si>
    <t>Verdilio</t>
  </si>
  <si>
    <t>Lazio Runners Team</t>
  </si>
  <si>
    <t>Iacoponi</t>
  </si>
  <si>
    <t>GS Castello</t>
  </si>
  <si>
    <t>Tistarelli</t>
  </si>
  <si>
    <t>Coccia</t>
  </si>
  <si>
    <t>Giovambattista</t>
  </si>
  <si>
    <t>Kostadinova Zlatancheva</t>
  </si>
  <si>
    <t>Krasimira</t>
  </si>
  <si>
    <t>Atletica Venafro</t>
  </si>
  <si>
    <t>Moglioni</t>
  </si>
  <si>
    <t>Pavia</t>
  </si>
  <si>
    <t>Saverio</t>
  </si>
  <si>
    <t>Delmonaco</t>
  </si>
  <si>
    <t>Renzo</t>
  </si>
  <si>
    <t>Roma Road Runners</t>
  </si>
  <si>
    <t>Napoli</t>
  </si>
  <si>
    <t>Gianluca</t>
  </si>
  <si>
    <t>SM-65</t>
  </si>
  <si>
    <t>ASD Forza Maggiore</t>
  </si>
  <si>
    <t>Bianco</t>
  </si>
  <si>
    <t>Avis in corsa</t>
  </si>
  <si>
    <t>La Valle</t>
  </si>
  <si>
    <t>Maria Grazia</t>
  </si>
  <si>
    <t>Cipria</t>
  </si>
  <si>
    <t>Simone</t>
  </si>
  <si>
    <t>Molinari</t>
  </si>
  <si>
    <t>SM-75</t>
  </si>
  <si>
    <t>Atletica Tusculum</t>
  </si>
  <si>
    <t>Scatena</t>
  </si>
  <si>
    <t>Nicola</t>
  </si>
  <si>
    <t>Barchiesi</t>
  </si>
  <si>
    <t>Amatori Velletri</t>
  </si>
  <si>
    <t>Agabiti</t>
  </si>
  <si>
    <t>Carolina</t>
  </si>
  <si>
    <t>Amatori Podistica Terni</t>
  </si>
  <si>
    <t>Capocci</t>
  </si>
  <si>
    <t>Raffaele</t>
  </si>
  <si>
    <t>Gennari</t>
  </si>
  <si>
    <t>Giuliano</t>
  </si>
  <si>
    <t>Imperi</t>
  </si>
  <si>
    <t>Pietro Paolo</t>
  </si>
  <si>
    <t>Arias Haydee</t>
  </si>
  <si>
    <t>Tamara</t>
  </si>
  <si>
    <t>Scanzani</t>
  </si>
  <si>
    <t>Pasqualino</t>
  </si>
  <si>
    <t>Di Domenico</t>
  </si>
  <si>
    <t>Pambianchi</t>
  </si>
  <si>
    <t>Riccobon</t>
  </si>
  <si>
    <t>Ciocchetti</t>
  </si>
  <si>
    <t>Silvana</t>
  </si>
  <si>
    <t>SF-60</t>
  </si>
  <si>
    <t>Astra Roma</t>
  </si>
  <si>
    <t>A.S.D. Podistica Solidarietà</t>
  </si>
  <si>
    <t>Perelli</t>
  </si>
  <si>
    <t>Corsa dei Santi</t>
  </si>
  <si>
    <t>Di Palma</t>
  </si>
  <si>
    <t>Macellaro</t>
  </si>
  <si>
    <t>Cesare</t>
  </si>
  <si>
    <t>Scarinci</t>
  </si>
  <si>
    <t>Tullio</t>
  </si>
  <si>
    <t>ASD Asterix</t>
  </si>
  <si>
    <t>Vanni</t>
  </si>
  <si>
    <t>Orlando</t>
  </si>
  <si>
    <t>Giudice</t>
  </si>
  <si>
    <t>Francesco Saverio</t>
  </si>
  <si>
    <t>Roma Capitale</t>
  </si>
  <si>
    <t>Sardo</t>
  </si>
  <si>
    <t>Brandi</t>
  </si>
  <si>
    <t>Atletica Insieme Forhans Team</t>
  </si>
  <si>
    <t>Tufano</t>
  </si>
  <si>
    <t>Lorenzo</t>
  </si>
  <si>
    <t>Roma Atletica</t>
  </si>
  <si>
    <t>Colafigli</t>
  </si>
  <si>
    <t>FIamma Gialle amat g. simoni</t>
  </si>
  <si>
    <t>Brescini</t>
  </si>
  <si>
    <t>Stefania</t>
  </si>
  <si>
    <t>Gargano</t>
  </si>
  <si>
    <t>Giambartolomei</t>
  </si>
  <si>
    <t>Torresi</t>
  </si>
  <si>
    <t>Ramirez</t>
  </si>
  <si>
    <t>Armando</t>
  </si>
  <si>
    <t>Bortoloni</t>
  </si>
  <si>
    <t>Natale</t>
  </si>
  <si>
    <t>Roberti</t>
  </si>
  <si>
    <t>ASD Palestrina Running</t>
  </si>
  <si>
    <t>Maffei</t>
  </si>
  <si>
    <t>Marcella</t>
  </si>
  <si>
    <t>Salaria Sport Village</t>
  </si>
  <si>
    <t>Spinardi</t>
  </si>
  <si>
    <t>Giorgi</t>
  </si>
  <si>
    <t>ASD Enea Roma</t>
  </si>
  <si>
    <t>Ceccarelli</t>
  </si>
  <si>
    <t>ruta</t>
  </si>
  <si>
    <t>Emanuele</t>
  </si>
  <si>
    <t>D`orazio</t>
  </si>
  <si>
    <t>Zervos</t>
  </si>
  <si>
    <t>Thi Kim Thu</t>
  </si>
  <si>
    <t>Paoloni Serafini</t>
  </si>
  <si>
    <t>Elviretti</t>
  </si>
  <si>
    <t>Deriu</t>
  </si>
  <si>
    <t>Paolessi</t>
  </si>
  <si>
    <t>Rifondazione Podistica</t>
  </si>
  <si>
    <t>Cera</t>
  </si>
  <si>
    <t>Loredana</t>
  </si>
  <si>
    <t>US Roma 83</t>
  </si>
  <si>
    <t>Decina</t>
  </si>
  <si>
    <t>Lucio</t>
  </si>
  <si>
    <t>Testi</t>
  </si>
  <si>
    <t>Fabiola</t>
  </si>
  <si>
    <t>Silvestri</t>
  </si>
  <si>
    <t>Ragozzino</t>
  </si>
  <si>
    <t>Possenti</t>
  </si>
  <si>
    <t>Atletica Palombara</t>
  </si>
  <si>
    <t>Pintus</t>
  </si>
  <si>
    <t>Raru</t>
  </si>
  <si>
    <t>Carmen</t>
  </si>
  <si>
    <t>Di Felice</t>
  </si>
  <si>
    <t>SF-55</t>
  </si>
  <si>
    <t>Di Tanna</t>
  </si>
  <si>
    <t>Nicola Amato</t>
  </si>
  <si>
    <t>Terzi</t>
  </si>
  <si>
    <t>Pecci</t>
  </si>
  <si>
    <t>Mazzocchi</t>
  </si>
  <si>
    <t>Valerio</t>
  </si>
  <si>
    <t>Mancini</t>
  </si>
  <si>
    <t>SM-70</t>
  </si>
  <si>
    <t>Antonini</t>
  </si>
  <si>
    <t>Gian Luigi</t>
  </si>
  <si>
    <t>UISP Avis Rieti</t>
  </si>
  <si>
    <t>Danza</t>
  </si>
  <si>
    <t>Orsingher</t>
  </si>
  <si>
    <t>ASD Atletica Vita</t>
  </si>
  <si>
    <t>Rocca</t>
  </si>
  <si>
    <t>De Matteis</t>
  </si>
  <si>
    <t>Innamorati</t>
  </si>
  <si>
    <t>Tiziana</t>
  </si>
  <si>
    <t>UISP</t>
  </si>
  <si>
    <t>Irene</t>
  </si>
  <si>
    <t>SF-40</t>
  </si>
  <si>
    <t>Roma Est Runners ASD</t>
  </si>
  <si>
    <t>Rea</t>
  </si>
  <si>
    <t>D`offizi</t>
  </si>
  <si>
    <t>Lauri</t>
  </si>
  <si>
    <t>Sollai</t>
  </si>
  <si>
    <t>Atletica Fiano Romano</t>
  </si>
  <si>
    <t>Doddi</t>
  </si>
  <si>
    <t>ASD Beati gli Ultimi</t>
  </si>
  <si>
    <t>Vinci</t>
  </si>
  <si>
    <t>Villa Aurelia</t>
  </si>
  <si>
    <t>Ascani</t>
  </si>
  <si>
    <t>ASD Podistica 2007</t>
  </si>
  <si>
    <t>Fogli</t>
  </si>
  <si>
    <t>Lido</t>
  </si>
  <si>
    <t>Poggiogalli</t>
  </si>
  <si>
    <t>Giampiero</t>
  </si>
  <si>
    <t>Massarelli</t>
  </si>
  <si>
    <t>Myricae</t>
  </si>
  <si>
    <t>Tagliacicca</t>
  </si>
  <si>
    <t>Micheli</t>
  </si>
  <si>
    <t>Fanelli</t>
  </si>
  <si>
    <t>Adele</t>
  </si>
  <si>
    <t>Calcerano</t>
  </si>
  <si>
    <t>Censale</t>
  </si>
  <si>
    <t>Villa Aurelia Forum</t>
  </si>
  <si>
    <t>Falato</t>
  </si>
  <si>
    <t>Germana</t>
  </si>
  <si>
    <t>Salvatori</t>
  </si>
  <si>
    <t>Sara</t>
  </si>
  <si>
    <t>Battistelli</t>
  </si>
  <si>
    <t>Liviano</t>
  </si>
  <si>
    <t>Pimpinella</t>
  </si>
  <si>
    <t>Gaglione</t>
  </si>
  <si>
    <t>Sconocchia</t>
  </si>
  <si>
    <t>Iacobelli</t>
  </si>
  <si>
    <t>Ruta</t>
  </si>
  <si>
    <t>Di Toma</t>
  </si>
  <si>
    <t>Ignazio</t>
  </si>
  <si>
    <t>Speranza</t>
  </si>
  <si>
    <t>Katia</t>
  </si>
  <si>
    <t>Panzironi</t>
  </si>
  <si>
    <t>AnnaMaria</t>
  </si>
  <si>
    <t>SF-65</t>
  </si>
  <si>
    <t>Di Luca</t>
  </si>
  <si>
    <t>Annamaria</t>
  </si>
  <si>
    <t>Pellino</t>
  </si>
  <si>
    <t>Atletica Insieme Forhans</t>
  </si>
  <si>
    <t>Scordino</t>
  </si>
  <si>
    <t>Bruschi</t>
  </si>
  <si>
    <t>D`Amore</t>
  </si>
  <si>
    <t>Ponziani</t>
  </si>
  <si>
    <t>Rapuano</t>
  </si>
  <si>
    <t>Maria</t>
  </si>
  <si>
    <t>Tappone dei Tre Comuni della Sabina Romana</t>
  </si>
  <si>
    <t>22ª prova</t>
  </si>
  <si>
    <t>Palombara Sabina (RM) Italia - Domenica 04/11/2012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</si>
</sst>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hh\:mm\:ss"/>
    <numFmt numFmtId="171" formatCode="hh:mm:ss"/>
    <numFmt numFmtId="172" formatCode="[$-F400]h:mm:ss\ AM/PM"/>
    <numFmt numFmtId="173" formatCode="h\.mm\.ss"/>
  </numFmts>
  <fonts count="33">
    <font>
      <sz val="10"/>
      <name val="Arial"/>
      <family val="2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Lucida Handwriting"/>
      <family val="4"/>
    </font>
    <font>
      <b/>
      <sz val="16"/>
      <name val="Lucida Handwriting"/>
      <family val="4"/>
    </font>
    <font>
      <sz val="10"/>
      <name val="MS Sans Serif"/>
      <family val="0"/>
    </font>
    <font>
      <b/>
      <i/>
      <sz val="10"/>
      <color indexed="9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164" fontId="2" fillId="24" borderId="11" xfId="0" applyNumberFormat="1" applyFont="1" applyFill="1" applyBorder="1" applyAlignment="1">
      <alignment horizontal="center" vertical="center"/>
    </xf>
    <xf numFmtId="1" fontId="3" fillId="25" borderId="12" xfId="0" applyNumberFormat="1" applyFont="1" applyFill="1" applyBorder="1" applyAlignment="1">
      <alignment horizontal="center" vertical="center" wrapText="1"/>
    </xf>
    <xf numFmtId="1" fontId="4" fillId="25" borderId="12" xfId="0" applyNumberFormat="1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4" xfId="0" applyFont="1" applyFill="1" applyBorder="1" applyAlignment="1">
      <alignment horizontal="center" vertical="center"/>
    </xf>
    <xf numFmtId="21" fontId="6" fillId="0" borderId="14" xfId="0" applyNumberFormat="1" applyFont="1" applyFill="1" applyBorder="1" applyAlignment="1">
      <alignment horizontal="center" vertical="center"/>
    </xf>
    <xf numFmtId="1" fontId="4" fillId="25" borderId="15" xfId="0" applyNumberFormat="1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30" fillId="25" borderId="16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21" borderId="13" xfId="0" applyFont="1" applyFill="1" applyBorder="1" applyAlignment="1">
      <alignment horizontal="center" vertical="center"/>
    </xf>
    <xf numFmtId="0" fontId="32" fillId="21" borderId="13" xfId="0" applyFont="1" applyFill="1" applyBorder="1" applyAlignment="1">
      <alignment vertical="center"/>
    </xf>
    <xf numFmtId="21" fontId="32" fillId="21" borderId="13" xfId="0" applyNumberFormat="1" applyFont="1" applyFill="1" applyBorder="1" applyAlignment="1">
      <alignment horizontal="center" vertical="center"/>
    </xf>
    <xf numFmtId="0" fontId="32" fillId="21" borderId="14" xfId="0" applyFont="1" applyFill="1" applyBorder="1" applyAlignment="1">
      <alignment horizontal="center" vertical="center"/>
    </xf>
    <xf numFmtId="0" fontId="32" fillId="21" borderId="14" xfId="0" applyFont="1" applyFill="1" applyBorder="1" applyAlignment="1">
      <alignment vertical="center"/>
    </xf>
    <xf numFmtId="21" fontId="32" fillId="21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2" fillId="21" borderId="12" xfId="0" applyFont="1" applyFill="1" applyBorder="1" applyAlignment="1">
      <alignment horizontal="center" vertical="center"/>
    </xf>
    <xf numFmtId="0" fontId="32" fillId="21" borderId="12" xfId="0" applyFont="1" applyFill="1" applyBorder="1" applyAlignment="1">
      <alignment vertical="center"/>
    </xf>
    <xf numFmtId="0" fontId="32" fillId="21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376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 t="s">
        <v>377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4" t="s">
        <v>378</v>
      </c>
      <c r="B3" s="24"/>
      <c r="C3" s="24"/>
      <c r="D3" s="24"/>
      <c r="E3" s="24"/>
      <c r="F3" s="24"/>
      <c r="G3" s="24"/>
      <c r="H3" s="3" t="s">
        <v>1</v>
      </c>
      <c r="I3" s="4">
        <v>32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29" t="s">
        <v>73</v>
      </c>
      <c r="C5" s="29" t="s">
        <v>20</v>
      </c>
      <c r="D5" s="34" t="s">
        <v>74</v>
      </c>
      <c r="E5" s="29" t="s">
        <v>75</v>
      </c>
      <c r="F5" s="12">
        <v>0</v>
      </c>
      <c r="G5" s="10" t="str">
        <f aca="true" t="shared" si="0" ref="G5:G68">TEXT(INT((HOUR(F5)*3600+MINUTE(F5)*60+SECOND(F5))/$I$3/60),"0")&amp;"."&amp;TEXT(MOD((HOUR(F5)*3600+MINUTE(F5)*60+SECOND(F5))/$I$3,60),"00")&amp;"/km"</f>
        <v>0.00/km</v>
      </c>
      <c r="H5" s="12">
        <f>F5-$F$5</f>
        <v>0</v>
      </c>
      <c r="I5" s="12">
        <f>F5-INDEX($F$5:$F$94,MATCH(D5,$D$5:$D$94,0))</f>
        <v>0</v>
      </c>
    </row>
    <row r="6" spans="1:9" s="13" customFormat="1" ht="15" customHeight="1">
      <c r="A6" s="14">
        <v>2</v>
      </c>
      <c r="B6" s="30" t="s">
        <v>76</v>
      </c>
      <c r="C6" s="30" t="s">
        <v>34</v>
      </c>
      <c r="D6" s="35" t="s">
        <v>77</v>
      </c>
      <c r="E6" s="30" t="s">
        <v>78</v>
      </c>
      <c r="F6" s="16">
        <v>0</v>
      </c>
      <c r="G6" s="14" t="str">
        <f t="shared" si="0"/>
        <v>0.00/km</v>
      </c>
      <c r="H6" s="16">
        <f aca="true" t="shared" si="1" ref="H6:H67">F6-$F$5</f>
        <v>0</v>
      </c>
      <c r="I6" s="16">
        <f>F6-INDEX($F$5:$F$94,MATCH(D6,$D$5:$D$94,0))</f>
        <v>0</v>
      </c>
    </row>
    <row r="7" spans="1:9" s="13" customFormat="1" ht="15" customHeight="1">
      <c r="A7" s="14">
        <v>3</v>
      </c>
      <c r="B7" s="30" t="s">
        <v>79</v>
      </c>
      <c r="C7" s="30" t="s">
        <v>37</v>
      </c>
      <c r="D7" s="35" t="s">
        <v>77</v>
      </c>
      <c r="E7" s="30" t="s">
        <v>80</v>
      </c>
      <c r="F7" s="16">
        <v>0</v>
      </c>
      <c r="G7" s="14" t="str">
        <f t="shared" si="0"/>
        <v>0.00/km</v>
      </c>
      <c r="H7" s="16">
        <f t="shared" si="1"/>
        <v>0</v>
      </c>
      <c r="I7" s="16">
        <f>F7-INDEX($F$5:$F$94,MATCH(D7,$D$5:$D$94,0))</f>
        <v>0</v>
      </c>
    </row>
    <row r="8" spans="1:9" s="13" customFormat="1" ht="15" customHeight="1">
      <c r="A8" s="14">
        <v>4</v>
      </c>
      <c r="B8" s="30" t="s">
        <v>81</v>
      </c>
      <c r="C8" s="30" t="s">
        <v>27</v>
      </c>
      <c r="D8" s="35" t="s">
        <v>82</v>
      </c>
      <c r="E8" s="30" t="s">
        <v>83</v>
      </c>
      <c r="F8" s="16">
        <v>0</v>
      </c>
      <c r="G8" s="14" t="str">
        <f t="shared" si="0"/>
        <v>0.00/km</v>
      </c>
      <c r="H8" s="16">
        <f t="shared" si="1"/>
        <v>0</v>
      </c>
      <c r="I8" s="16">
        <f>F8-INDEX($F$5:$F$94,MATCH(D8,$D$5:$D$94,0))</f>
        <v>0</v>
      </c>
    </row>
    <row r="9" spans="1:9" s="13" customFormat="1" ht="15" customHeight="1">
      <c r="A9" s="14">
        <v>5</v>
      </c>
      <c r="B9" s="30" t="s">
        <v>84</v>
      </c>
      <c r="C9" s="30" t="s">
        <v>85</v>
      </c>
      <c r="D9" s="35" t="s">
        <v>77</v>
      </c>
      <c r="E9" s="30" t="s">
        <v>86</v>
      </c>
      <c r="F9" s="16">
        <v>0</v>
      </c>
      <c r="G9" s="14" t="str">
        <f t="shared" si="0"/>
        <v>0.00/km</v>
      </c>
      <c r="H9" s="16">
        <f t="shared" si="1"/>
        <v>0</v>
      </c>
      <c r="I9" s="16">
        <f>F9-INDEX($F$5:$F$94,MATCH(D9,$D$5:$D$94,0))</f>
        <v>0</v>
      </c>
    </row>
    <row r="10" spans="1:9" s="13" customFormat="1" ht="15" customHeight="1">
      <c r="A10" s="14">
        <v>6</v>
      </c>
      <c r="B10" s="30" t="s">
        <v>87</v>
      </c>
      <c r="C10" s="30" t="s">
        <v>22</v>
      </c>
      <c r="D10" s="35" t="s">
        <v>77</v>
      </c>
      <c r="E10" s="30" t="s">
        <v>88</v>
      </c>
      <c r="F10" s="16">
        <v>0</v>
      </c>
      <c r="G10" s="14" t="str">
        <f t="shared" si="0"/>
        <v>0.00/km</v>
      </c>
      <c r="H10" s="16">
        <f t="shared" si="1"/>
        <v>0</v>
      </c>
      <c r="I10" s="16">
        <f>F10-INDEX($F$5:$F$94,MATCH(D10,$D$5:$D$94,0))</f>
        <v>0</v>
      </c>
    </row>
    <row r="11" spans="1:9" s="13" customFormat="1" ht="15" customHeight="1">
      <c r="A11" s="14">
        <v>7</v>
      </c>
      <c r="B11" s="30" t="s">
        <v>89</v>
      </c>
      <c r="C11" s="30" t="s">
        <v>52</v>
      </c>
      <c r="D11" s="35" t="s">
        <v>90</v>
      </c>
      <c r="E11" s="30" t="s">
        <v>91</v>
      </c>
      <c r="F11" s="16">
        <v>0</v>
      </c>
      <c r="G11" s="14" t="str">
        <f t="shared" si="0"/>
        <v>0.00/km</v>
      </c>
      <c r="H11" s="16">
        <f t="shared" si="1"/>
        <v>0</v>
      </c>
      <c r="I11" s="16">
        <f>F11-INDEX($F$5:$F$94,MATCH(D11,$D$5:$D$94,0))</f>
        <v>0</v>
      </c>
    </row>
    <row r="12" spans="1:9" s="13" customFormat="1" ht="15" customHeight="1">
      <c r="A12" s="14">
        <v>8</v>
      </c>
      <c r="B12" s="30" t="s">
        <v>92</v>
      </c>
      <c r="C12" s="30" t="s">
        <v>11</v>
      </c>
      <c r="D12" s="35" t="s">
        <v>93</v>
      </c>
      <c r="E12" s="30" t="s">
        <v>94</v>
      </c>
      <c r="F12" s="16">
        <v>0</v>
      </c>
      <c r="G12" s="14" t="str">
        <f t="shared" si="0"/>
        <v>0.00/km</v>
      </c>
      <c r="H12" s="16">
        <f t="shared" si="1"/>
        <v>0</v>
      </c>
      <c r="I12" s="16">
        <f>F12-INDEX($F$5:$F$94,MATCH(D12,$D$5:$D$94,0))</f>
        <v>0</v>
      </c>
    </row>
    <row r="13" spans="1:9" s="13" customFormat="1" ht="15" customHeight="1">
      <c r="A13" s="14">
        <v>9</v>
      </c>
      <c r="B13" s="30" t="s">
        <v>95</v>
      </c>
      <c r="C13" s="30" t="s">
        <v>29</v>
      </c>
      <c r="D13" s="35" t="s">
        <v>96</v>
      </c>
      <c r="E13" s="30" t="s">
        <v>97</v>
      </c>
      <c r="F13" s="16">
        <v>0</v>
      </c>
      <c r="G13" s="14" t="str">
        <f t="shared" si="0"/>
        <v>0.00/km</v>
      </c>
      <c r="H13" s="16">
        <f t="shared" si="1"/>
        <v>0</v>
      </c>
      <c r="I13" s="16">
        <f>F13-INDEX($F$5:$F$94,MATCH(D13,$D$5:$D$94,0))</f>
        <v>0</v>
      </c>
    </row>
    <row r="14" spans="1:9" s="13" customFormat="1" ht="15" customHeight="1">
      <c r="A14" s="37">
        <v>10</v>
      </c>
      <c r="B14" s="38" t="s">
        <v>98</v>
      </c>
      <c r="C14" s="38" t="s">
        <v>21</v>
      </c>
      <c r="D14" s="37" t="s">
        <v>96</v>
      </c>
      <c r="E14" s="38" t="s">
        <v>236</v>
      </c>
      <c r="F14" s="39">
        <v>0</v>
      </c>
      <c r="G14" s="37" t="str">
        <f t="shared" si="0"/>
        <v>0.00/km</v>
      </c>
      <c r="H14" s="39">
        <f t="shared" si="1"/>
        <v>0</v>
      </c>
      <c r="I14" s="39">
        <f>F14-INDEX($F$5:$F$94,MATCH(D14,$D$5:$D$94,0))</f>
        <v>0</v>
      </c>
    </row>
    <row r="15" spans="1:9" s="13" customFormat="1" ht="15" customHeight="1">
      <c r="A15" s="14">
        <v>11</v>
      </c>
      <c r="B15" s="30" t="s">
        <v>99</v>
      </c>
      <c r="C15" s="30" t="s">
        <v>30</v>
      </c>
      <c r="D15" s="35" t="s">
        <v>93</v>
      </c>
      <c r="E15" s="30" t="s">
        <v>100</v>
      </c>
      <c r="F15" s="16">
        <v>0</v>
      </c>
      <c r="G15" s="14" t="str">
        <f t="shared" si="0"/>
        <v>0.00/km</v>
      </c>
      <c r="H15" s="16">
        <f t="shared" si="1"/>
        <v>0</v>
      </c>
      <c r="I15" s="16">
        <f>F15-INDEX($F$5:$F$94,MATCH(D15,$D$5:$D$94,0))</f>
        <v>0</v>
      </c>
    </row>
    <row r="16" spans="1:9" s="13" customFormat="1" ht="15" customHeight="1">
      <c r="A16" s="14">
        <v>12</v>
      </c>
      <c r="B16" s="30" t="s">
        <v>101</v>
      </c>
      <c r="C16" s="30" t="s">
        <v>11</v>
      </c>
      <c r="D16" s="35" t="s">
        <v>74</v>
      </c>
      <c r="E16" s="30" t="s">
        <v>102</v>
      </c>
      <c r="F16" s="16">
        <v>0</v>
      </c>
      <c r="G16" s="14" t="str">
        <f t="shared" si="0"/>
        <v>0.00/km</v>
      </c>
      <c r="H16" s="16">
        <f t="shared" si="1"/>
        <v>0</v>
      </c>
      <c r="I16" s="16">
        <f>F16-INDEX($F$5:$F$94,MATCH(D16,$D$5:$D$94,0))</f>
        <v>0</v>
      </c>
    </row>
    <row r="17" spans="1:9" s="13" customFormat="1" ht="15" customHeight="1">
      <c r="A17" s="14">
        <v>13</v>
      </c>
      <c r="B17" s="30" t="s">
        <v>103</v>
      </c>
      <c r="C17" s="30" t="s">
        <v>20</v>
      </c>
      <c r="D17" s="35" t="s">
        <v>82</v>
      </c>
      <c r="E17" s="30" t="s">
        <v>104</v>
      </c>
      <c r="F17" s="16">
        <v>0</v>
      </c>
      <c r="G17" s="14" t="str">
        <f t="shared" si="0"/>
        <v>0.00/km</v>
      </c>
      <c r="H17" s="16">
        <f t="shared" si="1"/>
        <v>0</v>
      </c>
      <c r="I17" s="16">
        <f>F17-INDEX($F$5:$F$94,MATCH(D17,$D$5:$D$94,0))</f>
        <v>0</v>
      </c>
    </row>
    <row r="18" spans="1:9" s="13" customFormat="1" ht="15" customHeight="1">
      <c r="A18" s="14">
        <v>14</v>
      </c>
      <c r="B18" s="30" t="s">
        <v>105</v>
      </c>
      <c r="C18" s="30" t="s">
        <v>43</v>
      </c>
      <c r="D18" s="35" t="s">
        <v>93</v>
      </c>
      <c r="E18" s="30" t="s">
        <v>106</v>
      </c>
      <c r="F18" s="16">
        <v>0</v>
      </c>
      <c r="G18" s="14" t="str">
        <f t="shared" si="0"/>
        <v>0.00/km</v>
      </c>
      <c r="H18" s="16">
        <f t="shared" si="1"/>
        <v>0</v>
      </c>
      <c r="I18" s="16">
        <f>F18-INDEX($F$5:$F$94,MATCH(D18,$D$5:$D$94,0))</f>
        <v>0</v>
      </c>
    </row>
    <row r="19" spans="1:9" s="13" customFormat="1" ht="15" customHeight="1">
      <c r="A19" s="14">
        <v>15</v>
      </c>
      <c r="B19" s="30" t="s">
        <v>107</v>
      </c>
      <c r="C19" s="30" t="s">
        <v>108</v>
      </c>
      <c r="D19" s="35" t="s">
        <v>96</v>
      </c>
      <c r="E19" s="30" t="s">
        <v>109</v>
      </c>
      <c r="F19" s="16">
        <v>0</v>
      </c>
      <c r="G19" s="14" t="str">
        <f t="shared" si="0"/>
        <v>0.00/km</v>
      </c>
      <c r="H19" s="16">
        <f t="shared" si="1"/>
        <v>0</v>
      </c>
      <c r="I19" s="16">
        <f>F19-INDEX($F$5:$F$94,MATCH(D19,$D$5:$D$94,0))</f>
        <v>0</v>
      </c>
    </row>
    <row r="20" spans="1:9" s="13" customFormat="1" ht="15" customHeight="1">
      <c r="A20" s="37">
        <v>16</v>
      </c>
      <c r="B20" s="38" t="s">
        <v>110</v>
      </c>
      <c r="C20" s="38" t="s">
        <v>43</v>
      </c>
      <c r="D20" s="37" t="s">
        <v>93</v>
      </c>
      <c r="E20" s="38" t="s">
        <v>236</v>
      </c>
      <c r="F20" s="39">
        <v>0</v>
      </c>
      <c r="G20" s="37" t="str">
        <f t="shared" si="0"/>
        <v>0.00/km</v>
      </c>
      <c r="H20" s="39">
        <f t="shared" si="1"/>
        <v>0</v>
      </c>
      <c r="I20" s="39">
        <f>F20-INDEX($F$5:$F$94,MATCH(D20,$D$5:$D$94,0))</f>
        <v>0</v>
      </c>
    </row>
    <row r="21" spans="1:9" s="13" customFormat="1" ht="15" customHeight="1">
      <c r="A21" s="14">
        <v>17</v>
      </c>
      <c r="B21" s="30" t="s">
        <v>111</v>
      </c>
      <c r="C21" s="30" t="s">
        <v>112</v>
      </c>
      <c r="D21" s="35" t="s">
        <v>96</v>
      </c>
      <c r="E21" s="30" t="s">
        <v>113</v>
      </c>
      <c r="F21" s="16">
        <v>0</v>
      </c>
      <c r="G21" s="14" t="str">
        <f t="shared" si="0"/>
        <v>0.00/km</v>
      </c>
      <c r="H21" s="16">
        <f t="shared" si="1"/>
        <v>0</v>
      </c>
      <c r="I21" s="16">
        <f>F21-INDEX($F$5:$F$94,MATCH(D21,$D$5:$D$94,0))</f>
        <v>0</v>
      </c>
    </row>
    <row r="22" spans="1:9" s="13" customFormat="1" ht="15" customHeight="1">
      <c r="A22" s="14">
        <v>18</v>
      </c>
      <c r="B22" s="30" t="s">
        <v>114</v>
      </c>
      <c r="C22" s="30" t="s">
        <v>115</v>
      </c>
      <c r="D22" s="35" t="s">
        <v>116</v>
      </c>
      <c r="E22" s="30" t="s">
        <v>117</v>
      </c>
      <c r="F22" s="16">
        <v>0</v>
      </c>
      <c r="G22" s="14" t="str">
        <f t="shared" si="0"/>
        <v>0.00/km</v>
      </c>
      <c r="H22" s="16">
        <f t="shared" si="1"/>
        <v>0</v>
      </c>
      <c r="I22" s="16">
        <f>F22-INDEX($F$5:$F$94,MATCH(D22,$D$5:$D$94,0))</f>
        <v>0</v>
      </c>
    </row>
    <row r="23" spans="1:9" s="13" customFormat="1" ht="15" customHeight="1">
      <c r="A23" s="14">
        <v>19</v>
      </c>
      <c r="B23" s="30" t="s">
        <v>118</v>
      </c>
      <c r="C23" s="30" t="s">
        <v>15</v>
      </c>
      <c r="D23" s="35" t="s">
        <v>77</v>
      </c>
      <c r="E23" s="30" t="s">
        <v>75</v>
      </c>
      <c r="F23" s="16">
        <v>0</v>
      </c>
      <c r="G23" s="14" t="str">
        <f t="shared" si="0"/>
        <v>0.00/km</v>
      </c>
      <c r="H23" s="16">
        <f t="shared" si="1"/>
        <v>0</v>
      </c>
      <c r="I23" s="16">
        <f>F23-INDEX($F$5:$F$94,MATCH(D23,$D$5:$D$94,0))</f>
        <v>0</v>
      </c>
    </row>
    <row r="24" spans="1:9" s="13" customFormat="1" ht="15" customHeight="1">
      <c r="A24" s="14">
        <v>20</v>
      </c>
      <c r="B24" s="30" t="s">
        <v>119</v>
      </c>
      <c r="C24" s="30" t="s">
        <v>120</v>
      </c>
      <c r="D24" s="35" t="s">
        <v>93</v>
      </c>
      <c r="E24" s="30" t="s">
        <v>86</v>
      </c>
      <c r="F24" s="16">
        <v>0</v>
      </c>
      <c r="G24" s="14" t="str">
        <f t="shared" si="0"/>
        <v>0.00/km</v>
      </c>
      <c r="H24" s="16">
        <f t="shared" si="1"/>
        <v>0</v>
      </c>
      <c r="I24" s="16">
        <f>F24-INDEX($F$5:$F$94,MATCH(D24,$D$5:$D$94,0))</f>
        <v>0</v>
      </c>
    </row>
    <row r="25" spans="1:9" s="13" customFormat="1" ht="15" customHeight="1">
      <c r="A25" s="14">
        <v>21</v>
      </c>
      <c r="B25" s="30" t="s">
        <v>121</v>
      </c>
      <c r="C25" s="30" t="s">
        <v>31</v>
      </c>
      <c r="D25" s="35" t="s">
        <v>74</v>
      </c>
      <c r="E25" s="30" t="s">
        <v>122</v>
      </c>
      <c r="F25" s="16">
        <v>0</v>
      </c>
      <c r="G25" s="14" t="str">
        <f t="shared" si="0"/>
        <v>0.00/km</v>
      </c>
      <c r="H25" s="16">
        <f t="shared" si="1"/>
        <v>0</v>
      </c>
      <c r="I25" s="16">
        <f>F25-INDEX($F$5:$F$94,MATCH(D25,$D$5:$D$94,0))</f>
        <v>0</v>
      </c>
    </row>
    <row r="26" spans="1:9" s="13" customFormat="1" ht="15" customHeight="1">
      <c r="A26" s="14">
        <v>22</v>
      </c>
      <c r="B26" s="30" t="s">
        <v>123</v>
      </c>
      <c r="C26" s="30" t="s">
        <v>35</v>
      </c>
      <c r="D26" s="35" t="s">
        <v>96</v>
      </c>
      <c r="E26" s="30" t="s">
        <v>88</v>
      </c>
      <c r="F26" s="16">
        <v>0</v>
      </c>
      <c r="G26" s="14" t="str">
        <f t="shared" si="0"/>
        <v>0.00/km</v>
      </c>
      <c r="H26" s="16">
        <f t="shared" si="1"/>
        <v>0</v>
      </c>
      <c r="I26" s="16">
        <f>F26-INDEX($F$5:$F$94,MATCH(D26,$D$5:$D$94,0))</f>
        <v>0</v>
      </c>
    </row>
    <row r="27" spans="1:9" s="13" customFormat="1" ht="15" customHeight="1">
      <c r="A27" s="14">
        <v>23</v>
      </c>
      <c r="B27" s="30" t="s">
        <v>124</v>
      </c>
      <c r="C27" s="30" t="s">
        <v>57</v>
      </c>
      <c r="D27" s="35" t="s">
        <v>77</v>
      </c>
      <c r="E27" s="30" t="s">
        <v>125</v>
      </c>
      <c r="F27" s="16">
        <v>0</v>
      </c>
      <c r="G27" s="14" t="str">
        <f t="shared" si="0"/>
        <v>0.00/km</v>
      </c>
      <c r="H27" s="16">
        <f t="shared" si="1"/>
        <v>0</v>
      </c>
      <c r="I27" s="16">
        <f>F27-INDEX($F$5:$F$94,MATCH(D27,$D$5:$D$94,0))</f>
        <v>0</v>
      </c>
    </row>
    <row r="28" spans="1:9" s="17" customFormat="1" ht="15" customHeight="1">
      <c r="A28" s="14">
        <v>24</v>
      </c>
      <c r="B28" s="30" t="s">
        <v>126</v>
      </c>
      <c r="C28" s="30" t="s">
        <v>42</v>
      </c>
      <c r="D28" s="35" t="s">
        <v>116</v>
      </c>
      <c r="E28" s="30" t="s">
        <v>127</v>
      </c>
      <c r="F28" s="16">
        <v>0</v>
      </c>
      <c r="G28" s="14" t="str">
        <f t="shared" si="0"/>
        <v>0.00/km</v>
      </c>
      <c r="H28" s="16">
        <f t="shared" si="1"/>
        <v>0</v>
      </c>
      <c r="I28" s="16">
        <f>F28-INDEX($F$5:$F$94,MATCH(D28,$D$5:$D$94,0))</f>
        <v>0</v>
      </c>
    </row>
    <row r="29" spans="1:9" ht="15" customHeight="1">
      <c r="A29" s="37">
        <v>25</v>
      </c>
      <c r="B29" s="38" t="s">
        <v>128</v>
      </c>
      <c r="C29" s="38" t="s">
        <v>129</v>
      </c>
      <c r="D29" s="37" t="s">
        <v>74</v>
      </c>
      <c r="E29" s="38" t="s">
        <v>236</v>
      </c>
      <c r="F29" s="39">
        <v>0</v>
      </c>
      <c r="G29" s="37" t="str">
        <f t="shared" si="0"/>
        <v>0.00/km</v>
      </c>
      <c r="H29" s="39">
        <f t="shared" si="1"/>
        <v>0</v>
      </c>
      <c r="I29" s="39">
        <f>F29-INDEX($F$5:$F$94,MATCH(D29,$D$5:$D$94,0))</f>
        <v>0</v>
      </c>
    </row>
    <row r="30" spans="1:9" ht="15" customHeight="1">
      <c r="A30" s="37">
        <v>26</v>
      </c>
      <c r="B30" s="38" t="s">
        <v>130</v>
      </c>
      <c r="C30" s="38" t="s">
        <v>68</v>
      </c>
      <c r="D30" s="37" t="s">
        <v>77</v>
      </c>
      <c r="E30" s="38" t="s">
        <v>236</v>
      </c>
      <c r="F30" s="39">
        <v>0</v>
      </c>
      <c r="G30" s="37" t="str">
        <f t="shared" si="0"/>
        <v>0.00/km</v>
      </c>
      <c r="H30" s="39">
        <f t="shared" si="1"/>
        <v>0</v>
      </c>
      <c r="I30" s="39">
        <f>F30-INDEX($F$5:$F$94,MATCH(D30,$D$5:$D$94,0))</f>
        <v>0</v>
      </c>
    </row>
    <row r="31" spans="1:9" ht="15" customHeight="1">
      <c r="A31" s="14">
        <v>27</v>
      </c>
      <c r="B31" s="30" t="s">
        <v>131</v>
      </c>
      <c r="C31" s="30" t="s">
        <v>132</v>
      </c>
      <c r="D31" s="35" t="s">
        <v>116</v>
      </c>
      <c r="E31" s="30" t="s">
        <v>133</v>
      </c>
      <c r="F31" s="16">
        <v>0</v>
      </c>
      <c r="G31" s="14" t="str">
        <f t="shared" si="0"/>
        <v>0.00/km</v>
      </c>
      <c r="H31" s="16">
        <f t="shared" si="1"/>
        <v>0</v>
      </c>
      <c r="I31" s="16">
        <f>F31-INDEX($F$5:$F$94,MATCH(D31,$D$5:$D$94,0))</f>
        <v>0</v>
      </c>
    </row>
    <row r="32" spans="1:9" ht="15" customHeight="1">
      <c r="A32" s="14">
        <v>28</v>
      </c>
      <c r="B32" s="30" t="s">
        <v>134</v>
      </c>
      <c r="C32" s="30" t="s">
        <v>30</v>
      </c>
      <c r="D32" s="35" t="s">
        <v>77</v>
      </c>
      <c r="E32" s="30" t="s">
        <v>135</v>
      </c>
      <c r="F32" s="16">
        <v>0</v>
      </c>
      <c r="G32" s="14" t="str">
        <f t="shared" si="0"/>
        <v>0.00/km</v>
      </c>
      <c r="H32" s="16">
        <f t="shared" si="1"/>
        <v>0</v>
      </c>
      <c r="I32" s="16">
        <f>F32-INDEX($F$5:$F$94,MATCH(D32,$D$5:$D$94,0))</f>
        <v>0</v>
      </c>
    </row>
    <row r="33" spans="1:9" ht="15" customHeight="1">
      <c r="A33" s="14">
        <v>29</v>
      </c>
      <c r="B33" s="30" t="s">
        <v>134</v>
      </c>
      <c r="C33" s="30" t="s">
        <v>14</v>
      </c>
      <c r="D33" s="35" t="s">
        <v>77</v>
      </c>
      <c r="E33" s="30" t="s">
        <v>136</v>
      </c>
      <c r="F33" s="16">
        <v>0</v>
      </c>
      <c r="G33" s="14" t="str">
        <f t="shared" si="0"/>
        <v>0.00/km</v>
      </c>
      <c r="H33" s="16">
        <f t="shared" si="1"/>
        <v>0</v>
      </c>
      <c r="I33" s="16">
        <f>F33-INDEX($F$5:$F$94,MATCH(D33,$D$5:$D$94,0))</f>
        <v>0</v>
      </c>
    </row>
    <row r="34" spans="1:9" ht="15" customHeight="1">
      <c r="A34" s="14">
        <v>30</v>
      </c>
      <c r="B34" s="30" t="s">
        <v>137</v>
      </c>
      <c r="C34" s="30" t="s">
        <v>43</v>
      </c>
      <c r="D34" s="35" t="s">
        <v>116</v>
      </c>
      <c r="E34" s="30" t="s">
        <v>138</v>
      </c>
      <c r="F34" s="16">
        <v>0</v>
      </c>
      <c r="G34" s="14" t="str">
        <f t="shared" si="0"/>
        <v>0.00/km</v>
      </c>
      <c r="H34" s="16">
        <f t="shared" si="1"/>
        <v>0</v>
      </c>
      <c r="I34" s="16">
        <f>F34-INDEX($F$5:$F$94,MATCH(D34,$D$5:$D$94,0))</f>
        <v>0</v>
      </c>
    </row>
    <row r="35" spans="1:9" ht="15" customHeight="1">
      <c r="A35" s="14">
        <v>31</v>
      </c>
      <c r="B35" s="30" t="s">
        <v>67</v>
      </c>
      <c r="C35" s="30" t="s">
        <v>24</v>
      </c>
      <c r="D35" s="35" t="s">
        <v>93</v>
      </c>
      <c r="E35" s="30" t="s">
        <v>104</v>
      </c>
      <c r="F35" s="16">
        <v>0</v>
      </c>
      <c r="G35" s="14" t="str">
        <f t="shared" si="0"/>
        <v>0.00/km</v>
      </c>
      <c r="H35" s="16">
        <f t="shared" si="1"/>
        <v>0</v>
      </c>
      <c r="I35" s="16">
        <f>F35-INDEX($F$5:$F$94,MATCH(D35,$D$5:$D$94,0))</f>
        <v>0</v>
      </c>
    </row>
    <row r="36" spans="1:9" ht="15" customHeight="1">
      <c r="A36" s="14">
        <v>32</v>
      </c>
      <c r="B36" s="30" t="s">
        <v>139</v>
      </c>
      <c r="C36" s="30" t="s">
        <v>12</v>
      </c>
      <c r="D36" s="35" t="s">
        <v>96</v>
      </c>
      <c r="E36" s="30" t="s">
        <v>117</v>
      </c>
      <c r="F36" s="16">
        <v>0</v>
      </c>
      <c r="G36" s="14" t="str">
        <f t="shared" si="0"/>
        <v>0.00/km</v>
      </c>
      <c r="H36" s="16">
        <f t="shared" si="1"/>
        <v>0</v>
      </c>
      <c r="I36" s="16">
        <f>F36-INDEX($F$5:$F$94,MATCH(D36,$D$5:$D$94,0))</f>
        <v>0</v>
      </c>
    </row>
    <row r="37" spans="1:9" ht="15" customHeight="1">
      <c r="A37" s="14">
        <v>33</v>
      </c>
      <c r="B37" s="30" t="s">
        <v>46</v>
      </c>
      <c r="C37" s="30" t="s">
        <v>16</v>
      </c>
      <c r="D37" s="35" t="s">
        <v>77</v>
      </c>
      <c r="E37" s="30" t="s">
        <v>113</v>
      </c>
      <c r="F37" s="16">
        <v>0</v>
      </c>
      <c r="G37" s="14" t="str">
        <f t="shared" si="0"/>
        <v>0.00/km</v>
      </c>
      <c r="H37" s="16">
        <f t="shared" si="1"/>
        <v>0</v>
      </c>
      <c r="I37" s="16">
        <f>F37-INDEX($F$5:$F$94,MATCH(D37,$D$5:$D$94,0))</f>
        <v>0</v>
      </c>
    </row>
    <row r="38" spans="1:9" ht="15" customHeight="1">
      <c r="A38" s="14">
        <v>34</v>
      </c>
      <c r="B38" s="30" t="s">
        <v>140</v>
      </c>
      <c r="C38" s="30" t="s">
        <v>11</v>
      </c>
      <c r="D38" s="35" t="s">
        <v>116</v>
      </c>
      <c r="E38" s="30" t="s">
        <v>113</v>
      </c>
      <c r="F38" s="16">
        <v>0</v>
      </c>
      <c r="G38" s="14" t="str">
        <f t="shared" si="0"/>
        <v>0.00/km</v>
      </c>
      <c r="H38" s="16">
        <f t="shared" si="1"/>
        <v>0</v>
      </c>
      <c r="I38" s="16">
        <f>F38-INDEX($F$5:$F$94,MATCH(D38,$D$5:$D$94,0))</f>
        <v>0</v>
      </c>
    </row>
    <row r="39" spans="1:9" ht="15" customHeight="1">
      <c r="A39" s="14">
        <v>35</v>
      </c>
      <c r="B39" s="30" t="s">
        <v>33</v>
      </c>
      <c r="C39" s="30" t="s">
        <v>141</v>
      </c>
      <c r="D39" s="35" t="s">
        <v>77</v>
      </c>
      <c r="E39" s="30" t="s">
        <v>142</v>
      </c>
      <c r="F39" s="16">
        <v>0</v>
      </c>
      <c r="G39" s="14" t="str">
        <f t="shared" si="0"/>
        <v>0.00/km</v>
      </c>
      <c r="H39" s="16">
        <f t="shared" si="1"/>
        <v>0</v>
      </c>
      <c r="I39" s="16">
        <f>F39-INDEX($F$5:$F$94,MATCH(D39,$D$5:$D$94,0))</f>
        <v>0</v>
      </c>
    </row>
    <row r="40" spans="1:9" ht="15" customHeight="1">
      <c r="A40" s="14">
        <v>36</v>
      </c>
      <c r="B40" s="30" t="s">
        <v>143</v>
      </c>
      <c r="C40" s="30" t="s">
        <v>24</v>
      </c>
      <c r="D40" s="35" t="s">
        <v>93</v>
      </c>
      <c r="E40" s="30" t="s">
        <v>142</v>
      </c>
      <c r="F40" s="16">
        <v>0</v>
      </c>
      <c r="G40" s="14" t="str">
        <f t="shared" si="0"/>
        <v>0.00/km</v>
      </c>
      <c r="H40" s="16">
        <f t="shared" si="1"/>
        <v>0</v>
      </c>
      <c r="I40" s="16">
        <f>F40-INDEX($F$5:$F$94,MATCH(D40,$D$5:$D$94,0))</f>
        <v>0</v>
      </c>
    </row>
    <row r="41" spans="1:9" ht="15" customHeight="1">
      <c r="A41" s="14">
        <v>37</v>
      </c>
      <c r="B41" s="30" t="s">
        <v>144</v>
      </c>
      <c r="C41" s="30" t="s">
        <v>19</v>
      </c>
      <c r="D41" s="35" t="s">
        <v>96</v>
      </c>
      <c r="E41" s="30" t="s">
        <v>113</v>
      </c>
      <c r="F41" s="16">
        <v>0</v>
      </c>
      <c r="G41" s="14" t="str">
        <f t="shared" si="0"/>
        <v>0.00/km</v>
      </c>
      <c r="H41" s="16">
        <f t="shared" si="1"/>
        <v>0</v>
      </c>
      <c r="I41" s="16">
        <f>F41-INDEX($F$5:$F$94,MATCH(D41,$D$5:$D$94,0))</f>
        <v>0</v>
      </c>
    </row>
    <row r="42" spans="1:9" ht="15" customHeight="1">
      <c r="A42" s="14">
        <v>38</v>
      </c>
      <c r="B42" s="30" t="s">
        <v>145</v>
      </c>
      <c r="C42" s="30" t="s">
        <v>11</v>
      </c>
      <c r="D42" s="35" t="s">
        <v>93</v>
      </c>
      <c r="E42" s="30" t="s">
        <v>86</v>
      </c>
      <c r="F42" s="16">
        <v>0</v>
      </c>
      <c r="G42" s="14" t="str">
        <f t="shared" si="0"/>
        <v>0.00/km</v>
      </c>
      <c r="H42" s="16">
        <f t="shared" si="1"/>
        <v>0</v>
      </c>
      <c r="I42" s="16">
        <f>F42-INDEX($F$5:$F$94,MATCH(D42,$D$5:$D$94,0))</f>
        <v>0</v>
      </c>
    </row>
    <row r="43" spans="1:9" ht="15" customHeight="1">
      <c r="A43" s="14">
        <v>39</v>
      </c>
      <c r="B43" s="30" t="s">
        <v>28</v>
      </c>
      <c r="C43" s="30" t="s">
        <v>16</v>
      </c>
      <c r="D43" s="35" t="s">
        <v>93</v>
      </c>
      <c r="E43" s="30" t="s">
        <v>146</v>
      </c>
      <c r="F43" s="16">
        <v>0</v>
      </c>
      <c r="G43" s="14" t="str">
        <f t="shared" si="0"/>
        <v>0.00/km</v>
      </c>
      <c r="H43" s="16">
        <f t="shared" si="1"/>
        <v>0</v>
      </c>
      <c r="I43" s="16">
        <f>F43-INDEX($F$5:$F$94,MATCH(D43,$D$5:$D$94,0))</f>
        <v>0</v>
      </c>
    </row>
    <row r="44" spans="1:9" ht="15" customHeight="1">
      <c r="A44" s="14">
        <v>40</v>
      </c>
      <c r="B44" s="30" t="s">
        <v>147</v>
      </c>
      <c r="C44" s="30" t="s">
        <v>24</v>
      </c>
      <c r="D44" s="35" t="s">
        <v>82</v>
      </c>
      <c r="E44" s="30" t="s">
        <v>148</v>
      </c>
      <c r="F44" s="16">
        <v>0</v>
      </c>
      <c r="G44" s="14" t="str">
        <f t="shared" si="0"/>
        <v>0.00/km</v>
      </c>
      <c r="H44" s="16">
        <f t="shared" si="1"/>
        <v>0</v>
      </c>
      <c r="I44" s="16">
        <f>F44-INDEX($F$5:$F$94,MATCH(D44,$D$5:$D$94,0))</f>
        <v>0</v>
      </c>
    </row>
    <row r="45" spans="1:9" ht="15" customHeight="1">
      <c r="A45" s="14">
        <v>41</v>
      </c>
      <c r="B45" s="30" t="s">
        <v>149</v>
      </c>
      <c r="C45" s="30" t="s">
        <v>27</v>
      </c>
      <c r="D45" s="35" t="s">
        <v>96</v>
      </c>
      <c r="E45" s="30" t="s">
        <v>142</v>
      </c>
      <c r="F45" s="16">
        <v>0</v>
      </c>
      <c r="G45" s="14" t="str">
        <f t="shared" si="0"/>
        <v>0.00/km</v>
      </c>
      <c r="H45" s="16">
        <f t="shared" si="1"/>
        <v>0</v>
      </c>
      <c r="I45" s="16">
        <f>F45-INDEX($F$5:$F$94,MATCH(D45,$D$5:$D$94,0))</f>
        <v>0</v>
      </c>
    </row>
    <row r="46" spans="1:9" ht="15" customHeight="1">
      <c r="A46" s="14">
        <v>42</v>
      </c>
      <c r="B46" s="30" t="s">
        <v>150</v>
      </c>
      <c r="C46" s="30" t="s">
        <v>151</v>
      </c>
      <c r="D46" s="35" t="s">
        <v>93</v>
      </c>
      <c r="E46" s="30" t="s">
        <v>146</v>
      </c>
      <c r="F46" s="16">
        <v>0</v>
      </c>
      <c r="G46" s="14" t="str">
        <f t="shared" si="0"/>
        <v>0.00/km</v>
      </c>
      <c r="H46" s="16">
        <f t="shared" si="1"/>
        <v>0</v>
      </c>
      <c r="I46" s="16">
        <f>F46-INDEX($F$5:$F$94,MATCH(D46,$D$5:$D$94,0))</f>
        <v>0</v>
      </c>
    </row>
    <row r="47" spans="1:9" ht="15" customHeight="1">
      <c r="A47" s="14">
        <v>43</v>
      </c>
      <c r="B47" s="30" t="s">
        <v>152</v>
      </c>
      <c r="C47" s="30" t="s">
        <v>153</v>
      </c>
      <c r="D47" s="35" t="s">
        <v>93</v>
      </c>
      <c r="E47" s="30" t="s">
        <v>154</v>
      </c>
      <c r="F47" s="16">
        <v>0</v>
      </c>
      <c r="G47" s="14" t="str">
        <f t="shared" si="0"/>
        <v>0.00/km</v>
      </c>
      <c r="H47" s="16">
        <f t="shared" si="1"/>
        <v>0</v>
      </c>
      <c r="I47" s="16">
        <f>F47-INDEX($F$5:$F$94,MATCH(D47,$D$5:$D$94,0))</f>
        <v>0</v>
      </c>
    </row>
    <row r="48" spans="1:9" ht="15" customHeight="1">
      <c r="A48" s="14">
        <v>44</v>
      </c>
      <c r="B48" s="30" t="s">
        <v>155</v>
      </c>
      <c r="C48" s="30" t="s">
        <v>57</v>
      </c>
      <c r="D48" s="35" t="s">
        <v>82</v>
      </c>
      <c r="E48" s="30" t="s">
        <v>156</v>
      </c>
      <c r="F48" s="16">
        <v>0</v>
      </c>
      <c r="G48" s="14" t="str">
        <f t="shared" si="0"/>
        <v>0.00/km</v>
      </c>
      <c r="H48" s="16">
        <f t="shared" si="1"/>
        <v>0</v>
      </c>
      <c r="I48" s="16">
        <f>F48-INDEX($F$5:$F$94,MATCH(D48,$D$5:$D$94,0))</f>
        <v>0</v>
      </c>
    </row>
    <row r="49" spans="1:9" ht="15" customHeight="1">
      <c r="A49" s="14">
        <v>45</v>
      </c>
      <c r="B49" s="30" t="s">
        <v>157</v>
      </c>
      <c r="C49" s="30" t="s">
        <v>158</v>
      </c>
      <c r="D49" s="35" t="s">
        <v>116</v>
      </c>
      <c r="E49" s="30" t="s">
        <v>113</v>
      </c>
      <c r="F49" s="16">
        <v>0</v>
      </c>
      <c r="G49" s="14" t="str">
        <f t="shared" si="0"/>
        <v>0.00/km</v>
      </c>
      <c r="H49" s="16">
        <f t="shared" si="1"/>
        <v>0</v>
      </c>
      <c r="I49" s="16">
        <f>F49-INDEX($F$5:$F$94,MATCH(D49,$D$5:$D$94,0))</f>
        <v>0</v>
      </c>
    </row>
    <row r="50" spans="1:9" ht="15" customHeight="1">
      <c r="A50" s="14">
        <v>46</v>
      </c>
      <c r="B50" s="30" t="s">
        <v>159</v>
      </c>
      <c r="C50" s="30" t="s">
        <v>26</v>
      </c>
      <c r="D50" s="35" t="s">
        <v>93</v>
      </c>
      <c r="E50" s="30" t="s">
        <v>142</v>
      </c>
      <c r="F50" s="16">
        <v>0</v>
      </c>
      <c r="G50" s="14" t="str">
        <f t="shared" si="0"/>
        <v>0.00/km</v>
      </c>
      <c r="H50" s="16">
        <f t="shared" si="1"/>
        <v>0</v>
      </c>
      <c r="I50" s="16">
        <f>F50-INDEX($F$5:$F$94,MATCH(D50,$D$5:$D$94,0))</f>
        <v>0</v>
      </c>
    </row>
    <row r="51" spans="1:9" ht="15" customHeight="1">
      <c r="A51" s="14">
        <v>47</v>
      </c>
      <c r="B51" s="30" t="s">
        <v>160</v>
      </c>
      <c r="C51" s="30" t="s">
        <v>36</v>
      </c>
      <c r="D51" s="35" t="s">
        <v>93</v>
      </c>
      <c r="E51" s="30" t="s">
        <v>161</v>
      </c>
      <c r="F51" s="16">
        <v>0</v>
      </c>
      <c r="G51" s="14" t="str">
        <f t="shared" si="0"/>
        <v>0.00/km</v>
      </c>
      <c r="H51" s="16">
        <f t="shared" si="1"/>
        <v>0</v>
      </c>
      <c r="I51" s="16">
        <f>F51-INDEX($F$5:$F$94,MATCH(D51,$D$5:$D$94,0))</f>
        <v>0</v>
      </c>
    </row>
    <row r="52" spans="1:9" ht="15" customHeight="1">
      <c r="A52" s="14">
        <v>48</v>
      </c>
      <c r="B52" s="30" t="s">
        <v>162</v>
      </c>
      <c r="C52" s="30" t="s">
        <v>35</v>
      </c>
      <c r="D52" s="35" t="s">
        <v>93</v>
      </c>
      <c r="E52" s="30" t="s">
        <v>161</v>
      </c>
      <c r="F52" s="16">
        <v>0</v>
      </c>
      <c r="G52" s="14" t="str">
        <f t="shared" si="0"/>
        <v>0.00/km</v>
      </c>
      <c r="H52" s="16">
        <f t="shared" si="1"/>
        <v>0</v>
      </c>
      <c r="I52" s="16">
        <f>F52-INDEX($F$5:$F$94,MATCH(D52,$D$5:$D$94,0))</f>
        <v>0</v>
      </c>
    </row>
    <row r="53" spans="1:9" ht="15" customHeight="1">
      <c r="A53" s="14">
        <v>49</v>
      </c>
      <c r="B53" s="30" t="s">
        <v>163</v>
      </c>
      <c r="C53" s="30" t="s">
        <v>18</v>
      </c>
      <c r="D53" s="35" t="s">
        <v>93</v>
      </c>
      <c r="E53" s="30" t="s">
        <v>164</v>
      </c>
      <c r="F53" s="16">
        <v>0</v>
      </c>
      <c r="G53" s="14" t="str">
        <f t="shared" si="0"/>
        <v>0.00/km</v>
      </c>
      <c r="H53" s="16">
        <f t="shared" si="1"/>
        <v>0</v>
      </c>
      <c r="I53" s="16">
        <f>F53-INDEX($F$5:$F$94,MATCH(D53,$D$5:$D$94,0))</f>
        <v>0</v>
      </c>
    </row>
    <row r="54" spans="1:9" ht="15" customHeight="1">
      <c r="A54" s="37">
        <v>50</v>
      </c>
      <c r="B54" s="38" t="s">
        <v>165</v>
      </c>
      <c r="C54" s="38" t="s">
        <v>166</v>
      </c>
      <c r="D54" s="37" t="s">
        <v>116</v>
      </c>
      <c r="E54" s="38" t="s">
        <v>236</v>
      </c>
      <c r="F54" s="39">
        <v>0</v>
      </c>
      <c r="G54" s="37" t="str">
        <f t="shared" si="0"/>
        <v>0.00/km</v>
      </c>
      <c r="H54" s="39">
        <f t="shared" si="1"/>
        <v>0</v>
      </c>
      <c r="I54" s="39">
        <f>F54-INDEX($F$5:$F$94,MATCH(D54,$D$5:$D$94,0))</f>
        <v>0</v>
      </c>
    </row>
    <row r="55" spans="1:9" ht="15" customHeight="1">
      <c r="A55" s="14">
        <v>51</v>
      </c>
      <c r="B55" s="30" t="s">
        <v>167</v>
      </c>
      <c r="C55" s="30" t="s">
        <v>168</v>
      </c>
      <c r="D55" s="35" t="s">
        <v>169</v>
      </c>
      <c r="E55" s="30" t="s">
        <v>170</v>
      </c>
      <c r="F55" s="16">
        <v>0</v>
      </c>
      <c r="G55" s="14" t="str">
        <f t="shared" si="0"/>
        <v>0.00/km</v>
      </c>
      <c r="H55" s="16">
        <f t="shared" si="1"/>
        <v>0</v>
      </c>
      <c r="I55" s="16">
        <f>F55-INDEX($F$5:$F$94,MATCH(D55,$D$5:$D$94,0))</f>
        <v>0</v>
      </c>
    </row>
    <row r="56" spans="1:9" ht="15" customHeight="1">
      <c r="A56" s="14">
        <v>52</v>
      </c>
      <c r="B56" s="30" t="s">
        <v>171</v>
      </c>
      <c r="C56" s="30" t="s">
        <v>24</v>
      </c>
      <c r="D56" s="35" t="s">
        <v>77</v>
      </c>
      <c r="E56" s="30" t="s">
        <v>117</v>
      </c>
      <c r="F56" s="16">
        <v>0</v>
      </c>
      <c r="G56" s="14" t="str">
        <f t="shared" si="0"/>
        <v>0.00/km</v>
      </c>
      <c r="H56" s="16">
        <f t="shared" si="1"/>
        <v>0</v>
      </c>
      <c r="I56" s="16">
        <f>F56-INDEX($F$5:$F$94,MATCH(D56,$D$5:$D$94,0))</f>
        <v>0</v>
      </c>
    </row>
    <row r="57" spans="1:9" ht="15" customHeight="1">
      <c r="A57" s="14">
        <v>53</v>
      </c>
      <c r="B57" s="30" t="s">
        <v>172</v>
      </c>
      <c r="C57" s="30" t="s">
        <v>173</v>
      </c>
      <c r="D57" s="35" t="s">
        <v>174</v>
      </c>
      <c r="E57" s="30" t="s">
        <v>175</v>
      </c>
      <c r="F57" s="16">
        <v>0</v>
      </c>
      <c r="G57" s="14" t="str">
        <f t="shared" si="0"/>
        <v>0.00/km</v>
      </c>
      <c r="H57" s="16">
        <f t="shared" si="1"/>
        <v>0</v>
      </c>
      <c r="I57" s="16">
        <f>F57-INDEX($F$5:$F$94,MATCH(D57,$D$5:$D$94,0))</f>
        <v>0</v>
      </c>
    </row>
    <row r="58" spans="1:9" ht="15" customHeight="1">
      <c r="A58" s="14">
        <v>54</v>
      </c>
      <c r="B58" s="30" t="s">
        <v>121</v>
      </c>
      <c r="C58" s="30" t="s">
        <v>52</v>
      </c>
      <c r="D58" s="35" t="s">
        <v>90</v>
      </c>
      <c r="E58" s="30" t="s">
        <v>122</v>
      </c>
      <c r="F58" s="16">
        <v>0</v>
      </c>
      <c r="G58" s="14" t="str">
        <f t="shared" si="0"/>
        <v>0.00/km</v>
      </c>
      <c r="H58" s="16">
        <f t="shared" si="1"/>
        <v>0</v>
      </c>
      <c r="I58" s="16">
        <f>F58-INDEX($F$5:$F$94,MATCH(D58,$D$5:$D$94,0))</f>
        <v>0</v>
      </c>
    </row>
    <row r="59" spans="1:9" ht="15" customHeight="1">
      <c r="A59" s="14">
        <v>55</v>
      </c>
      <c r="B59" s="30" t="s">
        <v>176</v>
      </c>
      <c r="C59" s="30" t="s">
        <v>15</v>
      </c>
      <c r="D59" s="35" t="s">
        <v>93</v>
      </c>
      <c r="E59" s="30" t="s">
        <v>177</v>
      </c>
      <c r="F59" s="16">
        <v>0</v>
      </c>
      <c r="G59" s="14" t="str">
        <f t="shared" si="0"/>
        <v>0.00/km</v>
      </c>
      <c r="H59" s="16">
        <f t="shared" si="1"/>
        <v>0</v>
      </c>
      <c r="I59" s="16">
        <f>F59-INDEX($F$5:$F$94,MATCH(D59,$D$5:$D$94,0))</f>
        <v>0</v>
      </c>
    </row>
    <row r="60" spans="1:9" ht="15" customHeight="1">
      <c r="A60" s="14">
        <v>56</v>
      </c>
      <c r="B60" s="30" t="s">
        <v>178</v>
      </c>
      <c r="C60" s="30" t="s">
        <v>51</v>
      </c>
      <c r="D60" s="35" t="s">
        <v>179</v>
      </c>
      <c r="E60" s="30" t="s">
        <v>106</v>
      </c>
      <c r="F60" s="16">
        <v>0</v>
      </c>
      <c r="G60" s="14" t="str">
        <f t="shared" si="0"/>
        <v>0.00/km</v>
      </c>
      <c r="H60" s="16">
        <f t="shared" si="1"/>
        <v>0</v>
      </c>
      <c r="I60" s="16">
        <f>F60-INDEX($F$5:$F$94,MATCH(D60,$D$5:$D$94,0))</f>
        <v>0</v>
      </c>
    </row>
    <row r="61" spans="1:9" ht="15" customHeight="1">
      <c r="A61" s="14">
        <v>57</v>
      </c>
      <c r="B61" s="30" t="s">
        <v>180</v>
      </c>
      <c r="C61" s="30" t="s">
        <v>181</v>
      </c>
      <c r="D61" s="35" t="s">
        <v>182</v>
      </c>
      <c r="E61" s="30" t="s">
        <v>113</v>
      </c>
      <c r="F61" s="16">
        <v>0</v>
      </c>
      <c r="G61" s="14" t="str">
        <f t="shared" si="0"/>
        <v>0.00/km</v>
      </c>
      <c r="H61" s="16">
        <f t="shared" si="1"/>
        <v>0</v>
      </c>
      <c r="I61" s="16">
        <f>F61-INDEX($F$5:$F$94,MATCH(D61,$D$5:$D$94,0))</f>
        <v>0</v>
      </c>
    </row>
    <row r="62" spans="1:9" ht="15" customHeight="1">
      <c r="A62" s="14">
        <v>58</v>
      </c>
      <c r="B62" s="30" t="s">
        <v>183</v>
      </c>
      <c r="C62" s="30" t="s">
        <v>19</v>
      </c>
      <c r="D62" s="35" t="s">
        <v>96</v>
      </c>
      <c r="E62" s="30" t="s">
        <v>184</v>
      </c>
      <c r="F62" s="16">
        <v>0</v>
      </c>
      <c r="G62" s="14" t="str">
        <f t="shared" si="0"/>
        <v>0.00/km</v>
      </c>
      <c r="H62" s="16">
        <f t="shared" si="1"/>
        <v>0</v>
      </c>
      <c r="I62" s="16">
        <f>F62-INDEX($F$5:$F$94,MATCH(D62,$D$5:$D$94,0))</f>
        <v>0</v>
      </c>
    </row>
    <row r="63" spans="1:9" ht="15" customHeight="1">
      <c r="A63" s="14">
        <v>59</v>
      </c>
      <c r="B63" s="30" t="s">
        <v>185</v>
      </c>
      <c r="C63" s="30" t="s">
        <v>15</v>
      </c>
      <c r="D63" s="35" t="s">
        <v>96</v>
      </c>
      <c r="E63" s="30" t="s">
        <v>186</v>
      </c>
      <c r="F63" s="16">
        <v>0</v>
      </c>
      <c r="G63" s="14" t="str">
        <f t="shared" si="0"/>
        <v>0.00/km</v>
      </c>
      <c r="H63" s="16">
        <f t="shared" si="1"/>
        <v>0</v>
      </c>
      <c r="I63" s="16">
        <f>F63-INDEX($F$5:$F$94,MATCH(D63,$D$5:$D$94,0))</f>
        <v>0</v>
      </c>
    </row>
    <row r="64" spans="1:9" ht="15" customHeight="1">
      <c r="A64" s="14">
        <v>60</v>
      </c>
      <c r="B64" s="30" t="s">
        <v>187</v>
      </c>
      <c r="C64" s="30" t="s">
        <v>68</v>
      </c>
      <c r="D64" s="35" t="s">
        <v>96</v>
      </c>
      <c r="E64" s="30" t="s">
        <v>161</v>
      </c>
      <c r="F64" s="16">
        <v>0</v>
      </c>
      <c r="G64" s="14" t="str">
        <f t="shared" si="0"/>
        <v>0.00/km</v>
      </c>
      <c r="H64" s="16">
        <f t="shared" si="1"/>
        <v>0</v>
      </c>
      <c r="I64" s="16">
        <f>F64-INDEX($F$5:$F$94,MATCH(D64,$D$5:$D$94,0))</f>
        <v>0</v>
      </c>
    </row>
    <row r="65" spans="1:9" ht="15" customHeight="1">
      <c r="A65" s="14">
        <v>61</v>
      </c>
      <c r="B65" s="30" t="s">
        <v>188</v>
      </c>
      <c r="C65" s="30" t="s">
        <v>189</v>
      </c>
      <c r="D65" s="35" t="s">
        <v>77</v>
      </c>
      <c r="E65" s="30" t="s">
        <v>170</v>
      </c>
      <c r="F65" s="16">
        <v>0</v>
      </c>
      <c r="G65" s="14" t="str">
        <f t="shared" si="0"/>
        <v>0.00/km</v>
      </c>
      <c r="H65" s="16">
        <f t="shared" si="1"/>
        <v>0</v>
      </c>
      <c r="I65" s="16">
        <f>F65-INDEX($F$5:$F$94,MATCH(D65,$D$5:$D$94,0))</f>
        <v>0</v>
      </c>
    </row>
    <row r="66" spans="1:9" ht="15" customHeight="1">
      <c r="A66" s="14">
        <v>62</v>
      </c>
      <c r="B66" s="30" t="s">
        <v>190</v>
      </c>
      <c r="C66" s="30" t="s">
        <v>191</v>
      </c>
      <c r="D66" s="35" t="s">
        <v>169</v>
      </c>
      <c r="E66" s="30" t="s">
        <v>192</v>
      </c>
      <c r="F66" s="16">
        <v>0</v>
      </c>
      <c r="G66" s="14" t="str">
        <f t="shared" si="0"/>
        <v>0.00/km</v>
      </c>
      <c r="H66" s="16">
        <f t="shared" si="1"/>
        <v>0</v>
      </c>
      <c r="I66" s="16">
        <f>F66-INDEX($F$5:$F$94,MATCH(D66,$D$5:$D$94,0))</f>
        <v>0</v>
      </c>
    </row>
    <row r="67" spans="1:9" ht="15" customHeight="1">
      <c r="A67" s="14">
        <v>63</v>
      </c>
      <c r="B67" s="30" t="s">
        <v>193</v>
      </c>
      <c r="C67" s="30" t="s">
        <v>64</v>
      </c>
      <c r="D67" s="35" t="s">
        <v>169</v>
      </c>
      <c r="E67" s="30" t="s">
        <v>112</v>
      </c>
      <c r="F67" s="16">
        <v>0</v>
      </c>
      <c r="G67" s="14" t="str">
        <f t="shared" si="0"/>
        <v>0.00/km</v>
      </c>
      <c r="H67" s="16">
        <f t="shared" si="1"/>
        <v>0</v>
      </c>
      <c r="I67" s="16">
        <f>F67-INDEX($F$5:$F$94,MATCH(D67,$D$5:$D$94,0))</f>
        <v>0</v>
      </c>
    </row>
    <row r="68" spans="1:9" ht="15" customHeight="1">
      <c r="A68" s="14">
        <v>64</v>
      </c>
      <c r="B68" s="30" t="s">
        <v>194</v>
      </c>
      <c r="C68" s="30" t="s">
        <v>195</v>
      </c>
      <c r="D68" s="35" t="s">
        <v>77</v>
      </c>
      <c r="E68" s="30" t="s">
        <v>88</v>
      </c>
      <c r="F68" s="16">
        <v>0</v>
      </c>
      <c r="G68" s="14" t="str">
        <f t="shared" si="0"/>
        <v>0.00/km</v>
      </c>
      <c r="H68" s="16">
        <f aca="true" t="shared" si="2" ref="H68:H89">F68-$F$5</f>
        <v>0</v>
      </c>
      <c r="I68" s="16">
        <f>F68-INDEX($F$5:$F$94,MATCH(D68,$D$5:$D$94,0))</f>
        <v>0</v>
      </c>
    </row>
    <row r="69" spans="1:9" ht="15" customHeight="1">
      <c r="A69" s="14">
        <v>65</v>
      </c>
      <c r="B69" s="30" t="s">
        <v>196</v>
      </c>
      <c r="C69" s="30" t="s">
        <v>197</v>
      </c>
      <c r="D69" s="35" t="s">
        <v>82</v>
      </c>
      <c r="E69" s="30" t="s">
        <v>198</v>
      </c>
      <c r="F69" s="16">
        <v>0</v>
      </c>
      <c r="G69" s="14" t="str">
        <f aca="true" t="shared" si="3" ref="G69:G89">TEXT(INT((HOUR(F69)*3600+MINUTE(F69)*60+SECOND(F69))/$I$3/60),"0")&amp;"."&amp;TEXT(MOD((HOUR(F69)*3600+MINUTE(F69)*60+SECOND(F69))/$I$3,60),"00")&amp;"/km"</f>
        <v>0.00/km</v>
      </c>
      <c r="H69" s="16">
        <f t="shared" si="2"/>
        <v>0</v>
      </c>
      <c r="I69" s="16">
        <f>F69-INDEX($F$5:$F$94,MATCH(D69,$D$5:$D$94,0))</f>
        <v>0</v>
      </c>
    </row>
    <row r="70" spans="1:9" ht="15" customHeight="1">
      <c r="A70" s="14">
        <v>66</v>
      </c>
      <c r="B70" s="30" t="s">
        <v>199</v>
      </c>
      <c r="C70" s="30" t="s">
        <v>200</v>
      </c>
      <c r="D70" s="35" t="s">
        <v>93</v>
      </c>
      <c r="E70" s="30" t="s">
        <v>113</v>
      </c>
      <c r="F70" s="16">
        <v>0</v>
      </c>
      <c r="G70" s="14" t="str">
        <f t="shared" si="3"/>
        <v>0.00/km</v>
      </c>
      <c r="H70" s="16">
        <f t="shared" si="2"/>
        <v>0</v>
      </c>
      <c r="I70" s="16">
        <f>F70-INDEX($F$5:$F$94,MATCH(D70,$D$5:$D$94,0))</f>
        <v>0</v>
      </c>
    </row>
    <row r="71" spans="1:9" ht="15" customHeight="1">
      <c r="A71" s="37">
        <v>67</v>
      </c>
      <c r="B71" s="38" t="s">
        <v>45</v>
      </c>
      <c r="C71" s="38" t="s">
        <v>53</v>
      </c>
      <c r="D71" s="37" t="s">
        <v>179</v>
      </c>
      <c r="E71" s="38" t="s">
        <v>236</v>
      </c>
      <c r="F71" s="39">
        <v>0</v>
      </c>
      <c r="G71" s="37" t="str">
        <f t="shared" si="3"/>
        <v>0.00/km</v>
      </c>
      <c r="H71" s="39">
        <f t="shared" si="2"/>
        <v>0</v>
      </c>
      <c r="I71" s="39">
        <f>F71-INDEX($F$5:$F$94,MATCH(D71,$D$5:$D$94,0))</f>
        <v>0</v>
      </c>
    </row>
    <row r="72" spans="1:9" ht="15" customHeight="1">
      <c r="A72" s="14">
        <v>68</v>
      </c>
      <c r="B72" s="30" t="s">
        <v>119</v>
      </c>
      <c r="C72" s="30" t="s">
        <v>26</v>
      </c>
      <c r="D72" s="35" t="s">
        <v>201</v>
      </c>
      <c r="E72" s="30" t="s">
        <v>202</v>
      </c>
      <c r="F72" s="16">
        <v>0</v>
      </c>
      <c r="G72" s="14" t="str">
        <f t="shared" si="3"/>
        <v>0.00/km</v>
      </c>
      <c r="H72" s="16">
        <f t="shared" si="2"/>
        <v>0</v>
      </c>
      <c r="I72" s="16">
        <f>F72-INDEX($F$5:$F$94,MATCH(D72,$D$5:$D$94,0))</f>
        <v>0</v>
      </c>
    </row>
    <row r="73" spans="1:9" ht="15" customHeight="1">
      <c r="A73" s="14">
        <v>69</v>
      </c>
      <c r="B73" s="30" t="s">
        <v>203</v>
      </c>
      <c r="C73" s="30" t="s">
        <v>26</v>
      </c>
      <c r="D73" s="35" t="s">
        <v>201</v>
      </c>
      <c r="E73" s="30" t="s">
        <v>204</v>
      </c>
      <c r="F73" s="16">
        <v>0</v>
      </c>
      <c r="G73" s="14" t="str">
        <f t="shared" si="3"/>
        <v>0.00/km</v>
      </c>
      <c r="H73" s="16">
        <f t="shared" si="2"/>
        <v>0</v>
      </c>
      <c r="I73" s="16">
        <f>F73-INDEX($F$5:$F$94,MATCH(D73,$D$5:$D$94,0))</f>
        <v>0</v>
      </c>
    </row>
    <row r="74" spans="1:9" ht="15" customHeight="1">
      <c r="A74" s="14">
        <v>70</v>
      </c>
      <c r="B74" s="30" t="s">
        <v>205</v>
      </c>
      <c r="C74" s="30" t="s">
        <v>206</v>
      </c>
      <c r="D74" s="35" t="s">
        <v>179</v>
      </c>
      <c r="E74" s="30" t="s">
        <v>164</v>
      </c>
      <c r="F74" s="16">
        <v>0</v>
      </c>
      <c r="G74" s="14" t="str">
        <f t="shared" si="3"/>
        <v>0.00/km</v>
      </c>
      <c r="H74" s="16">
        <f t="shared" si="2"/>
        <v>0</v>
      </c>
      <c r="I74" s="16">
        <f>F74-INDEX($F$5:$F$94,MATCH(D74,$D$5:$D$94,0))</f>
        <v>0</v>
      </c>
    </row>
    <row r="75" spans="1:9" ht="15" customHeight="1">
      <c r="A75" s="14">
        <v>71</v>
      </c>
      <c r="B75" s="30" t="s">
        <v>207</v>
      </c>
      <c r="C75" s="30" t="s">
        <v>208</v>
      </c>
      <c r="D75" s="35" t="s">
        <v>74</v>
      </c>
      <c r="E75" s="30" t="s">
        <v>184</v>
      </c>
      <c r="F75" s="16">
        <v>0</v>
      </c>
      <c r="G75" s="14" t="str">
        <f t="shared" si="3"/>
        <v>0.00/km</v>
      </c>
      <c r="H75" s="16">
        <f t="shared" si="2"/>
        <v>0</v>
      </c>
      <c r="I75" s="16">
        <f>F75-INDEX($F$5:$F$94,MATCH(D75,$D$5:$D$94,0))</f>
        <v>0</v>
      </c>
    </row>
    <row r="76" spans="1:9" ht="15" customHeight="1">
      <c r="A76" s="14">
        <v>72</v>
      </c>
      <c r="B76" s="30" t="s">
        <v>209</v>
      </c>
      <c r="C76" s="30" t="s">
        <v>21</v>
      </c>
      <c r="D76" s="35" t="s">
        <v>210</v>
      </c>
      <c r="E76" s="30" t="s">
        <v>211</v>
      </c>
      <c r="F76" s="16">
        <v>0</v>
      </c>
      <c r="G76" s="14" t="str">
        <f t="shared" si="3"/>
        <v>0.00/km</v>
      </c>
      <c r="H76" s="16">
        <f t="shared" si="2"/>
        <v>0</v>
      </c>
      <c r="I76" s="16">
        <f>F76-INDEX($F$5:$F$94,MATCH(D76,$D$5:$D$94,0))</f>
        <v>0</v>
      </c>
    </row>
    <row r="77" spans="1:9" ht="15" customHeight="1">
      <c r="A77" s="14">
        <v>73</v>
      </c>
      <c r="B77" s="30" t="s">
        <v>212</v>
      </c>
      <c r="C77" s="30" t="s">
        <v>213</v>
      </c>
      <c r="D77" s="35" t="s">
        <v>90</v>
      </c>
      <c r="E77" s="30" t="s">
        <v>148</v>
      </c>
      <c r="F77" s="16">
        <v>0</v>
      </c>
      <c r="G77" s="14" t="str">
        <f t="shared" si="3"/>
        <v>0.00/km</v>
      </c>
      <c r="H77" s="16">
        <f t="shared" si="2"/>
        <v>0</v>
      </c>
      <c r="I77" s="16">
        <f>F77-INDEX($F$5:$F$94,MATCH(D77,$D$5:$D$94,0))</f>
        <v>0</v>
      </c>
    </row>
    <row r="78" spans="1:9" ht="15" customHeight="1">
      <c r="A78" s="14">
        <v>74</v>
      </c>
      <c r="B78" s="30" t="s">
        <v>214</v>
      </c>
      <c r="C78" s="30" t="s">
        <v>47</v>
      </c>
      <c r="D78" s="35" t="s">
        <v>90</v>
      </c>
      <c r="E78" s="30" t="s">
        <v>215</v>
      </c>
      <c r="F78" s="16">
        <v>0</v>
      </c>
      <c r="G78" s="14" t="str">
        <f t="shared" si="3"/>
        <v>0.00/km</v>
      </c>
      <c r="H78" s="16">
        <f t="shared" si="2"/>
        <v>0</v>
      </c>
      <c r="I78" s="16">
        <f>F78-INDEX($F$5:$F$94,MATCH(D78,$D$5:$D$94,0))</f>
        <v>0</v>
      </c>
    </row>
    <row r="79" spans="1:9" ht="15" customHeight="1">
      <c r="A79" s="14">
        <v>75</v>
      </c>
      <c r="B79" s="30" t="s">
        <v>216</v>
      </c>
      <c r="C79" s="30" t="s">
        <v>217</v>
      </c>
      <c r="D79" s="35" t="s">
        <v>179</v>
      </c>
      <c r="E79" s="30" t="s">
        <v>218</v>
      </c>
      <c r="F79" s="16">
        <v>0</v>
      </c>
      <c r="G79" s="14" t="str">
        <f t="shared" si="3"/>
        <v>0.00/km</v>
      </c>
      <c r="H79" s="16">
        <f t="shared" si="2"/>
        <v>0</v>
      </c>
      <c r="I79" s="16">
        <f>F79-INDEX($F$5:$F$94,MATCH(D79,$D$5:$D$94,0))</f>
        <v>0</v>
      </c>
    </row>
    <row r="80" spans="1:9" ht="15" customHeight="1">
      <c r="A80" s="14">
        <v>76</v>
      </c>
      <c r="B80" s="30" t="s">
        <v>219</v>
      </c>
      <c r="C80" s="30" t="s">
        <v>220</v>
      </c>
      <c r="D80" s="35" t="s">
        <v>77</v>
      </c>
      <c r="E80" s="30" t="s">
        <v>192</v>
      </c>
      <c r="F80" s="16">
        <v>0</v>
      </c>
      <c r="G80" s="14" t="str">
        <f t="shared" si="3"/>
        <v>0.00/km</v>
      </c>
      <c r="H80" s="16">
        <f t="shared" si="2"/>
        <v>0</v>
      </c>
      <c r="I80" s="16">
        <f>F80-INDEX($F$5:$F$94,MATCH(D80,$D$5:$D$94,0))</f>
        <v>0</v>
      </c>
    </row>
    <row r="81" spans="1:9" ht="15" customHeight="1">
      <c r="A81" s="14">
        <v>77</v>
      </c>
      <c r="B81" s="30" t="s">
        <v>221</v>
      </c>
      <c r="C81" s="30" t="s">
        <v>222</v>
      </c>
      <c r="D81" s="35" t="s">
        <v>90</v>
      </c>
      <c r="E81" s="30" t="s">
        <v>218</v>
      </c>
      <c r="F81" s="16">
        <v>0</v>
      </c>
      <c r="G81" s="14" t="str">
        <f t="shared" si="3"/>
        <v>0.00/km</v>
      </c>
      <c r="H81" s="16">
        <f t="shared" si="2"/>
        <v>0</v>
      </c>
      <c r="I81" s="16">
        <f>F81-INDEX($F$5:$F$94,MATCH(D81,$D$5:$D$94,0))</f>
        <v>0</v>
      </c>
    </row>
    <row r="82" spans="1:9" ht="15" customHeight="1">
      <c r="A82" s="37">
        <v>78</v>
      </c>
      <c r="B82" s="38" t="s">
        <v>223</v>
      </c>
      <c r="C82" s="38" t="s">
        <v>224</v>
      </c>
      <c r="D82" s="37" t="s">
        <v>74</v>
      </c>
      <c r="E82" s="38" t="s">
        <v>236</v>
      </c>
      <c r="F82" s="39">
        <v>0</v>
      </c>
      <c r="G82" s="37" t="str">
        <f t="shared" si="3"/>
        <v>0.00/km</v>
      </c>
      <c r="H82" s="39">
        <f t="shared" si="2"/>
        <v>0</v>
      </c>
      <c r="I82" s="39">
        <f>F82-INDEX($F$5:$F$94,MATCH(D82,$D$5:$D$94,0))</f>
        <v>0</v>
      </c>
    </row>
    <row r="83" spans="1:9" ht="15" customHeight="1">
      <c r="A83" s="37">
        <v>79</v>
      </c>
      <c r="B83" s="38" t="s">
        <v>225</v>
      </c>
      <c r="C83" s="38" t="s">
        <v>226</v>
      </c>
      <c r="D83" s="37" t="s">
        <v>169</v>
      </c>
      <c r="E83" s="38" t="s">
        <v>236</v>
      </c>
      <c r="F83" s="39">
        <v>0</v>
      </c>
      <c r="G83" s="37" t="str">
        <f t="shared" si="3"/>
        <v>0.00/km</v>
      </c>
      <c r="H83" s="39">
        <f t="shared" si="2"/>
        <v>0</v>
      </c>
      <c r="I83" s="39">
        <f>F83-INDEX($F$5:$F$94,MATCH(D83,$D$5:$D$94,0))</f>
        <v>0</v>
      </c>
    </row>
    <row r="84" spans="1:9" ht="15" customHeight="1">
      <c r="A84" s="14">
        <v>80</v>
      </c>
      <c r="B84" s="30" t="s">
        <v>227</v>
      </c>
      <c r="C84" s="30" t="s">
        <v>228</v>
      </c>
      <c r="D84" s="35" t="s">
        <v>90</v>
      </c>
      <c r="E84" s="30" t="s">
        <v>113</v>
      </c>
      <c r="F84" s="16">
        <v>0</v>
      </c>
      <c r="G84" s="14" t="str">
        <f t="shared" si="3"/>
        <v>0.00/km</v>
      </c>
      <c r="H84" s="16">
        <f t="shared" si="2"/>
        <v>0</v>
      </c>
      <c r="I84" s="16">
        <f>F84-INDEX($F$5:$F$94,MATCH(D84,$D$5:$D$94,0))</f>
        <v>0</v>
      </c>
    </row>
    <row r="85" spans="1:9" ht="15" customHeight="1">
      <c r="A85" s="37">
        <v>81</v>
      </c>
      <c r="B85" s="38" t="s">
        <v>229</v>
      </c>
      <c r="C85" s="38" t="s">
        <v>38</v>
      </c>
      <c r="D85" s="37" t="s">
        <v>93</v>
      </c>
      <c r="E85" s="38" t="s">
        <v>236</v>
      </c>
      <c r="F85" s="39">
        <v>0</v>
      </c>
      <c r="G85" s="37" t="str">
        <f t="shared" si="3"/>
        <v>0.00/km</v>
      </c>
      <c r="H85" s="39">
        <f t="shared" si="2"/>
        <v>0</v>
      </c>
      <c r="I85" s="39">
        <f>F85-INDEX($F$5:$F$94,MATCH(D85,$D$5:$D$94,0))</f>
        <v>0</v>
      </c>
    </row>
    <row r="86" spans="1:9" ht="15" customHeight="1">
      <c r="A86" s="14">
        <v>82</v>
      </c>
      <c r="B86" s="30" t="s">
        <v>230</v>
      </c>
      <c r="C86" s="30" t="s">
        <v>41</v>
      </c>
      <c r="D86" s="35" t="s">
        <v>201</v>
      </c>
      <c r="E86" s="30" t="s">
        <v>161</v>
      </c>
      <c r="F86" s="16">
        <v>0</v>
      </c>
      <c r="G86" s="14" t="str">
        <f t="shared" si="3"/>
        <v>0.00/km</v>
      </c>
      <c r="H86" s="16">
        <f t="shared" si="2"/>
        <v>0</v>
      </c>
      <c r="I86" s="16">
        <f>F86-INDEX($F$5:$F$94,MATCH(D86,$D$5:$D$94,0))</f>
        <v>0</v>
      </c>
    </row>
    <row r="87" spans="1:9" ht="15" customHeight="1">
      <c r="A87" s="37">
        <v>83</v>
      </c>
      <c r="B87" s="38" t="s">
        <v>231</v>
      </c>
      <c r="C87" s="38" t="s">
        <v>58</v>
      </c>
      <c r="D87" s="37" t="s">
        <v>77</v>
      </c>
      <c r="E87" s="38" t="s">
        <v>236</v>
      </c>
      <c r="F87" s="39">
        <v>0</v>
      </c>
      <c r="G87" s="37" t="str">
        <f t="shared" si="3"/>
        <v>0.00/km</v>
      </c>
      <c r="H87" s="39">
        <f t="shared" si="2"/>
        <v>0</v>
      </c>
      <c r="I87" s="39">
        <f>F87-INDEX($F$5:$F$94,MATCH(D87,$D$5:$D$94,0))</f>
        <v>0</v>
      </c>
    </row>
    <row r="88" spans="1:9" ht="15" customHeight="1">
      <c r="A88" s="14">
        <v>84</v>
      </c>
      <c r="B88" s="30" t="s">
        <v>232</v>
      </c>
      <c r="C88" s="30" t="s">
        <v>233</v>
      </c>
      <c r="D88" s="35" t="s">
        <v>234</v>
      </c>
      <c r="E88" s="30" t="s">
        <v>235</v>
      </c>
      <c r="F88" s="16">
        <v>0</v>
      </c>
      <c r="G88" s="14" t="str">
        <f t="shared" si="3"/>
        <v>0.00/km</v>
      </c>
      <c r="H88" s="16">
        <f t="shared" si="2"/>
        <v>0</v>
      </c>
      <c r="I88" s="16">
        <f>F88-INDEX($F$5:$F$94,MATCH(D88,$D$5:$D$94,0))</f>
        <v>0</v>
      </c>
    </row>
    <row r="89" spans="1:9" ht="15" customHeight="1">
      <c r="A89" s="18">
        <v>85</v>
      </c>
      <c r="B89" s="31" t="s">
        <v>62</v>
      </c>
      <c r="C89" s="31" t="s">
        <v>40</v>
      </c>
      <c r="D89" s="36" t="s">
        <v>201</v>
      </c>
      <c r="E89" s="31" t="s">
        <v>25</v>
      </c>
      <c r="F89" s="19">
        <v>0</v>
      </c>
      <c r="G89" s="18" t="str">
        <f t="shared" si="3"/>
        <v>0.00/km</v>
      </c>
      <c r="H89" s="19">
        <f t="shared" si="2"/>
        <v>0</v>
      </c>
      <c r="I89" s="19">
        <f>F89-INDEX($F$5:$F$94,MATCH(D89,$D$5:$D$94,0))</f>
        <v>0</v>
      </c>
    </row>
  </sheetData>
  <sheetProtection/>
  <autoFilter ref="A4:I8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376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 t="s">
        <v>377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4" t="s">
        <v>378</v>
      </c>
      <c r="B3" s="24"/>
      <c r="C3" s="24"/>
      <c r="D3" s="24"/>
      <c r="E3" s="24"/>
      <c r="F3" s="24"/>
      <c r="G3" s="24"/>
      <c r="H3" s="3" t="s">
        <v>1</v>
      </c>
      <c r="I3" s="4">
        <v>17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237</v>
      </c>
      <c r="C5" s="11" t="s">
        <v>22</v>
      </c>
      <c r="D5" s="10" t="s">
        <v>93</v>
      </c>
      <c r="E5" s="11" t="s">
        <v>238</v>
      </c>
      <c r="F5" s="12">
        <v>0</v>
      </c>
      <c r="G5" s="10" t="str">
        <f aca="true" t="shared" si="0" ref="G5:G36">TEXT(INT((HOUR(F5)*3600+MINUTE(F5)*60+SECOND(F5))/$I$3/60),"0")&amp;"."&amp;TEXT(MOD((HOUR(F5)*3600+MINUTE(F5)*60+SECOND(F5))/$I$3,60),"00")&amp;"/km"</f>
        <v>0.00/km</v>
      </c>
      <c r="H5" s="12">
        <f aca="true" t="shared" si="1" ref="H5:H36">F5-$F$5</f>
        <v>0</v>
      </c>
      <c r="I5" s="12">
        <f>F5-INDEX($F$5:$F$66,MATCH(D5,$D$5:$D$66,0))</f>
        <v>0</v>
      </c>
    </row>
    <row r="6" spans="1:9" s="13" customFormat="1" ht="15" customHeight="1">
      <c r="A6" s="14">
        <v>2</v>
      </c>
      <c r="B6" s="15" t="s">
        <v>239</v>
      </c>
      <c r="C6" s="15" t="s">
        <v>115</v>
      </c>
      <c r="D6" s="14" t="s">
        <v>77</v>
      </c>
      <c r="E6" s="15" t="s">
        <v>146</v>
      </c>
      <c r="F6" s="16">
        <v>0</v>
      </c>
      <c r="G6" s="14" t="str">
        <f t="shared" si="0"/>
        <v>0.00/km</v>
      </c>
      <c r="H6" s="16">
        <f t="shared" si="1"/>
        <v>0</v>
      </c>
      <c r="I6" s="16">
        <f>F6-INDEX($F$5:$F$66,MATCH(D6,$D$5:$D$66,0))</f>
        <v>0</v>
      </c>
    </row>
    <row r="7" spans="1:9" s="13" customFormat="1" ht="15" customHeight="1">
      <c r="A7" s="14">
        <v>3</v>
      </c>
      <c r="B7" s="15" t="s">
        <v>240</v>
      </c>
      <c r="C7" s="15" t="s">
        <v>50</v>
      </c>
      <c r="D7" s="14" t="s">
        <v>93</v>
      </c>
      <c r="E7" s="15" t="s">
        <v>148</v>
      </c>
      <c r="F7" s="16">
        <v>0</v>
      </c>
      <c r="G7" s="14" t="str">
        <f t="shared" si="0"/>
        <v>0.00/km</v>
      </c>
      <c r="H7" s="16">
        <f t="shared" si="1"/>
        <v>0</v>
      </c>
      <c r="I7" s="16">
        <f>F7-INDEX($F$5:$F$66,MATCH(D7,$D$5:$D$66,0))</f>
        <v>0</v>
      </c>
    </row>
    <row r="8" spans="1:9" s="13" customFormat="1" ht="15" customHeight="1">
      <c r="A8" s="14">
        <v>4</v>
      </c>
      <c r="B8" s="15" t="s">
        <v>17</v>
      </c>
      <c r="C8" s="15" t="s">
        <v>241</v>
      </c>
      <c r="D8" s="14" t="s">
        <v>82</v>
      </c>
      <c r="E8" s="15" t="s">
        <v>146</v>
      </c>
      <c r="F8" s="16">
        <v>0</v>
      </c>
      <c r="G8" s="14" t="str">
        <f t="shared" si="0"/>
        <v>0.00/km</v>
      </c>
      <c r="H8" s="16">
        <f t="shared" si="1"/>
        <v>0</v>
      </c>
      <c r="I8" s="16">
        <f>F8-INDEX($F$5:$F$66,MATCH(D8,$D$5:$D$66,0))</f>
        <v>0</v>
      </c>
    </row>
    <row r="9" spans="1:9" s="13" customFormat="1" ht="15" customHeight="1">
      <c r="A9" s="14">
        <v>5</v>
      </c>
      <c r="B9" s="15" t="s">
        <v>242</v>
      </c>
      <c r="C9" s="15" t="s">
        <v>243</v>
      </c>
      <c r="D9" s="14" t="s">
        <v>77</v>
      </c>
      <c r="E9" s="15" t="s">
        <v>244</v>
      </c>
      <c r="F9" s="16">
        <v>0</v>
      </c>
      <c r="G9" s="14" t="str">
        <f t="shared" si="0"/>
        <v>0.00/km</v>
      </c>
      <c r="H9" s="16">
        <f t="shared" si="1"/>
        <v>0</v>
      </c>
      <c r="I9" s="16">
        <f>F9-INDEX($F$5:$F$66,MATCH(D9,$D$5:$D$66,0))</f>
        <v>0</v>
      </c>
    </row>
    <row r="10" spans="1:9" s="13" customFormat="1" ht="15" customHeight="1">
      <c r="A10" s="14">
        <v>6</v>
      </c>
      <c r="B10" s="15" t="s">
        <v>245</v>
      </c>
      <c r="C10" s="15" t="s">
        <v>246</v>
      </c>
      <c r="D10" s="14" t="s">
        <v>93</v>
      </c>
      <c r="E10" s="15" t="s">
        <v>146</v>
      </c>
      <c r="F10" s="16">
        <v>0</v>
      </c>
      <c r="G10" s="14" t="str">
        <f t="shared" si="0"/>
        <v>0.00/km</v>
      </c>
      <c r="H10" s="16">
        <f t="shared" si="1"/>
        <v>0</v>
      </c>
      <c r="I10" s="16">
        <f>F10-INDEX($F$5:$F$66,MATCH(D10,$D$5:$D$66,0))</f>
        <v>0</v>
      </c>
    </row>
    <row r="11" spans="1:9" s="13" customFormat="1" ht="15" customHeight="1">
      <c r="A11" s="14">
        <v>7</v>
      </c>
      <c r="B11" s="15" t="s">
        <v>247</v>
      </c>
      <c r="C11" s="15" t="s">
        <v>248</v>
      </c>
      <c r="D11" s="14" t="s">
        <v>74</v>
      </c>
      <c r="E11" s="15" t="s">
        <v>249</v>
      </c>
      <c r="F11" s="16">
        <v>0</v>
      </c>
      <c r="G11" s="14" t="str">
        <f t="shared" si="0"/>
        <v>0.00/km</v>
      </c>
      <c r="H11" s="16">
        <f t="shared" si="1"/>
        <v>0</v>
      </c>
      <c r="I11" s="16">
        <f>F11-INDEX($F$5:$F$66,MATCH(D11,$D$5:$D$66,0))</f>
        <v>0</v>
      </c>
    </row>
    <row r="12" spans="1:9" s="13" customFormat="1" ht="15" customHeight="1">
      <c r="A12" s="14">
        <v>8</v>
      </c>
      <c r="B12" s="15" t="s">
        <v>250</v>
      </c>
      <c r="C12" s="15" t="s">
        <v>37</v>
      </c>
      <c r="D12" s="14" t="s">
        <v>96</v>
      </c>
      <c r="E12" s="15" t="s">
        <v>148</v>
      </c>
      <c r="F12" s="16">
        <v>0</v>
      </c>
      <c r="G12" s="14" t="str">
        <f t="shared" si="0"/>
        <v>0.00/km</v>
      </c>
      <c r="H12" s="16">
        <f t="shared" si="1"/>
        <v>0</v>
      </c>
      <c r="I12" s="16">
        <f>F12-INDEX($F$5:$F$66,MATCH(D12,$D$5:$D$66,0))</f>
        <v>0</v>
      </c>
    </row>
    <row r="13" spans="1:9" s="13" customFormat="1" ht="15" customHeight="1">
      <c r="A13" s="14">
        <v>9</v>
      </c>
      <c r="B13" s="15" t="s">
        <v>251</v>
      </c>
      <c r="C13" s="15" t="s">
        <v>37</v>
      </c>
      <c r="D13" s="14" t="s">
        <v>77</v>
      </c>
      <c r="E13" s="15" t="s">
        <v>252</v>
      </c>
      <c r="F13" s="16">
        <v>0</v>
      </c>
      <c r="G13" s="14" t="str">
        <f t="shared" si="0"/>
        <v>0.00/km</v>
      </c>
      <c r="H13" s="16">
        <f t="shared" si="1"/>
        <v>0</v>
      </c>
      <c r="I13" s="16">
        <f>F13-INDEX($F$5:$F$66,MATCH(D13,$D$5:$D$66,0))</f>
        <v>0</v>
      </c>
    </row>
    <row r="14" spans="1:9" s="13" customFormat="1" ht="15" customHeight="1">
      <c r="A14" s="14">
        <v>10</v>
      </c>
      <c r="B14" s="15" t="s">
        <v>253</v>
      </c>
      <c r="C14" s="15" t="s">
        <v>254</v>
      </c>
      <c r="D14" s="14" t="s">
        <v>77</v>
      </c>
      <c r="E14" s="15" t="s">
        <v>255</v>
      </c>
      <c r="F14" s="16">
        <v>0</v>
      </c>
      <c r="G14" s="14" t="str">
        <f t="shared" si="0"/>
        <v>0.00/km</v>
      </c>
      <c r="H14" s="16">
        <f t="shared" si="1"/>
        <v>0</v>
      </c>
      <c r="I14" s="16">
        <f>F14-INDEX($F$5:$F$66,MATCH(D14,$D$5:$D$66,0))</f>
        <v>0</v>
      </c>
    </row>
    <row r="15" spans="1:9" s="13" customFormat="1" ht="15" customHeight="1">
      <c r="A15" s="14">
        <v>11</v>
      </c>
      <c r="B15" s="15" t="s">
        <v>256</v>
      </c>
      <c r="C15" s="15" t="s">
        <v>58</v>
      </c>
      <c r="D15" s="14" t="s">
        <v>93</v>
      </c>
      <c r="E15" s="15" t="s">
        <v>86</v>
      </c>
      <c r="F15" s="16">
        <v>0</v>
      </c>
      <c r="G15" s="14" t="str">
        <f t="shared" si="0"/>
        <v>0.00/km</v>
      </c>
      <c r="H15" s="16">
        <f t="shared" si="1"/>
        <v>0</v>
      </c>
      <c r="I15" s="16">
        <f>F15-INDEX($F$5:$F$66,MATCH(D15,$D$5:$D$66,0))</f>
        <v>0</v>
      </c>
    </row>
    <row r="16" spans="1:9" s="13" customFormat="1" ht="15" customHeight="1">
      <c r="A16" s="14">
        <v>12</v>
      </c>
      <c r="B16" s="15" t="s">
        <v>44</v>
      </c>
      <c r="C16" s="15" t="s">
        <v>52</v>
      </c>
      <c r="D16" s="14" t="s">
        <v>116</v>
      </c>
      <c r="E16" s="15" t="s">
        <v>257</v>
      </c>
      <c r="F16" s="16">
        <v>0</v>
      </c>
      <c r="G16" s="14" t="str">
        <f t="shared" si="0"/>
        <v>0.00/km</v>
      </c>
      <c r="H16" s="16">
        <f t="shared" si="1"/>
        <v>0</v>
      </c>
      <c r="I16" s="16">
        <f>F16-INDEX($F$5:$F$66,MATCH(D16,$D$5:$D$66,0))</f>
        <v>0</v>
      </c>
    </row>
    <row r="17" spans="1:9" s="13" customFormat="1" ht="15" customHeight="1">
      <c r="A17" s="14">
        <v>13</v>
      </c>
      <c r="B17" s="15" t="s">
        <v>258</v>
      </c>
      <c r="C17" s="15" t="s">
        <v>34</v>
      </c>
      <c r="D17" s="14" t="s">
        <v>96</v>
      </c>
      <c r="E17" s="15" t="s">
        <v>238</v>
      </c>
      <c r="F17" s="16">
        <v>0</v>
      </c>
      <c r="G17" s="14" t="str">
        <f t="shared" si="0"/>
        <v>0.00/km</v>
      </c>
      <c r="H17" s="16">
        <f t="shared" si="1"/>
        <v>0</v>
      </c>
      <c r="I17" s="16">
        <f>F17-INDEX($F$5:$F$66,MATCH(D17,$D$5:$D$66,0))</f>
        <v>0</v>
      </c>
    </row>
    <row r="18" spans="1:9" s="13" customFormat="1" ht="15" customHeight="1">
      <c r="A18" s="14">
        <v>14</v>
      </c>
      <c r="B18" s="15" t="s">
        <v>66</v>
      </c>
      <c r="C18" s="15" t="s">
        <v>259</v>
      </c>
      <c r="D18" s="14" t="s">
        <v>174</v>
      </c>
      <c r="E18" s="15" t="s">
        <v>117</v>
      </c>
      <c r="F18" s="16">
        <v>0</v>
      </c>
      <c r="G18" s="14" t="str">
        <f t="shared" si="0"/>
        <v>0.00/km</v>
      </c>
      <c r="H18" s="16">
        <f t="shared" si="1"/>
        <v>0</v>
      </c>
      <c r="I18" s="16">
        <f>F18-INDEX($F$5:$F$66,MATCH(D18,$D$5:$D$66,0))</f>
        <v>0</v>
      </c>
    </row>
    <row r="19" spans="1:9" s="13" customFormat="1" ht="15" customHeight="1">
      <c r="A19" s="14">
        <v>15</v>
      </c>
      <c r="B19" s="15" t="s">
        <v>260</v>
      </c>
      <c r="C19" s="15" t="s">
        <v>63</v>
      </c>
      <c r="D19" s="14" t="s">
        <v>116</v>
      </c>
      <c r="E19" s="15" t="s">
        <v>148</v>
      </c>
      <c r="F19" s="16">
        <v>0</v>
      </c>
      <c r="G19" s="14" t="str">
        <f t="shared" si="0"/>
        <v>0.00/km</v>
      </c>
      <c r="H19" s="16">
        <f t="shared" si="1"/>
        <v>0</v>
      </c>
      <c r="I19" s="16">
        <f>F19-INDEX($F$5:$F$66,MATCH(D19,$D$5:$D$66,0))</f>
        <v>0</v>
      </c>
    </row>
    <row r="20" spans="1:9" s="13" customFormat="1" ht="15" customHeight="1">
      <c r="A20" s="14">
        <v>16</v>
      </c>
      <c r="B20" s="15" t="s">
        <v>261</v>
      </c>
      <c r="C20" s="15" t="s">
        <v>58</v>
      </c>
      <c r="D20" s="14" t="s">
        <v>96</v>
      </c>
      <c r="E20" s="15" t="s">
        <v>106</v>
      </c>
      <c r="F20" s="16">
        <v>0</v>
      </c>
      <c r="G20" s="14" t="str">
        <f t="shared" si="0"/>
        <v>0.00/km</v>
      </c>
      <c r="H20" s="16">
        <f t="shared" si="1"/>
        <v>0</v>
      </c>
      <c r="I20" s="16">
        <f>F20-INDEX($F$5:$F$66,MATCH(D20,$D$5:$D$66,0))</f>
        <v>0</v>
      </c>
    </row>
    <row r="21" spans="1:9" s="13" customFormat="1" ht="15" customHeight="1">
      <c r="A21" s="14">
        <v>17</v>
      </c>
      <c r="B21" s="15" t="s">
        <v>262</v>
      </c>
      <c r="C21" s="15" t="s">
        <v>50</v>
      </c>
      <c r="D21" s="14" t="s">
        <v>116</v>
      </c>
      <c r="E21" s="15" t="s">
        <v>184</v>
      </c>
      <c r="F21" s="16">
        <v>0</v>
      </c>
      <c r="G21" s="14" t="str">
        <f t="shared" si="0"/>
        <v>0.00/km</v>
      </c>
      <c r="H21" s="16">
        <f t="shared" si="1"/>
        <v>0</v>
      </c>
      <c r="I21" s="16">
        <f>F21-INDEX($F$5:$F$66,MATCH(D21,$D$5:$D$66,0))</f>
        <v>0</v>
      </c>
    </row>
    <row r="22" spans="1:9" s="13" customFormat="1" ht="15" customHeight="1">
      <c r="A22" s="14">
        <v>18</v>
      </c>
      <c r="B22" s="15" t="s">
        <v>263</v>
      </c>
      <c r="C22" s="15" t="s">
        <v>264</v>
      </c>
      <c r="D22" s="14" t="s">
        <v>93</v>
      </c>
      <c r="E22" s="15" t="s">
        <v>244</v>
      </c>
      <c r="F22" s="16">
        <v>0</v>
      </c>
      <c r="G22" s="14" t="str">
        <f t="shared" si="0"/>
        <v>0.00/km</v>
      </c>
      <c r="H22" s="16">
        <f t="shared" si="1"/>
        <v>0</v>
      </c>
      <c r="I22" s="16">
        <f>F22-INDEX($F$5:$F$66,MATCH(D22,$D$5:$D$66,0))</f>
        <v>0</v>
      </c>
    </row>
    <row r="23" spans="1:9" s="13" customFormat="1" ht="15" customHeight="1">
      <c r="A23" s="37">
        <v>19</v>
      </c>
      <c r="B23" s="38" t="s">
        <v>265</v>
      </c>
      <c r="C23" s="38" t="s">
        <v>266</v>
      </c>
      <c r="D23" s="37" t="s">
        <v>90</v>
      </c>
      <c r="E23" s="38" t="s">
        <v>236</v>
      </c>
      <c r="F23" s="39">
        <v>0</v>
      </c>
      <c r="G23" s="37" t="str">
        <f t="shared" si="0"/>
        <v>0.00/km</v>
      </c>
      <c r="H23" s="39">
        <f t="shared" si="1"/>
        <v>0</v>
      </c>
      <c r="I23" s="39">
        <f>F23-INDEX($F$5:$F$66,MATCH(D23,$D$5:$D$66,0))</f>
        <v>0</v>
      </c>
    </row>
    <row r="24" spans="1:9" s="13" customFormat="1" ht="15" customHeight="1">
      <c r="A24" s="14">
        <v>20</v>
      </c>
      <c r="B24" s="15" t="s">
        <v>267</v>
      </c>
      <c r="C24" s="15" t="s">
        <v>24</v>
      </c>
      <c r="D24" s="14" t="s">
        <v>82</v>
      </c>
      <c r="E24" s="15" t="s">
        <v>268</v>
      </c>
      <c r="F24" s="16">
        <v>0</v>
      </c>
      <c r="G24" s="14" t="str">
        <f t="shared" si="0"/>
        <v>0.00/km</v>
      </c>
      <c r="H24" s="16">
        <f t="shared" si="1"/>
        <v>0</v>
      </c>
      <c r="I24" s="16">
        <f>F24-INDEX($F$5:$F$66,MATCH(D24,$D$5:$D$66,0))</f>
        <v>0</v>
      </c>
    </row>
    <row r="25" spans="1:9" s="13" customFormat="1" ht="15" customHeight="1">
      <c r="A25" s="14">
        <v>21</v>
      </c>
      <c r="B25" s="15" t="s">
        <v>269</v>
      </c>
      <c r="C25" s="15" t="s">
        <v>270</v>
      </c>
      <c r="D25" s="14" t="s">
        <v>179</v>
      </c>
      <c r="E25" s="15" t="s">
        <v>271</v>
      </c>
      <c r="F25" s="16">
        <v>0</v>
      </c>
      <c r="G25" s="14" t="str">
        <f t="shared" si="0"/>
        <v>0.00/km</v>
      </c>
      <c r="H25" s="16">
        <f t="shared" si="1"/>
        <v>0</v>
      </c>
      <c r="I25" s="16">
        <f>F25-INDEX($F$5:$F$66,MATCH(D25,$D$5:$D$66,0))</f>
        <v>0</v>
      </c>
    </row>
    <row r="26" spans="1:9" s="13" customFormat="1" ht="15" customHeight="1">
      <c r="A26" s="14">
        <v>22</v>
      </c>
      <c r="B26" s="15" t="s">
        <v>272</v>
      </c>
      <c r="C26" s="15" t="s">
        <v>57</v>
      </c>
      <c r="D26" s="14" t="s">
        <v>93</v>
      </c>
      <c r="E26" s="15" t="s">
        <v>238</v>
      </c>
      <c r="F26" s="16">
        <v>0</v>
      </c>
      <c r="G26" s="14" t="str">
        <f t="shared" si="0"/>
        <v>0.00/km</v>
      </c>
      <c r="H26" s="16">
        <f t="shared" si="1"/>
        <v>0</v>
      </c>
      <c r="I26" s="16">
        <f>F26-INDEX($F$5:$F$66,MATCH(D26,$D$5:$D$66,0))</f>
        <v>0</v>
      </c>
    </row>
    <row r="27" spans="1:9" s="13" customFormat="1" ht="15" customHeight="1">
      <c r="A27" s="14">
        <v>23</v>
      </c>
      <c r="B27" s="15" t="s">
        <v>273</v>
      </c>
      <c r="C27" s="15" t="s">
        <v>24</v>
      </c>
      <c r="D27" s="14" t="s">
        <v>93</v>
      </c>
      <c r="E27" s="15" t="s">
        <v>274</v>
      </c>
      <c r="F27" s="16">
        <v>0</v>
      </c>
      <c r="G27" s="14" t="str">
        <f t="shared" si="0"/>
        <v>0.00/km</v>
      </c>
      <c r="H27" s="16">
        <f t="shared" si="1"/>
        <v>0</v>
      </c>
      <c r="I27" s="16">
        <f>F27-INDEX($F$5:$F$66,MATCH(D27,$D$5:$D$66,0))</f>
        <v>0</v>
      </c>
    </row>
    <row r="28" spans="1:9" s="17" customFormat="1" ht="15" customHeight="1">
      <c r="A28" s="14">
        <v>24</v>
      </c>
      <c r="B28" s="15" t="s">
        <v>275</v>
      </c>
      <c r="C28" s="15" t="s">
        <v>58</v>
      </c>
      <c r="D28" s="14" t="s">
        <v>96</v>
      </c>
      <c r="E28" s="15" t="s">
        <v>133</v>
      </c>
      <c r="F28" s="16">
        <v>0</v>
      </c>
      <c r="G28" s="14" t="str">
        <f t="shared" si="0"/>
        <v>0.00/km</v>
      </c>
      <c r="H28" s="16">
        <f t="shared" si="1"/>
        <v>0</v>
      </c>
      <c r="I28" s="16">
        <f>F28-INDEX($F$5:$F$66,MATCH(D28,$D$5:$D$66,0))</f>
        <v>0</v>
      </c>
    </row>
    <row r="29" spans="1:9" ht="15" customHeight="1">
      <c r="A29" s="14">
        <v>25</v>
      </c>
      <c r="B29" s="15" t="s">
        <v>276</v>
      </c>
      <c r="C29" s="15" t="s">
        <v>277</v>
      </c>
      <c r="D29" s="14" t="s">
        <v>74</v>
      </c>
      <c r="E29" s="15" t="s">
        <v>102</v>
      </c>
      <c r="F29" s="16">
        <v>0</v>
      </c>
      <c r="G29" s="14" t="str">
        <f t="shared" si="0"/>
        <v>0.00/km</v>
      </c>
      <c r="H29" s="16">
        <f t="shared" si="1"/>
        <v>0</v>
      </c>
      <c r="I29" s="16">
        <f>F29-INDEX($F$5:$F$66,MATCH(D29,$D$5:$D$66,0))</f>
        <v>0</v>
      </c>
    </row>
    <row r="30" spans="1:9" ht="15" customHeight="1">
      <c r="A30" s="14">
        <v>26</v>
      </c>
      <c r="B30" s="15" t="s">
        <v>278</v>
      </c>
      <c r="C30" s="15" t="s">
        <v>26</v>
      </c>
      <c r="D30" s="14" t="s">
        <v>96</v>
      </c>
      <c r="E30" s="15" t="s">
        <v>122</v>
      </c>
      <c r="F30" s="16">
        <v>0</v>
      </c>
      <c r="G30" s="14" t="str">
        <f t="shared" si="0"/>
        <v>0.00/km</v>
      </c>
      <c r="H30" s="16">
        <f t="shared" si="1"/>
        <v>0</v>
      </c>
      <c r="I30" s="16">
        <f>F30-INDEX($F$5:$F$66,MATCH(D30,$D$5:$D$66,0))</f>
        <v>0</v>
      </c>
    </row>
    <row r="31" spans="1:9" ht="15" customHeight="1">
      <c r="A31" s="14">
        <v>27</v>
      </c>
      <c r="B31" s="15" t="s">
        <v>279</v>
      </c>
      <c r="C31" s="15" t="s">
        <v>280</v>
      </c>
      <c r="D31" s="14" t="s">
        <v>179</v>
      </c>
      <c r="E31" s="15" t="s">
        <v>252</v>
      </c>
      <c r="F31" s="16">
        <v>0</v>
      </c>
      <c r="G31" s="14" t="str">
        <f t="shared" si="0"/>
        <v>0.00/km</v>
      </c>
      <c r="H31" s="16">
        <f t="shared" si="1"/>
        <v>0</v>
      </c>
      <c r="I31" s="16">
        <f>F31-INDEX($F$5:$F$66,MATCH(D31,$D$5:$D$66,0))</f>
        <v>0</v>
      </c>
    </row>
    <row r="32" spans="1:9" ht="15" customHeight="1">
      <c r="A32" s="37">
        <v>28</v>
      </c>
      <c r="B32" s="38" t="s">
        <v>281</v>
      </c>
      <c r="C32" s="38" t="s">
        <v>16</v>
      </c>
      <c r="D32" s="37" t="s">
        <v>82</v>
      </c>
      <c r="E32" s="38" t="s">
        <v>236</v>
      </c>
      <c r="F32" s="39">
        <v>0</v>
      </c>
      <c r="G32" s="37" t="str">
        <f t="shared" si="0"/>
        <v>0.00/km</v>
      </c>
      <c r="H32" s="39">
        <f t="shared" si="1"/>
        <v>0</v>
      </c>
      <c r="I32" s="39">
        <f>F32-INDEX($F$5:$F$66,MATCH(D32,$D$5:$D$66,0))</f>
        <v>0</v>
      </c>
    </row>
    <row r="33" spans="1:9" ht="15" customHeight="1">
      <c r="A33" s="14">
        <v>29</v>
      </c>
      <c r="B33" s="15" t="s">
        <v>282</v>
      </c>
      <c r="C33" s="15" t="s">
        <v>42</v>
      </c>
      <c r="D33" s="14" t="s">
        <v>116</v>
      </c>
      <c r="E33" s="15" t="s">
        <v>88</v>
      </c>
      <c r="F33" s="16">
        <v>0</v>
      </c>
      <c r="G33" s="14" t="str">
        <f t="shared" si="0"/>
        <v>0.00/km</v>
      </c>
      <c r="H33" s="16">
        <f t="shared" si="1"/>
        <v>0</v>
      </c>
      <c r="I33" s="16">
        <f>F33-INDEX($F$5:$F$66,MATCH(D33,$D$5:$D$66,0))</f>
        <v>0</v>
      </c>
    </row>
    <row r="34" spans="1:9" ht="15" customHeight="1">
      <c r="A34" s="14">
        <v>30</v>
      </c>
      <c r="B34" s="15" t="s">
        <v>283</v>
      </c>
      <c r="C34" s="15" t="s">
        <v>36</v>
      </c>
      <c r="D34" s="14" t="s">
        <v>96</v>
      </c>
      <c r="E34" s="15" t="s">
        <v>135</v>
      </c>
      <c r="F34" s="16">
        <v>0</v>
      </c>
      <c r="G34" s="14" t="str">
        <f t="shared" si="0"/>
        <v>0.00/km</v>
      </c>
      <c r="H34" s="16">
        <f t="shared" si="1"/>
        <v>0</v>
      </c>
      <c r="I34" s="16">
        <f>F34-INDEX($F$5:$F$66,MATCH(D34,$D$5:$D$66,0))</f>
        <v>0</v>
      </c>
    </row>
    <row r="35" spans="1:9" ht="15" customHeight="1">
      <c r="A35" s="14">
        <v>31</v>
      </c>
      <c r="B35" s="15" t="s">
        <v>284</v>
      </c>
      <c r="C35" s="15" t="s">
        <v>23</v>
      </c>
      <c r="D35" s="14" t="s">
        <v>179</v>
      </c>
      <c r="E35" s="15" t="s">
        <v>285</v>
      </c>
      <c r="F35" s="16">
        <v>0</v>
      </c>
      <c r="G35" s="14" t="str">
        <f t="shared" si="0"/>
        <v>0.00/km</v>
      </c>
      <c r="H35" s="16">
        <f t="shared" si="1"/>
        <v>0</v>
      </c>
      <c r="I35" s="16">
        <f>F35-INDEX($F$5:$F$66,MATCH(D35,$D$5:$D$66,0))</f>
        <v>0</v>
      </c>
    </row>
    <row r="36" spans="1:9" ht="15" customHeight="1">
      <c r="A36" s="14">
        <v>32</v>
      </c>
      <c r="B36" s="15" t="s">
        <v>286</v>
      </c>
      <c r="C36" s="15" t="s">
        <v>287</v>
      </c>
      <c r="D36" s="14" t="s">
        <v>179</v>
      </c>
      <c r="E36" s="15" t="s">
        <v>288</v>
      </c>
      <c r="F36" s="16">
        <v>0</v>
      </c>
      <c r="G36" s="14" t="str">
        <f t="shared" si="0"/>
        <v>0.00/km</v>
      </c>
      <c r="H36" s="16">
        <f t="shared" si="1"/>
        <v>0</v>
      </c>
      <c r="I36" s="16">
        <f>F36-INDEX($F$5:$F$66,MATCH(D36,$D$5:$D$66,0))</f>
        <v>0</v>
      </c>
    </row>
    <row r="37" spans="1:9" ht="15" customHeight="1">
      <c r="A37" s="14">
        <v>33</v>
      </c>
      <c r="B37" s="15" t="s">
        <v>289</v>
      </c>
      <c r="C37" s="15" t="s">
        <v>290</v>
      </c>
      <c r="D37" s="14" t="s">
        <v>116</v>
      </c>
      <c r="E37" s="15" t="s">
        <v>244</v>
      </c>
      <c r="F37" s="16">
        <v>0</v>
      </c>
      <c r="G37" s="14" t="str">
        <f aca="true" t="shared" si="2" ref="G37:G61">TEXT(INT((HOUR(F37)*3600+MINUTE(F37)*60+SECOND(F37))/$I$3/60),"0")&amp;"."&amp;TEXT(MOD((HOUR(F37)*3600+MINUTE(F37)*60+SECOND(F37))/$I$3,60),"00")&amp;"/km"</f>
        <v>0.00/km</v>
      </c>
      <c r="H37" s="16">
        <f aca="true" t="shared" si="3" ref="H37:H61">F37-$F$5</f>
        <v>0</v>
      </c>
      <c r="I37" s="16">
        <f>F37-INDEX($F$5:$F$66,MATCH(D37,$D$5:$D$66,0))</f>
        <v>0</v>
      </c>
    </row>
    <row r="38" spans="1:9" ht="15" customHeight="1">
      <c r="A38" s="14">
        <v>34</v>
      </c>
      <c r="B38" s="15" t="s">
        <v>291</v>
      </c>
      <c r="C38" s="15" t="s">
        <v>39</v>
      </c>
      <c r="D38" s="14" t="s">
        <v>169</v>
      </c>
      <c r="E38" s="15" t="s">
        <v>104</v>
      </c>
      <c r="F38" s="16">
        <v>0</v>
      </c>
      <c r="G38" s="14" t="str">
        <f t="shared" si="2"/>
        <v>0.00/km</v>
      </c>
      <c r="H38" s="16">
        <f t="shared" si="3"/>
        <v>0</v>
      </c>
      <c r="I38" s="16">
        <f>F38-INDEX($F$5:$F$66,MATCH(D38,$D$5:$D$66,0))</f>
        <v>0</v>
      </c>
    </row>
    <row r="39" spans="1:9" ht="15" customHeight="1">
      <c r="A39" s="14">
        <v>35</v>
      </c>
      <c r="B39" s="15" t="s">
        <v>72</v>
      </c>
      <c r="C39" s="15" t="s">
        <v>292</v>
      </c>
      <c r="D39" s="14" t="s">
        <v>169</v>
      </c>
      <c r="E39" s="15" t="s">
        <v>104</v>
      </c>
      <c r="F39" s="16">
        <v>0</v>
      </c>
      <c r="G39" s="14" t="str">
        <f t="shared" si="2"/>
        <v>0.00/km</v>
      </c>
      <c r="H39" s="16">
        <f t="shared" si="3"/>
        <v>0</v>
      </c>
      <c r="I39" s="16">
        <f>F39-INDEX($F$5:$F$66,MATCH(D39,$D$5:$D$66,0))</f>
        <v>0</v>
      </c>
    </row>
    <row r="40" spans="1:9" ht="15" customHeight="1">
      <c r="A40" s="14">
        <v>36</v>
      </c>
      <c r="B40" s="15" t="s">
        <v>293</v>
      </c>
      <c r="C40" s="15" t="s">
        <v>70</v>
      </c>
      <c r="D40" s="14" t="s">
        <v>179</v>
      </c>
      <c r="E40" s="15" t="s">
        <v>104</v>
      </c>
      <c r="F40" s="16">
        <v>0</v>
      </c>
      <c r="G40" s="14" t="str">
        <f t="shared" si="2"/>
        <v>0.00/km</v>
      </c>
      <c r="H40" s="16">
        <f t="shared" si="3"/>
        <v>0</v>
      </c>
      <c r="I40" s="16">
        <f>F40-INDEX($F$5:$F$66,MATCH(D40,$D$5:$D$66,0))</f>
        <v>0</v>
      </c>
    </row>
    <row r="41" spans="1:9" ht="15" customHeight="1">
      <c r="A41" s="37">
        <v>37</v>
      </c>
      <c r="B41" s="38" t="s">
        <v>294</v>
      </c>
      <c r="C41" s="38" t="s">
        <v>19</v>
      </c>
      <c r="D41" s="37" t="s">
        <v>116</v>
      </c>
      <c r="E41" s="38" t="s">
        <v>236</v>
      </c>
      <c r="F41" s="39">
        <v>0</v>
      </c>
      <c r="G41" s="37" t="str">
        <f t="shared" si="2"/>
        <v>0.00/km</v>
      </c>
      <c r="H41" s="39">
        <f t="shared" si="3"/>
        <v>0</v>
      </c>
      <c r="I41" s="39">
        <f>F41-INDEX($F$5:$F$66,MATCH(D41,$D$5:$D$66,0))</f>
        <v>0</v>
      </c>
    </row>
    <row r="42" spans="1:9" ht="15" customHeight="1">
      <c r="A42" s="14">
        <v>38</v>
      </c>
      <c r="B42" s="15" t="s">
        <v>295</v>
      </c>
      <c r="C42" s="15" t="s">
        <v>52</v>
      </c>
      <c r="D42" s="14" t="s">
        <v>96</v>
      </c>
      <c r="E42" s="15" t="s">
        <v>296</v>
      </c>
      <c r="F42" s="16">
        <v>0</v>
      </c>
      <c r="G42" s="14" t="str">
        <f t="shared" si="2"/>
        <v>0.00/km</v>
      </c>
      <c r="H42" s="16">
        <f t="shared" si="3"/>
        <v>0</v>
      </c>
      <c r="I42" s="16">
        <f>F42-INDEX($F$5:$F$66,MATCH(D42,$D$5:$D$66,0))</f>
        <v>0</v>
      </c>
    </row>
    <row r="43" spans="1:9" ht="15" customHeight="1">
      <c r="A43" s="37">
        <v>39</v>
      </c>
      <c r="B43" s="38" t="s">
        <v>56</v>
      </c>
      <c r="C43" s="38" t="s">
        <v>36</v>
      </c>
      <c r="D43" s="37" t="s">
        <v>74</v>
      </c>
      <c r="E43" s="38" t="s">
        <v>236</v>
      </c>
      <c r="F43" s="39">
        <v>0</v>
      </c>
      <c r="G43" s="37" t="str">
        <f t="shared" si="2"/>
        <v>0.00/km</v>
      </c>
      <c r="H43" s="39">
        <f t="shared" si="3"/>
        <v>0</v>
      </c>
      <c r="I43" s="39">
        <f>F43-INDEX($F$5:$F$66,MATCH(D43,$D$5:$D$66,0))</f>
        <v>0</v>
      </c>
    </row>
    <row r="44" spans="1:9" ht="15" customHeight="1">
      <c r="A44" s="14">
        <v>40</v>
      </c>
      <c r="B44" s="15" t="s">
        <v>297</v>
      </c>
      <c r="C44" s="15" t="s">
        <v>26</v>
      </c>
      <c r="D44" s="14" t="s">
        <v>201</v>
      </c>
      <c r="E44" s="15" t="s">
        <v>202</v>
      </c>
      <c r="F44" s="16">
        <v>0</v>
      </c>
      <c r="G44" s="14" t="str">
        <f t="shared" si="2"/>
        <v>0.00/km</v>
      </c>
      <c r="H44" s="16">
        <f t="shared" si="3"/>
        <v>0</v>
      </c>
      <c r="I44" s="16">
        <f>F44-INDEX($F$5:$F$66,MATCH(D44,$D$5:$D$66,0))</f>
        <v>0</v>
      </c>
    </row>
    <row r="45" spans="1:9" ht="15" customHeight="1">
      <c r="A45" s="14">
        <v>41</v>
      </c>
      <c r="B45" s="15" t="s">
        <v>298</v>
      </c>
      <c r="C45" s="15" t="s">
        <v>299</v>
      </c>
      <c r="D45" s="14" t="s">
        <v>179</v>
      </c>
      <c r="E45" s="15" t="s">
        <v>202</v>
      </c>
      <c r="F45" s="16">
        <v>0</v>
      </c>
      <c r="G45" s="14" t="str">
        <f t="shared" si="2"/>
        <v>0.00/km</v>
      </c>
      <c r="H45" s="16">
        <f t="shared" si="3"/>
        <v>0</v>
      </c>
      <c r="I45" s="16">
        <f>F45-INDEX($F$5:$F$66,MATCH(D45,$D$5:$D$66,0))</f>
        <v>0</v>
      </c>
    </row>
    <row r="46" spans="1:9" ht="15" customHeight="1">
      <c r="A46" s="14">
        <v>42</v>
      </c>
      <c r="B46" s="15" t="s">
        <v>207</v>
      </c>
      <c r="C46" s="15" t="s">
        <v>22</v>
      </c>
      <c r="D46" s="14" t="s">
        <v>96</v>
      </c>
      <c r="E46" s="15" t="s">
        <v>184</v>
      </c>
      <c r="F46" s="16">
        <v>0</v>
      </c>
      <c r="G46" s="14" t="str">
        <f t="shared" si="2"/>
        <v>0.00/km</v>
      </c>
      <c r="H46" s="16">
        <f t="shared" si="3"/>
        <v>0</v>
      </c>
      <c r="I46" s="16">
        <f>F46-INDEX($F$5:$F$66,MATCH(D46,$D$5:$D$66,0))</f>
        <v>0</v>
      </c>
    </row>
    <row r="47" spans="1:9" ht="15" customHeight="1">
      <c r="A47" s="14">
        <v>43</v>
      </c>
      <c r="B47" s="15" t="s">
        <v>300</v>
      </c>
      <c r="C47" s="15" t="s">
        <v>69</v>
      </c>
      <c r="D47" s="14" t="s">
        <v>301</v>
      </c>
      <c r="E47" s="15" t="s">
        <v>113</v>
      </c>
      <c r="F47" s="16">
        <v>0</v>
      </c>
      <c r="G47" s="14" t="str">
        <f t="shared" si="2"/>
        <v>0.00/km</v>
      </c>
      <c r="H47" s="16">
        <f t="shared" si="3"/>
        <v>0</v>
      </c>
      <c r="I47" s="16">
        <f>F47-INDEX($F$5:$F$66,MATCH(D47,$D$5:$D$66,0))</f>
        <v>0</v>
      </c>
    </row>
    <row r="48" spans="1:9" ht="15" customHeight="1">
      <c r="A48" s="14">
        <v>44</v>
      </c>
      <c r="B48" s="15" t="s">
        <v>302</v>
      </c>
      <c r="C48" s="15" t="s">
        <v>303</v>
      </c>
      <c r="D48" s="14" t="s">
        <v>116</v>
      </c>
      <c r="E48" s="15" t="s">
        <v>122</v>
      </c>
      <c r="F48" s="16">
        <v>0</v>
      </c>
      <c r="G48" s="14" t="str">
        <f t="shared" si="2"/>
        <v>0.00/km</v>
      </c>
      <c r="H48" s="16">
        <f t="shared" si="3"/>
        <v>0</v>
      </c>
      <c r="I48" s="16">
        <f>F48-INDEX($F$5:$F$66,MATCH(D48,$D$5:$D$66,0))</f>
        <v>0</v>
      </c>
    </row>
    <row r="49" spans="1:9" ht="15" customHeight="1">
      <c r="A49" s="14">
        <v>45</v>
      </c>
      <c r="B49" s="15" t="s">
        <v>304</v>
      </c>
      <c r="C49" s="15" t="s">
        <v>35</v>
      </c>
      <c r="D49" s="14" t="s">
        <v>82</v>
      </c>
      <c r="E49" s="15" t="s">
        <v>146</v>
      </c>
      <c r="F49" s="16">
        <v>0</v>
      </c>
      <c r="G49" s="14" t="str">
        <f t="shared" si="2"/>
        <v>0.00/km</v>
      </c>
      <c r="H49" s="16">
        <f t="shared" si="3"/>
        <v>0</v>
      </c>
      <c r="I49" s="16">
        <f>F49-INDEX($F$5:$F$66,MATCH(D49,$D$5:$D$66,0))</f>
        <v>0</v>
      </c>
    </row>
    <row r="50" spans="1:9" ht="15" customHeight="1">
      <c r="A50" s="14">
        <v>46</v>
      </c>
      <c r="B50" s="15" t="s">
        <v>305</v>
      </c>
      <c r="C50" s="15" t="s">
        <v>52</v>
      </c>
      <c r="D50" s="14" t="s">
        <v>96</v>
      </c>
      <c r="E50" s="15" t="s">
        <v>244</v>
      </c>
      <c r="F50" s="16">
        <v>0</v>
      </c>
      <c r="G50" s="14" t="str">
        <f t="shared" si="2"/>
        <v>0.00/km</v>
      </c>
      <c r="H50" s="16">
        <f t="shared" si="3"/>
        <v>0</v>
      </c>
      <c r="I50" s="16">
        <f>F50-INDEX($F$5:$F$66,MATCH(D50,$D$5:$D$66,0))</f>
        <v>0</v>
      </c>
    </row>
    <row r="51" spans="1:9" ht="15" customHeight="1">
      <c r="A51" s="14">
        <v>47</v>
      </c>
      <c r="B51" s="15" t="s">
        <v>306</v>
      </c>
      <c r="C51" s="15" t="s">
        <v>307</v>
      </c>
      <c r="D51" s="14" t="s">
        <v>77</v>
      </c>
      <c r="E51" s="15" t="s">
        <v>244</v>
      </c>
      <c r="F51" s="16">
        <v>0</v>
      </c>
      <c r="G51" s="14" t="str">
        <f t="shared" si="2"/>
        <v>0.00/km</v>
      </c>
      <c r="H51" s="16">
        <f t="shared" si="3"/>
        <v>0</v>
      </c>
      <c r="I51" s="16">
        <f>F51-INDEX($F$5:$F$66,MATCH(D51,$D$5:$D$66,0))</f>
        <v>0</v>
      </c>
    </row>
    <row r="52" spans="1:9" ht="15" customHeight="1">
      <c r="A52" s="14">
        <v>48</v>
      </c>
      <c r="B52" s="15" t="s">
        <v>308</v>
      </c>
      <c r="C52" s="15" t="s">
        <v>48</v>
      </c>
      <c r="D52" s="14" t="s">
        <v>309</v>
      </c>
      <c r="E52" s="15" t="s">
        <v>244</v>
      </c>
      <c r="F52" s="16">
        <v>0</v>
      </c>
      <c r="G52" s="14" t="str">
        <f t="shared" si="2"/>
        <v>0.00/km</v>
      </c>
      <c r="H52" s="16">
        <f t="shared" si="3"/>
        <v>0</v>
      </c>
      <c r="I52" s="16">
        <f>F52-INDEX($F$5:$F$66,MATCH(D52,$D$5:$D$66,0))</f>
        <v>0</v>
      </c>
    </row>
    <row r="53" spans="1:9" ht="15" customHeight="1">
      <c r="A53" s="14">
        <v>49</v>
      </c>
      <c r="B53" s="15" t="s">
        <v>310</v>
      </c>
      <c r="C53" s="15" t="s">
        <v>311</v>
      </c>
      <c r="D53" s="14" t="s">
        <v>82</v>
      </c>
      <c r="E53" s="15" t="s">
        <v>312</v>
      </c>
      <c r="F53" s="16">
        <v>0</v>
      </c>
      <c r="G53" s="14" t="str">
        <f t="shared" si="2"/>
        <v>0.00/km</v>
      </c>
      <c r="H53" s="16">
        <f t="shared" si="3"/>
        <v>0</v>
      </c>
      <c r="I53" s="16">
        <f>F53-INDEX($F$5:$F$66,MATCH(D53,$D$5:$D$66,0))</f>
        <v>0</v>
      </c>
    </row>
    <row r="54" spans="1:9" ht="15" customHeight="1">
      <c r="A54" s="14">
        <v>50</v>
      </c>
      <c r="B54" s="15" t="s">
        <v>313</v>
      </c>
      <c r="C54" s="15" t="s">
        <v>57</v>
      </c>
      <c r="D54" s="14" t="s">
        <v>116</v>
      </c>
      <c r="E54" s="15" t="s">
        <v>133</v>
      </c>
      <c r="F54" s="16">
        <v>0</v>
      </c>
      <c r="G54" s="14" t="str">
        <f t="shared" si="2"/>
        <v>0.00/km</v>
      </c>
      <c r="H54" s="16">
        <f t="shared" si="3"/>
        <v>0</v>
      </c>
      <c r="I54" s="16">
        <f>F54-INDEX($F$5:$F$66,MATCH(D54,$D$5:$D$66,0))</f>
        <v>0</v>
      </c>
    </row>
    <row r="55" spans="1:9" ht="15" customHeight="1">
      <c r="A55" s="14">
        <v>51</v>
      </c>
      <c r="B55" s="15" t="s">
        <v>314</v>
      </c>
      <c r="C55" s="15" t="s">
        <v>13</v>
      </c>
      <c r="D55" s="14" t="s">
        <v>201</v>
      </c>
      <c r="E55" s="15" t="s">
        <v>315</v>
      </c>
      <c r="F55" s="16">
        <v>0</v>
      </c>
      <c r="G55" s="14" t="str">
        <f t="shared" si="2"/>
        <v>0.00/km</v>
      </c>
      <c r="H55" s="16">
        <f t="shared" si="3"/>
        <v>0</v>
      </c>
      <c r="I55" s="16">
        <f>F55-INDEX($F$5:$F$66,MATCH(D55,$D$5:$D$66,0))</f>
        <v>0</v>
      </c>
    </row>
    <row r="56" spans="1:9" ht="15" customHeight="1">
      <c r="A56" s="14">
        <v>52</v>
      </c>
      <c r="B56" s="15" t="s">
        <v>316</v>
      </c>
      <c r="C56" s="15" t="s">
        <v>27</v>
      </c>
      <c r="D56" s="14" t="s">
        <v>116</v>
      </c>
      <c r="E56" s="15" t="s">
        <v>133</v>
      </c>
      <c r="F56" s="16">
        <v>0</v>
      </c>
      <c r="G56" s="14" t="str">
        <f t="shared" si="2"/>
        <v>0.00/km</v>
      </c>
      <c r="H56" s="16">
        <f t="shared" si="3"/>
        <v>0</v>
      </c>
      <c r="I56" s="16">
        <f>F56-INDEX($F$5:$F$66,MATCH(D56,$D$5:$D$66,0))</f>
        <v>0</v>
      </c>
    </row>
    <row r="57" spans="1:9" ht="15" customHeight="1">
      <c r="A57" s="14">
        <v>53</v>
      </c>
      <c r="B57" s="15" t="s">
        <v>317</v>
      </c>
      <c r="C57" s="15" t="s">
        <v>197</v>
      </c>
      <c r="D57" s="14" t="s">
        <v>93</v>
      </c>
      <c r="E57" s="15" t="s">
        <v>184</v>
      </c>
      <c r="F57" s="16">
        <v>0</v>
      </c>
      <c r="G57" s="14" t="str">
        <f t="shared" si="2"/>
        <v>0.00/km</v>
      </c>
      <c r="H57" s="16">
        <f t="shared" si="3"/>
        <v>0</v>
      </c>
      <c r="I57" s="16">
        <f>F57-INDEX($F$5:$F$66,MATCH(D57,$D$5:$D$66,0))</f>
        <v>0</v>
      </c>
    </row>
    <row r="58" spans="1:9" ht="15" customHeight="1">
      <c r="A58" s="14">
        <v>54</v>
      </c>
      <c r="B58" s="15" t="s">
        <v>318</v>
      </c>
      <c r="C58" s="15" t="s">
        <v>23</v>
      </c>
      <c r="D58" s="14" t="s">
        <v>179</v>
      </c>
      <c r="E58" s="15" t="s">
        <v>133</v>
      </c>
      <c r="F58" s="16">
        <v>0</v>
      </c>
      <c r="G58" s="14" t="str">
        <f t="shared" si="2"/>
        <v>0.00/km</v>
      </c>
      <c r="H58" s="16">
        <f t="shared" si="3"/>
        <v>0</v>
      </c>
      <c r="I58" s="16">
        <f>F58-INDEX($F$5:$F$66,MATCH(D58,$D$5:$D$66,0))</f>
        <v>0</v>
      </c>
    </row>
    <row r="59" spans="1:9" ht="15" customHeight="1">
      <c r="A59" s="14">
        <v>55</v>
      </c>
      <c r="B59" s="15" t="s">
        <v>60</v>
      </c>
      <c r="C59" s="15" t="s">
        <v>319</v>
      </c>
      <c r="D59" s="14" t="s">
        <v>182</v>
      </c>
      <c r="E59" s="15" t="s">
        <v>320</v>
      </c>
      <c r="F59" s="16">
        <v>0</v>
      </c>
      <c r="G59" s="14" t="str">
        <f t="shared" si="2"/>
        <v>0.00/km</v>
      </c>
      <c r="H59" s="16">
        <f t="shared" si="3"/>
        <v>0</v>
      </c>
      <c r="I59" s="16">
        <f>F59-INDEX($F$5:$F$66,MATCH(D59,$D$5:$D$66,0))</f>
        <v>0</v>
      </c>
    </row>
    <row r="60" spans="1:9" ht="15" customHeight="1">
      <c r="A60" s="14">
        <v>56</v>
      </c>
      <c r="B60" s="15" t="s">
        <v>49</v>
      </c>
      <c r="C60" s="15" t="s">
        <v>321</v>
      </c>
      <c r="D60" s="14" t="s">
        <v>322</v>
      </c>
      <c r="E60" s="15" t="s">
        <v>323</v>
      </c>
      <c r="F60" s="16">
        <v>0</v>
      </c>
      <c r="G60" s="14" t="str">
        <f t="shared" si="2"/>
        <v>0.00/km</v>
      </c>
      <c r="H60" s="16">
        <f t="shared" si="3"/>
        <v>0</v>
      </c>
      <c r="I60" s="16">
        <f>F60-INDEX($F$5:$F$66,MATCH(D60,$D$5:$D$66,0))</f>
        <v>0</v>
      </c>
    </row>
    <row r="61" spans="1:9" ht="15" customHeight="1">
      <c r="A61" s="40">
        <v>57</v>
      </c>
      <c r="B61" s="41" t="s">
        <v>188</v>
      </c>
      <c r="C61" s="41" t="s">
        <v>12</v>
      </c>
      <c r="D61" s="40" t="s">
        <v>90</v>
      </c>
      <c r="E61" s="41" t="s">
        <v>236</v>
      </c>
      <c r="F61" s="42">
        <v>0</v>
      </c>
      <c r="G61" s="40" t="str">
        <f t="shared" si="2"/>
        <v>0.00/km</v>
      </c>
      <c r="H61" s="42">
        <f t="shared" si="3"/>
        <v>0</v>
      </c>
      <c r="I61" s="42">
        <f>F61-INDEX($F$5:$F$66,MATCH(D61,$D$5:$D$66,0))</f>
        <v>0</v>
      </c>
    </row>
  </sheetData>
  <sheetProtection/>
  <autoFilter ref="A4:I6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pane ySplit="4" topLeftCell="BM5" activePane="bottomLeft" state="frozen"/>
      <selection pane="topLeft" activeCell="A1" sqref="A1"/>
      <selection pane="bottomLeft" activeCell="D22" sqref="D2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376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 t="s">
        <v>377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4" t="s">
        <v>378</v>
      </c>
      <c r="B3" s="24"/>
      <c r="C3" s="24"/>
      <c r="D3" s="24"/>
      <c r="E3" s="24"/>
      <c r="F3" s="24"/>
      <c r="G3" s="24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324</v>
      </c>
      <c r="C5" s="11" t="s">
        <v>34</v>
      </c>
      <c r="D5" s="10" t="s">
        <v>74</v>
      </c>
      <c r="E5" s="11" t="s">
        <v>184</v>
      </c>
      <c r="F5" s="12">
        <v>0</v>
      </c>
      <c r="G5" s="10" t="str">
        <f aca="true" t="shared" si="0" ref="G5:G36">TEXT(INT((HOUR(F5)*3600+MINUTE(F5)*60+SECOND(F5))/$I$3/60),"0")&amp;"."&amp;TEXT(MOD((HOUR(F5)*3600+MINUTE(F5)*60+SECOND(F5))/$I$3,60),"00")&amp;"/km"</f>
        <v>0.00/km</v>
      </c>
      <c r="H5" s="12">
        <f aca="true" t="shared" si="1" ref="H5:H36">F5-$F$5</f>
        <v>0</v>
      </c>
      <c r="I5" s="12">
        <f>F5-INDEX($F$5:$F$41,MATCH(D5,$D$5:$D$41,0))</f>
        <v>0</v>
      </c>
    </row>
    <row r="6" spans="1:9" s="13" customFormat="1" ht="15" customHeight="1">
      <c r="A6" s="37">
        <v>2</v>
      </c>
      <c r="B6" s="38" t="s">
        <v>325</v>
      </c>
      <c r="C6" s="38" t="s">
        <v>57</v>
      </c>
      <c r="D6" s="37" t="s">
        <v>74</v>
      </c>
      <c r="E6" s="38" t="s">
        <v>236</v>
      </c>
      <c r="F6" s="39">
        <v>0</v>
      </c>
      <c r="G6" s="37" t="str">
        <f t="shared" si="0"/>
        <v>0.00/km</v>
      </c>
      <c r="H6" s="39">
        <f t="shared" si="1"/>
        <v>0</v>
      </c>
      <c r="I6" s="39">
        <f>F6-INDEX($F$5:$F$41,MATCH(D6,$D$5:$D$41,0))</f>
        <v>0</v>
      </c>
    </row>
    <row r="7" spans="1:9" s="13" customFormat="1" ht="15" customHeight="1">
      <c r="A7" s="37">
        <v>3</v>
      </c>
      <c r="B7" s="38" t="s">
        <v>326</v>
      </c>
      <c r="C7" s="38" t="s">
        <v>68</v>
      </c>
      <c r="D7" s="37" t="s">
        <v>93</v>
      </c>
      <c r="E7" s="38" t="s">
        <v>236</v>
      </c>
      <c r="F7" s="39">
        <v>0</v>
      </c>
      <c r="G7" s="37" t="str">
        <f t="shared" si="0"/>
        <v>0.00/km</v>
      </c>
      <c r="H7" s="39">
        <f t="shared" si="1"/>
        <v>0</v>
      </c>
      <c r="I7" s="39">
        <f>F7-INDEX($F$5:$F$41,MATCH(D7,$D$5:$D$41,0))</f>
        <v>0</v>
      </c>
    </row>
    <row r="8" spans="1:9" s="13" customFormat="1" ht="15" customHeight="1">
      <c r="A8" s="14">
        <v>4</v>
      </c>
      <c r="B8" s="15" t="s">
        <v>327</v>
      </c>
      <c r="C8" s="15" t="s">
        <v>15</v>
      </c>
      <c r="D8" s="14" t="s">
        <v>77</v>
      </c>
      <c r="E8" s="15" t="s">
        <v>328</v>
      </c>
      <c r="F8" s="16">
        <v>0</v>
      </c>
      <c r="G8" s="14" t="str">
        <f t="shared" si="0"/>
        <v>0.00/km</v>
      </c>
      <c r="H8" s="16">
        <f t="shared" si="1"/>
        <v>0</v>
      </c>
      <c r="I8" s="16">
        <f>F8-INDEX($F$5:$F$41,MATCH(D8,$D$5:$D$41,0))</f>
        <v>0</v>
      </c>
    </row>
    <row r="9" spans="1:9" s="13" customFormat="1" ht="15" customHeight="1">
      <c r="A9" s="14">
        <v>5</v>
      </c>
      <c r="B9" s="15" t="s">
        <v>329</v>
      </c>
      <c r="C9" s="15" t="s">
        <v>26</v>
      </c>
      <c r="D9" s="14" t="s">
        <v>93</v>
      </c>
      <c r="E9" s="15" t="s">
        <v>330</v>
      </c>
      <c r="F9" s="16">
        <v>0</v>
      </c>
      <c r="G9" s="14" t="str">
        <f t="shared" si="0"/>
        <v>0.00/km</v>
      </c>
      <c r="H9" s="16">
        <f t="shared" si="1"/>
        <v>0</v>
      </c>
      <c r="I9" s="16">
        <f>F9-INDEX($F$5:$F$41,MATCH(D9,$D$5:$D$41,0))</f>
        <v>0</v>
      </c>
    </row>
    <row r="10" spans="1:9" s="13" customFormat="1" ht="15" customHeight="1">
      <c r="A10" s="14">
        <v>6</v>
      </c>
      <c r="B10" s="43" t="s">
        <v>331</v>
      </c>
      <c r="C10" s="43" t="s">
        <v>64</v>
      </c>
      <c r="D10" s="45" t="s">
        <v>174</v>
      </c>
      <c r="E10" s="43" t="s">
        <v>332</v>
      </c>
      <c r="F10" s="16">
        <v>0</v>
      </c>
      <c r="G10" s="14" t="str">
        <f t="shared" si="0"/>
        <v>0.00/km</v>
      </c>
      <c r="H10" s="16">
        <f t="shared" si="1"/>
        <v>0</v>
      </c>
      <c r="I10" s="16">
        <f>F10-INDEX($F$5:$F$41,MATCH(D10,$D$5:$D$41,0))</f>
        <v>0</v>
      </c>
    </row>
    <row r="11" spans="1:9" s="13" customFormat="1" ht="15" customHeight="1">
      <c r="A11" s="14">
        <v>7</v>
      </c>
      <c r="B11" s="15" t="s">
        <v>333</v>
      </c>
      <c r="C11" s="15" t="s">
        <v>32</v>
      </c>
      <c r="D11" s="14" t="s">
        <v>116</v>
      </c>
      <c r="E11" s="15" t="s">
        <v>334</v>
      </c>
      <c r="F11" s="16">
        <v>0</v>
      </c>
      <c r="G11" s="14" t="str">
        <f t="shared" si="0"/>
        <v>0.00/km</v>
      </c>
      <c r="H11" s="16">
        <f t="shared" si="1"/>
        <v>0</v>
      </c>
      <c r="I11" s="16">
        <f>F11-INDEX($F$5:$F$41,MATCH(D11,$D$5:$D$41,0))</f>
        <v>0</v>
      </c>
    </row>
    <row r="12" spans="1:9" s="13" customFormat="1" ht="15" customHeight="1">
      <c r="A12" s="14">
        <v>8</v>
      </c>
      <c r="B12" s="15" t="s">
        <v>335</v>
      </c>
      <c r="C12" s="15" t="s">
        <v>336</v>
      </c>
      <c r="D12" s="14" t="s">
        <v>96</v>
      </c>
      <c r="E12" s="15" t="s">
        <v>122</v>
      </c>
      <c r="F12" s="16">
        <v>0</v>
      </c>
      <c r="G12" s="14" t="str">
        <f t="shared" si="0"/>
        <v>0.00/km</v>
      </c>
      <c r="H12" s="16">
        <f t="shared" si="1"/>
        <v>0</v>
      </c>
      <c r="I12" s="16">
        <f>F12-INDEX($F$5:$F$41,MATCH(D12,$D$5:$D$41,0))</f>
        <v>0</v>
      </c>
    </row>
    <row r="13" spans="1:9" s="13" customFormat="1" ht="15" customHeight="1">
      <c r="A13" s="14">
        <v>9</v>
      </c>
      <c r="B13" s="15" t="s">
        <v>337</v>
      </c>
      <c r="C13" s="15" t="s">
        <v>55</v>
      </c>
      <c r="D13" s="14" t="s">
        <v>77</v>
      </c>
      <c r="E13" s="15" t="s">
        <v>312</v>
      </c>
      <c r="F13" s="16">
        <v>0</v>
      </c>
      <c r="G13" s="14" t="str">
        <f t="shared" si="0"/>
        <v>0.00/km</v>
      </c>
      <c r="H13" s="16">
        <f t="shared" si="1"/>
        <v>0</v>
      </c>
      <c r="I13" s="16">
        <f>F13-INDEX($F$5:$F$41,MATCH(D13,$D$5:$D$41,0))</f>
        <v>0</v>
      </c>
    </row>
    <row r="14" spans="1:9" s="13" customFormat="1" ht="15" customHeight="1">
      <c r="A14" s="14">
        <v>10</v>
      </c>
      <c r="B14" s="15" t="s">
        <v>324</v>
      </c>
      <c r="C14" s="15" t="s">
        <v>338</v>
      </c>
      <c r="D14" s="14" t="s">
        <v>82</v>
      </c>
      <c r="E14" s="15" t="s">
        <v>184</v>
      </c>
      <c r="F14" s="16">
        <v>0</v>
      </c>
      <c r="G14" s="14" t="str">
        <f t="shared" si="0"/>
        <v>0.00/km</v>
      </c>
      <c r="H14" s="16">
        <f t="shared" si="1"/>
        <v>0</v>
      </c>
      <c r="I14" s="16">
        <f>F14-INDEX($F$5:$F$41,MATCH(D14,$D$5:$D$41,0))</f>
        <v>0</v>
      </c>
    </row>
    <row r="15" spans="1:9" s="13" customFormat="1" ht="15" customHeight="1">
      <c r="A15" s="14">
        <v>11</v>
      </c>
      <c r="B15" s="15" t="s">
        <v>339</v>
      </c>
      <c r="C15" s="15" t="s">
        <v>11</v>
      </c>
      <c r="D15" s="14" t="s">
        <v>93</v>
      </c>
      <c r="E15" s="15" t="s">
        <v>340</v>
      </c>
      <c r="F15" s="16">
        <v>0</v>
      </c>
      <c r="G15" s="14" t="str">
        <f t="shared" si="0"/>
        <v>0.00/km</v>
      </c>
      <c r="H15" s="16">
        <f t="shared" si="1"/>
        <v>0</v>
      </c>
      <c r="I15" s="16">
        <f>F15-INDEX($F$5:$F$41,MATCH(D15,$D$5:$D$41,0))</f>
        <v>0</v>
      </c>
    </row>
    <row r="16" spans="1:9" s="13" customFormat="1" ht="15" customHeight="1">
      <c r="A16" s="14">
        <v>12</v>
      </c>
      <c r="B16" s="15" t="s">
        <v>341</v>
      </c>
      <c r="C16" s="15" t="s">
        <v>52</v>
      </c>
      <c r="D16" s="14" t="s">
        <v>74</v>
      </c>
      <c r="E16" s="15" t="s">
        <v>244</v>
      </c>
      <c r="F16" s="16">
        <v>0</v>
      </c>
      <c r="G16" s="14" t="str">
        <f t="shared" si="0"/>
        <v>0.00/km</v>
      </c>
      <c r="H16" s="16">
        <f t="shared" si="1"/>
        <v>0</v>
      </c>
      <c r="I16" s="16">
        <f>F16-INDEX($F$5:$F$41,MATCH(D16,$D$5:$D$41,0))</f>
        <v>0</v>
      </c>
    </row>
    <row r="17" spans="1:9" s="13" customFormat="1" ht="15" customHeight="1">
      <c r="A17" s="14">
        <v>13</v>
      </c>
      <c r="B17" s="15" t="s">
        <v>342</v>
      </c>
      <c r="C17" s="15" t="s">
        <v>50</v>
      </c>
      <c r="D17" s="14" t="s">
        <v>93</v>
      </c>
      <c r="E17" s="15" t="s">
        <v>244</v>
      </c>
      <c r="F17" s="16">
        <v>0</v>
      </c>
      <c r="G17" s="14" t="str">
        <f t="shared" si="0"/>
        <v>0.00/km</v>
      </c>
      <c r="H17" s="16">
        <f t="shared" si="1"/>
        <v>0</v>
      </c>
      <c r="I17" s="16">
        <f>F17-INDEX($F$5:$F$41,MATCH(D17,$D$5:$D$41,0))</f>
        <v>0</v>
      </c>
    </row>
    <row r="18" spans="1:9" s="13" customFormat="1" ht="15" customHeight="1">
      <c r="A18" s="14">
        <v>14</v>
      </c>
      <c r="B18" s="43" t="s">
        <v>343</v>
      </c>
      <c r="C18" s="43" t="s">
        <v>344</v>
      </c>
      <c r="D18" s="45" t="s">
        <v>174</v>
      </c>
      <c r="E18" s="43" t="s">
        <v>146</v>
      </c>
      <c r="F18" s="16">
        <v>0</v>
      </c>
      <c r="G18" s="14" t="str">
        <f t="shared" si="0"/>
        <v>0.00/km</v>
      </c>
      <c r="H18" s="16">
        <f t="shared" si="1"/>
        <v>0</v>
      </c>
      <c r="I18" s="16">
        <f>F18-INDEX($F$5:$F$41,MATCH(D18,$D$5:$D$41,0))</f>
        <v>0</v>
      </c>
    </row>
    <row r="19" spans="1:9" s="13" customFormat="1" ht="15" customHeight="1">
      <c r="A19" s="14">
        <v>15</v>
      </c>
      <c r="B19" s="15" t="s">
        <v>345</v>
      </c>
      <c r="C19" s="15" t="s">
        <v>19</v>
      </c>
      <c r="D19" s="14" t="s">
        <v>82</v>
      </c>
      <c r="E19" s="15" t="s">
        <v>25</v>
      </c>
      <c r="F19" s="16">
        <v>0</v>
      </c>
      <c r="G19" s="14" t="str">
        <f t="shared" si="0"/>
        <v>0.00/km</v>
      </c>
      <c r="H19" s="16">
        <f t="shared" si="1"/>
        <v>0</v>
      </c>
      <c r="I19" s="16">
        <f>F19-INDEX($F$5:$F$41,MATCH(D19,$D$5:$D$41,0))</f>
        <v>0</v>
      </c>
    </row>
    <row r="20" spans="1:9" s="13" customFormat="1" ht="15" customHeight="1">
      <c r="A20" s="14">
        <v>16</v>
      </c>
      <c r="B20" s="15" t="s">
        <v>54</v>
      </c>
      <c r="C20" s="15" t="s">
        <v>38</v>
      </c>
      <c r="D20" s="14" t="s">
        <v>74</v>
      </c>
      <c r="E20" s="15" t="s">
        <v>102</v>
      </c>
      <c r="F20" s="16">
        <v>0</v>
      </c>
      <c r="G20" s="14" t="str">
        <f t="shared" si="0"/>
        <v>0.00/km</v>
      </c>
      <c r="H20" s="16">
        <f t="shared" si="1"/>
        <v>0</v>
      </c>
      <c r="I20" s="16">
        <f>F20-INDEX($F$5:$F$41,MATCH(D20,$D$5:$D$41,0))</f>
        <v>0</v>
      </c>
    </row>
    <row r="21" spans="1:9" s="13" customFormat="1" ht="15" customHeight="1">
      <c r="A21" s="14">
        <v>17</v>
      </c>
      <c r="B21" s="15" t="s">
        <v>346</v>
      </c>
      <c r="C21" s="15" t="s">
        <v>22</v>
      </c>
      <c r="D21" s="14" t="s">
        <v>74</v>
      </c>
      <c r="E21" s="15" t="s">
        <v>347</v>
      </c>
      <c r="F21" s="16">
        <v>0</v>
      </c>
      <c r="G21" s="14" t="str">
        <f t="shared" si="0"/>
        <v>0.00/km</v>
      </c>
      <c r="H21" s="16">
        <f t="shared" si="1"/>
        <v>0</v>
      </c>
      <c r="I21" s="16">
        <f>F21-INDEX($F$5:$F$41,MATCH(D21,$D$5:$D$41,0))</f>
        <v>0</v>
      </c>
    </row>
    <row r="22" spans="1:9" s="13" customFormat="1" ht="15" customHeight="1">
      <c r="A22" s="14">
        <v>18</v>
      </c>
      <c r="B22" s="43" t="s">
        <v>348</v>
      </c>
      <c r="C22" s="43" t="s">
        <v>349</v>
      </c>
      <c r="D22" s="45" t="s">
        <v>169</v>
      </c>
      <c r="E22" s="43" t="s">
        <v>146</v>
      </c>
      <c r="F22" s="16">
        <v>0</v>
      </c>
      <c r="G22" s="14" t="str">
        <f t="shared" si="0"/>
        <v>0.00/km</v>
      </c>
      <c r="H22" s="16">
        <f t="shared" si="1"/>
        <v>0</v>
      </c>
      <c r="I22" s="16">
        <f>F22-INDEX($F$5:$F$41,MATCH(D22,$D$5:$D$41,0))</f>
        <v>0</v>
      </c>
    </row>
    <row r="23" spans="1:9" s="13" customFormat="1" ht="15" customHeight="1">
      <c r="A23" s="14">
        <v>19</v>
      </c>
      <c r="B23" s="43" t="s">
        <v>350</v>
      </c>
      <c r="C23" s="43" t="s">
        <v>351</v>
      </c>
      <c r="D23" s="45" t="s">
        <v>169</v>
      </c>
      <c r="E23" s="43" t="s">
        <v>104</v>
      </c>
      <c r="F23" s="16">
        <v>0</v>
      </c>
      <c r="G23" s="14" t="str">
        <f t="shared" si="0"/>
        <v>0.00/km</v>
      </c>
      <c r="H23" s="16">
        <f t="shared" si="1"/>
        <v>0</v>
      </c>
      <c r="I23" s="16">
        <f>F23-INDEX($F$5:$F$41,MATCH(D23,$D$5:$D$41,0))</f>
        <v>0</v>
      </c>
    </row>
    <row r="24" spans="1:9" s="13" customFormat="1" ht="15" customHeight="1">
      <c r="A24" s="14">
        <v>20</v>
      </c>
      <c r="B24" s="15" t="s">
        <v>352</v>
      </c>
      <c r="C24" s="15" t="s">
        <v>353</v>
      </c>
      <c r="D24" s="14" t="s">
        <v>201</v>
      </c>
      <c r="E24" s="15" t="s">
        <v>238</v>
      </c>
      <c r="F24" s="16">
        <v>0</v>
      </c>
      <c r="G24" s="14" t="str">
        <f t="shared" si="0"/>
        <v>0.00/km</v>
      </c>
      <c r="H24" s="16">
        <f t="shared" si="1"/>
        <v>0</v>
      </c>
      <c r="I24" s="16">
        <f>F24-INDEX($F$5:$F$41,MATCH(D24,$D$5:$D$41,0))</f>
        <v>0</v>
      </c>
    </row>
    <row r="25" spans="1:9" s="13" customFormat="1" ht="15" customHeight="1">
      <c r="A25" s="14">
        <v>21</v>
      </c>
      <c r="B25" s="43" t="s">
        <v>354</v>
      </c>
      <c r="C25" s="43" t="s">
        <v>51</v>
      </c>
      <c r="D25" s="45" t="s">
        <v>169</v>
      </c>
      <c r="E25" s="43" t="s">
        <v>25</v>
      </c>
      <c r="F25" s="16">
        <v>0</v>
      </c>
      <c r="G25" s="14" t="str">
        <f t="shared" si="0"/>
        <v>0.00/km</v>
      </c>
      <c r="H25" s="16">
        <f t="shared" si="1"/>
        <v>0</v>
      </c>
      <c r="I25" s="16">
        <f>F25-INDEX($F$5:$F$41,MATCH(D25,$D$5:$D$41,0))</f>
        <v>0</v>
      </c>
    </row>
    <row r="26" spans="1:9" s="13" customFormat="1" ht="15" customHeight="1">
      <c r="A26" s="14">
        <v>22</v>
      </c>
      <c r="B26" s="15" t="s">
        <v>355</v>
      </c>
      <c r="C26" s="15" t="s">
        <v>27</v>
      </c>
      <c r="D26" s="14" t="s">
        <v>93</v>
      </c>
      <c r="E26" s="15" t="s">
        <v>244</v>
      </c>
      <c r="F26" s="16">
        <v>0</v>
      </c>
      <c r="G26" s="14" t="str">
        <f t="shared" si="0"/>
        <v>0.00/km</v>
      </c>
      <c r="H26" s="16">
        <f t="shared" si="1"/>
        <v>0</v>
      </c>
      <c r="I26" s="16">
        <f>F26-INDEX($F$5:$F$41,MATCH(D26,$D$5:$D$41,0))</f>
        <v>0</v>
      </c>
    </row>
    <row r="27" spans="1:9" s="13" customFormat="1" ht="15" customHeight="1">
      <c r="A27" s="14">
        <v>23</v>
      </c>
      <c r="B27" s="15" t="s">
        <v>356</v>
      </c>
      <c r="C27" s="15" t="s">
        <v>197</v>
      </c>
      <c r="D27" s="14" t="s">
        <v>90</v>
      </c>
      <c r="E27" s="15" t="s">
        <v>312</v>
      </c>
      <c r="F27" s="16">
        <v>0</v>
      </c>
      <c r="G27" s="14" t="str">
        <f t="shared" si="0"/>
        <v>0.00/km</v>
      </c>
      <c r="H27" s="16">
        <f t="shared" si="1"/>
        <v>0</v>
      </c>
      <c r="I27" s="16">
        <f>F27-INDEX($F$5:$F$41,MATCH(D27,$D$5:$D$41,0))</f>
        <v>0</v>
      </c>
    </row>
    <row r="28" spans="1:9" s="17" customFormat="1" ht="15" customHeight="1">
      <c r="A28" s="14">
        <v>24</v>
      </c>
      <c r="B28" s="43" t="s">
        <v>357</v>
      </c>
      <c r="C28" s="43" t="s">
        <v>65</v>
      </c>
      <c r="D28" s="45" t="s">
        <v>174</v>
      </c>
      <c r="E28" s="43" t="s">
        <v>218</v>
      </c>
      <c r="F28" s="16">
        <v>0</v>
      </c>
      <c r="G28" s="14" t="str">
        <f t="shared" si="0"/>
        <v>0.00/km</v>
      </c>
      <c r="H28" s="16">
        <f t="shared" si="1"/>
        <v>0</v>
      </c>
      <c r="I28" s="16">
        <f>F28-INDEX($F$5:$F$41,MATCH(D28,$D$5:$D$41,0))</f>
        <v>0</v>
      </c>
    </row>
    <row r="29" spans="1:9" ht="15" customHeight="1">
      <c r="A29" s="14">
        <v>25</v>
      </c>
      <c r="B29" s="15" t="s">
        <v>358</v>
      </c>
      <c r="C29" s="15" t="s">
        <v>254</v>
      </c>
      <c r="D29" s="14" t="s">
        <v>90</v>
      </c>
      <c r="E29" s="15" t="s">
        <v>102</v>
      </c>
      <c r="F29" s="16">
        <v>0</v>
      </c>
      <c r="G29" s="14" t="str">
        <f t="shared" si="0"/>
        <v>0.00/km</v>
      </c>
      <c r="H29" s="16">
        <f t="shared" si="1"/>
        <v>0</v>
      </c>
      <c r="I29" s="16">
        <f>F29-INDEX($F$5:$F$41,MATCH(D29,$D$5:$D$41,0))</f>
        <v>0</v>
      </c>
    </row>
    <row r="30" spans="1:9" ht="15" customHeight="1">
      <c r="A30" s="14">
        <v>26</v>
      </c>
      <c r="B30" s="15" t="s">
        <v>359</v>
      </c>
      <c r="C30" s="15" t="s">
        <v>360</v>
      </c>
      <c r="D30" s="14" t="s">
        <v>309</v>
      </c>
      <c r="E30" s="15" t="s">
        <v>133</v>
      </c>
      <c r="F30" s="16">
        <v>0</v>
      </c>
      <c r="G30" s="14" t="str">
        <f t="shared" si="0"/>
        <v>0.00/km</v>
      </c>
      <c r="H30" s="16">
        <f t="shared" si="1"/>
        <v>0</v>
      </c>
      <c r="I30" s="16">
        <f>F30-INDEX($F$5:$F$41,MATCH(D30,$D$5:$D$41,0))</f>
        <v>0</v>
      </c>
    </row>
    <row r="31" spans="1:9" ht="15" customHeight="1">
      <c r="A31" s="14">
        <v>27</v>
      </c>
      <c r="B31" s="43" t="s">
        <v>361</v>
      </c>
      <c r="C31" s="43" t="s">
        <v>362</v>
      </c>
      <c r="D31" s="45" t="s">
        <v>169</v>
      </c>
      <c r="E31" s="43" t="s">
        <v>104</v>
      </c>
      <c r="F31" s="16">
        <v>0</v>
      </c>
      <c r="G31" s="14" t="str">
        <f t="shared" si="0"/>
        <v>0.00/km</v>
      </c>
      <c r="H31" s="16">
        <f t="shared" si="1"/>
        <v>0</v>
      </c>
      <c r="I31" s="16">
        <f>F31-INDEX($F$5:$F$41,MATCH(D31,$D$5:$D$41,0))</f>
        <v>0</v>
      </c>
    </row>
    <row r="32" spans="1:9" ht="15" customHeight="1">
      <c r="A32" s="14">
        <v>28</v>
      </c>
      <c r="B32" s="43" t="s">
        <v>363</v>
      </c>
      <c r="C32" s="43" t="s">
        <v>364</v>
      </c>
      <c r="D32" s="45" t="s">
        <v>365</v>
      </c>
      <c r="E32" s="43" t="s">
        <v>211</v>
      </c>
      <c r="F32" s="16">
        <v>0</v>
      </c>
      <c r="G32" s="14" t="str">
        <f t="shared" si="0"/>
        <v>0.00/km</v>
      </c>
      <c r="H32" s="16">
        <f t="shared" si="1"/>
        <v>0</v>
      </c>
      <c r="I32" s="16">
        <f>F32-INDEX($F$5:$F$41,MATCH(D32,$D$5:$D$41,0))</f>
        <v>0</v>
      </c>
    </row>
    <row r="33" spans="1:9" ht="15" customHeight="1">
      <c r="A33" s="14">
        <v>29</v>
      </c>
      <c r="B33" s="43" t="s">
        <v>366</v>
      </c>
      <c r="C33" s="43" t="s">
        <v>367</v>
      </c>
      <c r="D33" s="45" t="s">
        <v>179</v>
      </c>
      <c r="E33" s="43" t="s">
        <v>133</v>
      </c>
      <c r="F33" s="16">
        <v>0</v>
      </c>
      <c r="G33" s="14" t="str">
        <f t="shared" si="0"/>
        <v>0.00/km</v>
      </c>
      <c r="H33" s="16">
        <f t="shared" si="1"/>
        <v>0</v>
      </c>
      <c r="I33" s="16">
        <f>F33-INDEX($F$5:$F$41,MATCH(D33,$D$5:$D$41,0))</f>
        <v>0</v>
      </c>
    </row>
    <row r="34" spans="1:9" ht="15" customHeight="1">
      <c r="A34" s="14">
        <v>30</v>
      </c>
      <c r="B34" s="15" t="s">
        <v>368</v>
      </c>
      <c r="C34" s="15" t="s">
        <v>59</v>
      </c>
      <c r="D34" s="14" t="s">
        <v>90</v>
      </c>
      <c r="E34" s="15" t="s">
        <v>369</v>
      </c>
      <c r="F34" s="16">
        <v>0</v>
      </c>
      <c r="G34" s="14" t="str">
        <f t="shared" si="0"/>
        <v>0.00/km</v>
      </c>
      <c r="H34" s="16">
        <f t="shared" si="1"/>
        <v>0</v>
      </c>
      <c r="I34" s="16">
        <f>F34-INDEX($F$5:$F$41,MATCH(D34,$D$5:$D$41,0))</f>
        <v>0</v>
      </c>
    </row>
    <row r="35" spans="1:9" ht="15" customHeight="1">
      <c r="A35" s="14">
        <v>31</v>
      </c>
      <c r="B35" s="43" t="s">
        <v>370</v>
      </c>
      <c r="C35" s="43" t="s">
        <v>364</v>
      </c>
      <c r="D35" s="45" t="s">
        <v>301</v>
      </c>
      <c r="E35" s="43" t="s">
        <v>211</v>
      </c>
      <c r="F35" s="16">
        <v>0</v>
      </c>
      <c r="G35" s="14" t="str">
        <f t="shared" si="0"/>
        <v>0.00/km</v>
      </c>
      <c r="H35" s="16">
        <f t="shared" si="1"/>
        <v>0</v>
      </c>
      <c r="I35" s="16">
        <f>F35-INDEX($F$5:$F$41,MATCH(D35,$D$5:$D$41,0))</f>
        <v>0</v>
      </c>
    </row>
    <row r="36" spans="1:9" ht="15" customHeight="1">
      <c r="A36" s="14">
        <v>32</v>
      </c>
      <c r="B36" s="15" t="s">
        <v>345</v>
      </c>
      <c r="C36" s="15" t="s">
        <v>71</v>
      </c>
      <c r="D36" s="14" t="s">
        <v>77</v>
      </c>
      <c r="E36" s="15" t="s">
        <v>25</v>
      </c>
      <c r="F36" s="16">
        <v>0</v>
      </c>
      <c r="G36" s="14" t="str">
        <f t="shared" si="0"/>
        <v>0.00/km</v>
      </c>
      <c r="H36" s="16">
        <f t="shared" si="1"/>
        <v>0</v>
      </c>
      <c r="I36" s="16">
        <f>F36-INDEX($F$5:$F$41,MATCH(D36,$D$5:$D$41,0))</f>
        <v>0</v>
      </c>
    </row>
    <row r="37" spans="1:9" ht="15" customHeight="1">
      <c r="A37" s="14">
        <v>33</v>
      </c>
      <c r="B37" s="15" t="s">
        <v>371</v>
      </c>
      <c r="C37" s="15" t="s">
        <v>61</v>
      </c>
      <c r="D37" s="14" t="s">
        <v>309</v>
      </c>
      <c r="E37" s="15" t="s">
        <v>133</v>
      </c>
      <c r="F37" s="16">
        <v>0</v>
      </c>
      <c r="G37" s="14" t="str">
        <f>TEXT(INT((HOUR(F37)*3600+MINUTE(F37)*60+SECOND(F37))/$I$3/60),"0")&amp;"."&amp;TEXT(MOD((HOUR(F37)*3600+MINUTE(F37)*60+SECOND(F37))/$I$3,60),"00")&amp;"/km"</f>
        <v>0.00/km</v>
      </c>
      <c r="H37" s="16">
        <f>F37-$F$5</f>
        <v>0</v>
      </c>
      <c r="I37" s="16">
        <f>F37-INDEX($F$5:$F$41,MATCH(D37,$D$5:$D$41,0))</f>
        <v>0</v>
      </c>
    </row>
    <row r="38" spans="1:9" ht="15" customHeight="1">
      <c r="A38" s="14">
        <v>34</v>
      </c>
      <c r="B38" s="15" t="s">
        <v>372</v>
      </c>
      <c r="C38" s="15" t="s">
        <v>26</v>
      </c>
      <c r="D38" s="14" t="s">
        <v>96</v>
      </c>
      <c r="E38" s="15" t="s">
        <v>133</v>
      </c>
      <c r="F38" s="16">
        <v>0</v>
      </c>
      <c r="G38" s="14" t="str">
        <f>TEXT(INT((HOUR(F38)*3600+MINUTE(F38)*60+SECOND(F38))/$I$3/60),"0")&amp;"."&amp;TEXT(MOD((HOUR(F38)*3600+MINUTE(F38)*60+SECOND(F38))/$I$3,60),"00")&amp;"/km"</f>
        <v>0.00/km</v>
      </c>
      <c r="H38" s="16">
        <f>F38-$F$5</f>
        <v>0</v>
      </c>
      <c r="I38" s="16">
        <f>F38-INDEX($F$5:$F$41,MATCH(D38,$D$5:$D$41,0))</f>
        <v>0</v>
      </c>
    </row>
    <row r="39" spans="1:9" ht="15" customHeight="1">
      <c r="A39" s="14">
        <v>35</v>
      </c>
      <c r="B39" s="15" t="s">
        <v>60</v>
      </c>
      <c r="C39" s="15" t="s">
        <v>26</v>
      </c>
      <c r="D39" s="14" t="s">
        <v>116</v>
      </c>
      <c r="E39" s="15" t="s">
        <v>104</v>
      </c>
      <c r="F39" s="16">
        <v>0</v>
      </c>
      <c r="G39" s="14" t="str">
        <f>TEXT(INT((HOUR(F39)*3600+MINUTE(F39)*60+SECOND(F39))/$I$3/60),"0")&amp;"."&amp;TEXT(MOD((HOUR(F39)*3600+MINUTE(F39)*60+SECOND(F39))/$I$3,60),"00")&amp;"/km"</f>
        <v>0.00/km</v>
      </c>
      <c r="H39" s="16">
        <f>F39-$F$5</f>
        <v>0</v>
      </c>
      <c r="I39" s="16">
        <f>F39-INDEX($F$5:$F$41,MATCH(D39,$D$5:$D$41,0))</f>
        <v>0</v>
      </c>
    </row>
    <row r="40" spans="1:9" ht="15" customHeight="1">
      <c r="A40" s="14">
        <v>36</v>
      </c>
      <c r="B40" s="15" t="s">
        <v>373</v>
      </c>
      <c r="C40" s="15" t="s">
        <v>36</v>
      </c>
      <c r="D40" s="14" t="s">
        <v>309</v>
      </c>
      <c r="E40" s="15" t="s">
        <v>323</v>
      </c>
      <c r="F40" s="16">
        <v>0</v>
      </c>
      <c r="G40" s="14" t="str">
        <f>TEXT(INT((HOUR(F40)*3600+MINUTE(F40)*60+SECOND(F40))/$I$3/60),"0")&amp;"."&amp;TEXT(MOD((HOUR(F40)*3600+MINUTE(F40)*60+SECOND(F40))/$I$3,60),"00")&amp;"/km"</f>
        <v>0.00/km</v>
      </c>
      <c r="H40" s="16">
        <f>F40-$F$5</f>
        <v>0</v>
      </c>
      <c r="I40" s="16">
        <f>F40-INDEX($F$5:$F$41,MATCH(D40,$D$5:$D$41,0))</f>
        <v>0</v>
      </c>
    </row>
    <row r="41" spans="1:9" ht="15" customHeight="1">
      <c r="A41" s="18">
        <v>37</v>
      </c>
      <c r="B41" s="44" t="s">
        <v>374</v>
      </c>
      <c r="C41" s="44" t="s">
        <v>375</v>
      </c>
      <c r="D41" s="46" t="s">
        <v>301</v>
      </c>
      <c r="E41" s="44" t="s">
        <v>133</v>
      </c>
      <c r="F41" s="19">
        <v>0</v>
      </c>
      <c r="G41" s="18" t="str">
        <f>TEXT(INT((HOUR(F41)*3600+MINUTE(F41)*60+SECOND(F41))/$I$3/60),"0")&amp;"."&amp;TEXT(MOD((HOUR(F41)*3600+MINUTE(F41)*60+SECOND(F41))/$I$3,60),"00")&amp;"/km"</f>
        <v>0.00/km</v>
      </c>
      <c r="H41" s="19">
        <f>F41-$F$5</f>
        <v>0</v>
      </c>
      <c r="I41" s="19">
        <f>F41-INDEX($F$5:$F$41,MATCH(D41,$D$5:$D$41,0))</f>
        <v>0</v>
      </c>
    </row>
  </sheetData>
  <sheetProtection/>
  <autoFilter ref="A4:I4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5" t="str">
        <f>'32km'!A1</f>
        <v>Tappone dei Tre Comuni della Sabina Romana</v>
      </c>
      <c r="B1" s="26"/>
      <c r="C1" s="27"/>
    </row>
    <row r="2" spans="1:3" ht="42" customHeight="1">
      <c r="A2" s="28" t="str">
        <f>'32km'!A3&amp;" km. "&amp;'32km'!I3</f>
        <v>Palombara Sabina (RM) Italia - Domenica 04/11/2012 km. 32</v>
      </c>
      <c r="B2" s="28"/>
      <c r="C2" s="28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47">
        <v>1</v>
      </c>
      <c r="B4" s="48" t="s">
        <v>236</v>
      </c>
      <c r="C4" s="49">
        <v>17</v>
      </c>
    </row>
    <row r="5" spans="1:3" ht="15" customHeight="1">
      <c r="A5" s="35">
        <v>2</v>
      </c>
      <c r="B5" s="30" t="s">
        <v>133</v>
      </c>
      <c r="C5" s="32">
        <v>10</v>
      </c>
    </row>
    <row r="6" spans="1:3" ht="15" customHeight="1">
      <c r="A6" s="35">
        <v>3</v>
      </c>
      <c r="B6" s="30" t="s">
        <v>244</v>
      </c>
      <c r="C6" s="32">
        <v>9</v>
      </c>
    </row>
    <row r="7" spans="1:3" ht="15" customHeight="1">
      <c r="A7" s="35">
        <v>4</v>
      </c>
      <c r="B7" s="30" t="s">
        <v>113</v>
      </c>
      <c r="C7" s="32">
        <v>9</v>
      </c>
    </row>
    <row r="8" spans="1:3" ht="15" customHeight="1">
      <c r="A8" s="35">
        <v>5</v>
      </c>
      <c r="B8" s="30" t="s">
        <v>146</v>
      </c>
      <c r="C8" s="32">
        <v>8</v>
      </c>
    </row>
    <row r="9" spans="1:3" ht="15" customHeight="1">
      <c r="A9" s="35">
        <v>6</v>
      </c>
      <c r="B9" s="30" t="s">
        <v>104</v>
      </c>
      <c r="C9" s="32">
        <v>8</v>
      </c>
    </row>
    <row r="10" spans="1:3" ht="15" customHeight="1">
      <c r="A10" s="35">
        <v>7</v>
      </c>
      <c r="B10" s="30" t="s">
        <v>184</v>
      </c>
      <c r="C10" s="32">
        <v>7</v>
      </c>
    </row>
    <row r="11" spans="1:3" ht="15" customHeight="1">
      <c r="A11" s="35">
        <v>8</v>
      </c>
      <c r="B11" s="30" t="s">
        <v>122</v>
      </c>
      <c r="C11" s="32">
        <v>5</v>
      </c>
    </row>
    <row r="12" spans="1:3" ht="15" customHeight="1">
      <c r="A12" s="35">
        <v>9</v>
      </c>
      <c r="B12" s="30" t="s">
        <v>148</v>
      </c>
      <c r="C12" s="32">
        <v>5</v>
      </c>
    </row>
    <row r="13" spans="1:3" ht="15" customHeight="1">
      <c r="A13" s="35">
        <v>10</v>
      </c>
      <c r="B13" s="30" t="s">
        <v>142</v>
      </c>
      <c r="C13" s="32">
        <v>4</v>
      </c>
    </row>
    <row r="14" spans="1:3" ht="15" customHeight="1">
      <c r="A14" s="35">
        <v>11</v>
      </c>
      <c r="B14" s="30" t="s">
        <v>25</v>
      </c>
      <c r="C14" s="32">
        <v>4</v>
      </c>
    </row>
    <row r="15" spans="1:3" ht="15" customHeight="1">
      <c r="A15" s="35">
        <v>12</v>
      </c>
      <c r="B15" s="30" t="s">
        <v>238</v>
      </c>
      <c r="C15" s="32">
        <v>4</v>
      </c>
    </row>
    <row r="16" spans="1:3" ht="15" customHeight="1">
      <c r="A16" s="35">
        <v>13</v>
      </c>
      <c r="B16" s="30" t="s">
        <v>88</v>
      </c>
      <c r="C16" s="32">
        <v>4</v>
      </c>
    </row>
    <row r="17" spans="1:3" ht="15" customHeight="1">
      <c r="A17" s="35">
        <v>14</v>
      </c>
      <c r="B17" s="30" t="s">
        <v>102</v>
      </c>
      <c r="C17" s="32">
        <v>4</v>
      </c>
    </row>
    <row r="18" spans="1:3" ht="15" customHeight="1">
      <c r="A18" s="35">
        <v>15</v>
      </c>
      <c r="B18" s="30" t="s">
        <v>161</v>
      </c>
      <c r="C18" s="32">
        <v>4</v>
      </c>
    </row>
    <row r="19" spans="1:3" ht="15" customHeight="1">
      <c r="A19" s="35">
        <v>16</v>
      </c>
      <c r="B19" s="30" t="s">
        <v>117</v>
      </c>
      <c r="C19" s="32">
        <v>4</v>
      </c>
    </row>
    <row r="20" spans="1:3" ht="15" customHeight="1">
      <c r="A20" s="35">
        <v>17</v>
      </c>
      <c r="B20" s="30" t="s">
        <v>86</v>
      </c>
      <c r="C20" s="32">
        <v>4</v>
      </c>
    </row>
    <row r="21" spans="1:3" ht="15" customHeight="1">
      <c r="A21" s="35">
        <v>18</v>
      </c>
      <c r="B21" s="30" t="s">
        <v>218</v>
      </c>
      <c r="C21" s="32">
        <v>3</v>
      </c>
    </row>
    <row r="22" spans="1:3" ht="15" customHeight="1">
      <c r="A22" s="35">
        <v>19</v>
      </c>
      <c r="B22" s="30" t="s">
        <v>202</v>
      </c>
      <c r="C22" s="32">
        <v>3</v>
      </c>
    </row>
    <row r="23" spans="1:3" ht="15" customHeight="1">
      <c r="A23" s="35">
        <v>20</v>
      </c>
      <c r="B23" s="30" t="s">
        <v>369</v>
      </c>
      <c r="C23" s="32">
        <v>3</v>
      </c>
    </row>
    <row r="24" spans="1:3" ht="15" customHeight="1">
      <c r="A24" s="35">
        <v>21</v>
      </c>
      <c r="B24" s="30" t="s">
        <v>211</v>
      </c>
      <c r="C24" s="32">
        <v>3</v>
      </c>
    </row>
    <row r="25" spans="1:3" ht="15" customHeight="1">
      <c r="A25" s="35">
        <v>22</v>
      </c>
      <c r="B25" s="30" t="s">
        <v>106</v>
      </c>
      <c r="C25" s="32">
        <v>3</v>
      </c>
    </row>
    <row r="26" spans="1:3" ht="15" customHeight="1">
      <c r="A26" s="35">
        <v>23</v>
      </c>
      <c r="B26" s="30" t="s">
        <v>312</v>
      </c>
      <c r="C26" s="32">
        <v>3</v>
      </c>
    </row>
    <row r="27" spans="1:3" ht="15" customHeight="1">
      <c r="A27" s="35">
        <v>24</v>
      </c>
      <c r="B27" s="30" t="s">
        <v>83</v>
      </c>
      <c r="C27" s="32">
        <v>3</v>
      </c>
    </row>
    <row r="28" spans="1:3" ht="15" customHeight="1">
      <c r="A28" s="35">
        <v>25</v>
      </c>
      <c r="B28" s="30" t="s">
        <v>164</v>
      </c>
      <c r="C28" s="32">
        <v>2</v>
      </c>
    </row>
    <row r="29" spans="1:3" ht="15" customHeight="1">
      <c r="A29" s="35">
        <v>26</v>
      </c>
      <c r="B29" s="30" t="s">
        <v>192</v>
      </c>
      <c r="C29" s="32">
        <v>2</v>
      </c>
    </row>
    <row r="30" spans="1:3" ht="15" customHeight="1">
      <c r="A30" s="35">
        <v>27</v>
      </c>
      <c r="B30" s="30" t="s">
        <v>170</v>
      </c>
      <c r="C30" s="32">
        <v>2</v>
      </c>
    </row>
    <row r="31" spans="1:3" ht="15" customHeight="1">
      <c r="A31" s="35">
        <v>28</v>
      </c>
      <c r="B31" s="30" t="s">
        <v>323</v>
      </c>
      <c r="C31" s="32">
        <v>2</v>
      </c>
    </row>
    <row r="32" spans="1:3" ht="15" customHeight="1">
      <c r="A32" s="35">
        <v>29</v>
      </c>
      <c r="B32" s="30" t="s">
        <v>75</v>
      </c>
      <c r="C32" s="32">
        <v>2</v>
      </c>
    </row>
    <row r="33" spans="1:3" ht="15" customHeight="1">
      <c r="A33" s="35">
        <v>30</v>
      </c>
      <c r="B33" s="30" t="s">
        <v>332</v>
      </c>
      <c r="C33" s="32">
        <v>2</v>
      </c>
    </row>
    <row r="34" spans="1:3" ht="15" customHeight="1">
      <c r="A34" s="35">
        <v>31</v>
      </c>
      <c r="B34" s="30" t="s">
        <v>215</v>
      </c>
      <c r="C34" s="32">
        <v>1</v>
      </c>
    </row>
    <row r="35" spans="1:3" ht="15" customHeight="1">
      <c r="A35" s="35">
        <v>32</v>
      </c>
      <c r="B35" s="30" t="s">
        <v>127</v>
      </c>
      <c r="C35" s="32">
        <v>1</v>
      </c>
    </row>
    <row r="36" spans="1:3" ht="15" customHeight="1">
      <c r="A36" s="35">
        <v>33</v>
      </c>
      <c r="B36" s="30" t="s">
        <v>315</v>
      </c>
      <c r="C36" s="32">
        <v>1</v>
      </c>
    </row>
    <row r="37" spans="1:3" ht="15" customHeight="1">
      <c r="A37" s="35">
        <v>34</v>
      </c>
      <c r="B37" s="30" t="s">
        <v>330</v>
      </c>
      <c r="C37" s="32">
        <v>1</v>
      </c>
    </row>
    <row r="38" spans="1:3" ht="15" customHeight="1">
      <c r="A38" s="35">
        <v>35</v>
      </c>
      <c r="B38" s="30" t="s">
        <v>274</v>
      </c>
      <c r="C38" s="32">
        <v>1</v>
      </c>
    </row>
    <row r="39" spans="1:3" ht="15" customHeight="1">
      <c r="A39" s="35">
        <v>36</v>
      </c>
      <c r="B39" s="30" t="s">
        <v>78</v>
      </c>
      <c r="C39" s="32">
        <v>1</v>
      </c>
    </row>
    <row r="40" spans="1:3" ht="15" customHeight="1">
      <c r="A40" s="35">
        <v>37</v>
      </c>
      <c r="B40" s="30" t="s">
        <v>80</v>
      </c>
      <c r="C40" s="32">
        <v>1</v>
      </c>
    </row>
    <row r="41" spans="1:3" ht="15" customHeight="1">
      <c r="A41" s="35">
        <v>38</v>
      </c>
      <c r="B41" s="30" t="s">
        <v>268</v>
      </c>
      <c r="C41" s="32">
        <v>1</v>
      </c>
    </row>
    <row r="42" spans="1:3" ht="15" customHeight="1">
      <c r="A42" s="35">
        <v>39</v>
      </c>
      <c r="B42" s="30" t="s">
        <v>334</v>
      </c>
      <c r="C42" s="32">
        <v>1</v>
      </c>
    </row>
    <row r="43" spans="1:3" ht="15" customHeight="1">
      <c r="A43" s="35">
        <v>40</v>
      </c>
      <c r="B43" s="30" t="s">
        <v>175</v>
      </c>
      <c r="C43" s="32">
        <v>1</v>
      </c>
    </row>
    <row r="44" spans="1:3" ht="15" customHeight="1">
      <c r="A44" s="35">
        <v>41</v>
      </c>
      <c r="B44" s="30" t="s">
        <v>235</v>
      </c>
      <c r="C44" s="32">
        <v>1</v>
      </c>
    </row>
    <row r="45" spans="1:3" ht="15" customHeight="1">
      <c r="A45" s="35">
        <v>42</v>
      </c>
      <c r="B45" s="30" t="s">
        <v>328</v>
      </c>
      <c r="C45" s="32">
        <v>1</v>
      </c>
    </row>
    <row r="46" spans="1:3" ht="15" customHeight="1">
      <c r="A46" s="35">
        <v>43</v>
      </c>
      <c r="B46" s="30" t="s">
        <v>94</v>
      </c>
      <c r="C46" s="32">
        <v>1</v>
      </c>
    </row>
    <row r="47" spans="1:3" ht="15" customHeight="1">
      <c r="A47" s="35">
        <v>44</v>
      </c>
      <c r="B47" s="30" t="s">
        <v>296</v>
      </c>
      <c r="C47" s="32">
        <v>1</v>
      </c>
    </row>
    <row r="48" spans="1:3" ht="15" customHeight="1">
      <c r="A48" s="35">
        <v>45</v>
      </c>
      <c r="B48" s="30" t="s">
        <v>204</v>
      </c>
      <c r="C48" s="32">
        <v>1</v>
      </c>
    </row>
    <row r="49" spans="1:3" ht="15" customHeight="1">
      <c r="A49" s="35">
        <v>46</v>
      </c>
      <c r="B49" s="30" t="s">
        <v>100</v>
      </c>
      <c r="C49" s="32">
        <v>1</v>
      </c>
    </row>
    <row r="50" spans="1:3" ht="15" customHeight="1">
      <c r="A50" s="35">
        <v>47</v>
      </c>
      <c r="B50" s="30" t="s">
        <v>257</v>
      </c>
      <c r="C50" s="32">
        <v>1</v>
      </c>
    </row>
    <row r="51" spans="1:3" ht="15" customHeight="1">
      <c r="A51" s="35">
        <v>48</v>
      </c>
      <c r="B51" s="30" t="s">
        <v>186</v>
      </c>
      <c r="C51" s="32">
        <v>1</v>
      </c>
    </row>
    <row r="52" spans="1:3" ht="15" customHeight="1">
      <c r="A52" s="35">
        <v>49</v>
      </c>
      <c r="B52" s="30" t="s">
        <v>156</v>
      </c>
      <c r="C52" s="32">
        <v>1</v>
      </c>
    </row>
    <row r="53" spans="1:3" ht="15" customHeight="1">
      <c r="A53" s="35">
        <v>50</v>
      </c>
      <c r="B53" s="30" t="s">
        <v>177</v>
      </c>
      <c r="C53" s="32">
        <v>1</v>
      </c>
    </row>
    <row r="54" spans="1:3" ht="15" customHeight="1">
      <c r="A54" s="35">
        <v>51</v>
      </c>
      <c r="B54" s="30" t="s">
        <v>97</v>
      </c>
      <c r="C54" s="32">
        <v>1</v>
      </c>
    </row>
    <row r="55" spans="1:3" ht="15" customHeight="1">
      <c r="A55" s="35">
        <v>52</v>
      </c>
      <c r="B55" s="30" t="s">
        <v>340</v>
      </c>
      <c r="C55" s="32">
        <v>1</v>
      </c>
    </row>
    <row r="56" spans="1:3" ht="15" customHeight="1">
      <c r="A56" s="35">
        <v>53</v>
      </c>
      <c r="B56" s="30" t="s">
        <v>125</v>
      </c>
      <c r="C56" s="32">
        <v>1</v>
      </c>
    </row>
    <row r="57" spans="1:3" ht="15" customHeight="1">
      <c r="A57" s="35">
        <v>54</v>
      </c>
      <c r="B57" s="30" t="s">
        <v>138</v>
      </c>
      <c r="C57" s="32">
        <v>1</v>
      </c>
    </row>
    <row r="58" spans="1:3" ht="15" customHeight="1">
      <c r="A58" s="35">
        <v>55</v>
      </c>
      <c r="B58" s="30" t="s">
        <v>136</v>
      </c>
      <c r="C58" s="32">
        <v>1</v>
      </c>
    </row>
    <row r="59" spans="1:3" ht="15" customHeight="1">
      <c r="A59" s="35">
        <v>56</v>
      </c>
      <c r="B59" s="30" t="s">
        <v>112</v>
      </c>
      <c r="C59" s="32">
        <v>1</v>
      </c>
    </row>
    <row r="60" spans="1:3" ht="15" customHeight="1">
      <c r="A60" s="35">
        <v>57</v>
      </c>
      <c r="B60" s="30" t="s">
        <v>285</v>
      </c>
      <c r="C60" s="32">
        <v>1</v>
      </c>
    </row>
    <row r="61" spans="1:3" ht="15" customHeight="1">
      <c r="A61" s="35">
        <v>58</v>
      </c>
      <c r="B61" s="30" t="s">
        <v>255</v>
      </c>
      <c r="C61" s="32">
        <v>1</v>
      </c>
    </row>
    <row r="62" spans="1:3" ht="15" customHeight="1">
      <c r="A62" s="35">
        <v>59</v>
      </c>
      <c r="B62" s="30" t="s">
        <v>249</v>
      </c>
      <c r="C62" s="32">
        <v>1</v>
      </c>
    </row>
    <row r="63" spans="1:3" ht="15" customHeight="1">
      <c r="A63" s="35">
        <v>60</v>
      </c>
      <c r="B63" s="30" t="s">
        <v>198</v>
      </c>
      <c r="C63" s="32">
        <v>1</v>
      </c>
    </row>
    <row r="64" spans="1:3" ht="15" customHeight="1">
      <c r="A64" s="35">
        <v>61</v>
      </c>
      <c r="B64" s="30" t="s">
        <v>91</v>
      </c>
      <c r="C64" s="32">
        <v>1</v>
      </c>
    </row>
    <row r="65" spans="1:3" ht="15" customHeight="1">
      <c r="A65" s="35">
        <v>62</v>
      </c>
      <c r="B65" s="30" t="s">
        <v>154</v>
      </c>
      <c r="C65" s="32">
        <v>1</v>
      </c>
    </row>
    <row r="66" spans="1:3" ht="15" customHeight="1">
      <c r="A66" s="35">
        <v>63</v>
      </c>
      <c r="B66" s="30" t="s">
        <v>271</v>
      </c>
      <c r="C66" s="32">
        <v>1</v>
      </c>
    </row>
    <row r="67" spans="1:3" ht="15" customHeight="1">
      <c r="A67" s="35">
        <v>64</v>
      </c>
      <c r="B67" s="30" t="s">
        <v>109</v>
      </c>
      <c r="C67" s="32">
        <v>1</v>
      </c>
    </row>
    <row r="68" spans="1:3" ht="15" customHeight="1">
      <c r="A68" s="35">
        <v>65</v>
      </c>
      <c r="B68" s="30" t="s">
        <v>320</v>
      </c>
      <c r="C68" s="32">
        <v>1</v>
      </c>
    </row>
    <row r="69" spans="1:3" ht="15" customHeight="1">
      <c r="A69" s="36">
        <v>66</v>
      </c>
      <c r="B69" s="31" t="s">
        <v>288</v>
      </c>
      <c r="C69" s="33">
        <v>1</v>
      </c>
    </row>
    <row r="70" ht="12.75">
      <c r="C70" s="2">
        <f>SUM(C4:C69)</f>
        <v>179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2012-11-08T13:02:20Z</dcterms:modified>
  <cp:category/>
  <cp:version/>
  <cp:contentType/>
  <cp:contentStatus/>
</cp:coreProperties>
</file>