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'Individuale'!$A$4:$J$135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<sst xmlns="http://schemas.openxmlformats.org/spreadsheetml/2006/main" count="586" uniqueCount="273">
  <si>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</si>
  <si>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</si>
  <si>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</si>
  <si>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</si>
  <si>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</si>
  <si>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</si>
  <si>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</si>
  <si>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</si>
  <si>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</si>
  <si>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</si>
  <si>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</si>
  <si>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B</t>
  </si>
  <si>
    <t>A</t>
  </si>
  <si>
    <t>C</t>
  </si>
  <si>
    <t>G</t>
  </si>
  <si>
    <t>D</t>
  </si>
  <si>
    <t>E</t>
  </si>
  <si>
    <t>H</t>
  </si>
  <si>
    <t>F</t>
  </si>
  <si>
    <t>Real Time</t>
  </si>
  <si>
    <t>FABIO</t>
  </si>
  <si>
    <t>GABRIELE</t>
  </si>
  <si>
    <t>MARCO</t>
  </si>
  <si>
    <t>FRANCESCO</t>
  </si>
  <si>
    <t>ROBERTO</t>
  </si>
  <si>
    <t>STEFANO</t>
  </si>
  <si>
    <t>GINO</t>
  </si>
  <si>
    <t>ALESSANDRO</t>
  </si>
  <si>
    <t>GIUSEPPE</t>
  </si>
  <si>
    <t>RENATO</t>
  </si>
  <si>
    <t>MICHELE</t>
  </si>
  <si>
    <t>MARIO</t>
  </si>
  <si>
    <t>FRANCO</t>
  </si>
  <si>
    <t>CLAUDIO</t>
  </si>
  <si>
    <t>PIETRO</t>
  </si>
  <si>
    <t>POLISPORTIVA MONTALTO</t>
  </si>
  <si>
    <t>ATLETICA DI MARCO SPORT</t>
  </si>
  <si>
    <t>PAOLO</t>
  </si>
  <si>
    <t>ANDREA</t>
  </si>
  <si>
    <t>LEONARDO</t>
  </si>
  <si>
    <t>ANTONIO</t>
  </si>
  <si>
    <t>LUCA</t>
  </si>
  <si>
    <t>AMATORI PODISTICA TERNI</t>
  </si>
  <si>
    <t>CRISTINA</t>
  </si>
  <si>
    <t>MAURIZIO</t>
  </si>
  <si>
    <t>MARI</t>
  </si>
  <si>
    <t>GIORGIO</t>
  </si>
  <si>
    <t>MASSIMILIANO</t>
  </si>
  <si>
    <t>ENRICO</t>
  </si>
  <si>
    <t>MARINO</t>
  </si>
  <si>
    <t>ATLETICA NEPI</t>
  </si>
  <si>
    <t>ATLETICA 90 TARQUINIA</t>
  </si>
  <si>
    <t>FRANCESCA</t>
  </si>
  <si>
    <t>DI STEFANO</t>
  </si>
  <si>
    <t>MICHAEL</t>
  </si>
  <si>
    <t>LORENZO</t>
  </si>
  <si>
    <t>DANIELE</t>
  </si>
  <si>
    <t>MASSIMO</t>
  </si>
  <si>
    <t>ROSI</t>
  </si>
  <si>
    <t>RAFFAELE</t>
  </si>
  <si>
    <t>ANGELO</t>
  </si>
  <si>
    <t>DARIO</t>
  </si>
  <si>
    <t>IVANA</t>
  </si>
  <si>
    <t>ANTONINO</t>
  </si>
  <si>
    <t>ANTONIETTA</t>
  </si>
  <si>
    <t>AUGUSTO</t>
  </si>
  <si>
    <t>CARLO</t>
  </si>
  <si>
    <t>UISP ROMA</t>
  </si>
  <si>
    <t>BELLI</t>
  </si>
  <si>
    <t>MANUELA</t>
  </si>
  <si>
    <t>EMILIANO</t>
  </si>
  <si>
    <t>MANCINI</t>
  </si>
  <si>
    <t>ADRIANO</t>
  </si>
  <si>
    <t>SIMONA</t>
  </si>
  <si>
    <t>IVANO</t>
  </si>
  <si>
    <t>TADDEI</t>
  </si>
  <si>
    <t>RICCI</t>
  </si>
  <si>
    <t>DOMENICO</t>
  </si>
  <si>
    <t>MAURO</t>
  </si>
  <si>
    <t>SANDRO</t>
  </si>
  <si>
    <t>VITTORIO</t>
  </si>
  <si>
    <t>GIANNI</t>
  </si>
  <si>
    <t>RITA</t>
  </si>
  <si>
    <t>VALERIO</t>
  </si>
  <si>
    <t>FINOCCHI</t>
  </si>
  <si>
    <t>NAIMO</t>
  </si>
  <si>
    <t>CATULLO</t>
  </si>
  <si>
    <t>ATLETICA TIRRENO CIVITAVECCHIA</t>
  </si>
  <si>
    <t>GRANELLA</t>
  </si>
  <si>
    <t>AIRONE TOLFA</t>
  </si>
  <si>
    <t>DI PRIAMO</t>
  </si>
  <si>
    <t>OLD STAR OSTIA</t>
  </si>
  <si>
    <t>RUSSO</t>
  </si>
  <si>
    <t>AMAT. CASTELFUSANO</t>
  </si>
  <si>
    <t>RIFONDAZIONE PODISTICA</t>
  </si>
  <si>
    <t>COSTANZI</t>
  </si>
  <si>
    <t>RUNNERS S.GEMINI</t>
  </si>
  <si>
    <t>COGNATA</t>
  </si>
  <si>
    <t>ITALIA MARATON CLUB</t>
  </si>
  <si>
    <t>ARSENTI</t>
  </si>
  <si>
    <t>GUIDO</t>
  </si>
  <si>
    <t>ALTO LAZIO</t>
  </si>
  <si>
    <t>GAROFOLI</t>
  </si>
  <si>
    <t>POLIZIA PENIT. VERONA</t>
  </si>
  <si>
    <t>MARINI</t>
  </si>
  <si>
    <t>OLIVIERO</t>
  </si>
  <si>
    <t>MASTRONICOLA</t>
  </si>
  <si>
    <t>CORIGLIANO</t>
  </si>
  <si>
    <t>ATLETICA TUSCANIA</t>
  </si>
  <si>
    <t>TASSELLI</t>
  </si>
  <si>
    <t>PIERALISI</t>
  </si>
  <si>
    <t>CAVALLUCCI</t>
  </si>
  <si>
    <t>FERRAMONDO</t>
  </si>
  <si>
    <t>ZONA OLIMPICA</t>
  </si>
  <si>
    <t>CAMPANELLI</t>
  </si>
  <si>
    <t>OTTAVIANELLI</t>
  </si>
  <si>
    <t>ODDO</t>
  </si>
  <si>
    <t>GIULIANI</t>
  </si>
  <si>
    <t>AMELIA DILETTANTISTICA</t>
  </si>
  <si>
    <t>CALZINI</t>
  </si>
  <si>
    <t>GIOVANNINI</t>
  </si>
  <si>
    <t>SIMONICCA</t>
  </si>
  <si>
    <t>MECHELLI</t>
  </si>
  <si>
    <t>ALESSIO</t>
  </si>
  <si>
    <t>PODISTICA CORCHIANO</t>
  </si>
  <si>
    <t>MORELLI</t>
  </si>
  <si>
    <t>NORDICK WALKING</t>
  </si>
  <si>
    <t>MALOSSI</t>
  </si>
  <si>
    <t>PAOLELLI</t>
  </si>
  <si>
    <t>GIAMPAOLO</t>
  </si>
  <si>
    <t>MOLLICA</t>
  </si>
  <si>
    <t>MARIANO</t>
  </si>
  <si>
    <t>CORSA DEI SANTI</t>
  </si>
  <si>
    <t>ROSA</t>
  </si>
  <si>
    <t>M</t>
  </si>
  <si>
    <t>ATLETICA COLOSSEO</t>
  </si>
  <si>
    <t>PATRIZIO</t>
  </si>
  <si>
    <t>SAVINO</t>
  </si>
  <si>
    <t>S.MARINELLA</t>
  </si>
  <si>
    <t>CICCOTTI</t>
  </si>
  <si>
    <t>ATLETICA MONTEFIASCONE</t>
  </si>
  <si>
    <t>SUADONI</t>
  </si>
  <si>
    <t>ATLETICA ORTE</t>
  </si>
  <si>
    <t>BIZZARRI</t>
  </si>
  <si>
    <t>N</t>
  </si>
  <si>
    <t>LOZZI</t>
  </si>
  <si>
    <t>GIANCARLO</t>
  </si>
  <si>
    <t>BOLSENA FORUM</t>
  </si>
  <si>
    <t>CAMPITELLI</t>
  </si>
  <si>
    <t>BONI</t>
  </si>
  <si>
    <t>AICS</t>
  </si>
  <si>
    <t>BORDI</t>
  </si>
  <si>
    <t>TIRATERRA</t>
  </si>
  <si>
    <t>GALLI</t>
  </si>
  <si>
    <t>MILIACCA</t>
  </si>
  <si>
    <t>DELLA ROSA</t>
  </si>
  <si>
    <t>CAPITONI</t>
  </si>
  <si>
    <t>ANGELUZZI</t>
  </si>
  <si>
    <t>MASTRANGELI</t>
  </si>
  <si>
    <t>MAURIO</t>
  </si>
  <si>
    <t>LIBERTAS ELLERA</t>
  </si>
  <si>
    <t>POSM</t>
  </si>
  <si>
    <t>EUGENIO</t>
  </si>
  <si>
    <t>LIBERO</t>
  </si>
  <si>
    <t>PAONE</t>
  </si>
  <si>
    <t>SS LAZIO</t>
  </si>
  <si>
    <t>SOFIA</t>
  </si>
  <si>
    <t>FEDERICA</t>
  </si>
  <si>
    <t>PODISTICA ERETUM</t>
  </si>
  <si>
    <t>CALAMITA</t>
  </si>
  <si>
    <t>PODISTICA AVIS NARNI</t>
  </si>
  <si>
    <t>SCARPONI</t>
  </si>
  <si>
    <t>BERNERDINI</t>
  </si>
  <si>
    <t>DANILO</t>
  </si>
  <si>
    <t>PETRICCA</t>
  </si>
  <si>
    <t>BRESCINI</t>
  </si>
  <si>
    <t>CARLINI</t>
  </si>
  <si>
    <t>MARZIA</t>
  </si>
  <si>
    <t>FUNARI</t>
  </si>
  <si>
    <t>LEONARDI</t>
  </si>
  <si>
    <t>GIAMPOLO</t>
  </si>
  <si>
    <t>POGGIANO</t>
  </si>
  <si>
    <t>DE STEFANIS</t>
  </si>
  <si>
    <t>PODISTICA INTERAMNA</t>
  </si>
  <si>
    <t>FELICI</t>
  </si>
  <si>
    <t>PISELLI</t>
  </si>
  <si>
    <t>TEAM OFF ROAD</t>
  </si>
  <si>
    <t>PATRIZI</t>
  </si>
  <si>
    <t>TOMBOLINI</t>
  </si>
  <si>
    <t>GIANLORENZO</t>
  </si>
  <si>
    <t>D'AGOSTINO</t>
  </si>
  <si>
    <t>BONINI</t>
  </si>
  <si>
    <t>DI BARTOLOMEO</t>
  </si>
  <si>
    <t>ASD ENEA</t>
  </si>
  <si>
    <t>FIORUCCI</t>
  </si>
  <si>
    <t>GAUSTO</t>
  </si>
  <si>
    <t>CRISTI</t>
  </si>
  <si>
    <t>VALENTINI</t>
  </si>
  <si>
    <t>CATALUCCI</t>
  </si>
  <si>
    <t>CORSI</t>
  </si>
  <si>
    <t>BOCCIALONI</t>
  </si>
  <si>
    <t>EMOPRE</t>
  </si>
  <si>
    <t>DIMITRI</t>
  </si>
  <si>
    <t>PAOLOCCI</t>
  </si>
  <si>
    <t>VIGIANI</t>
  </si>
  <si>
    <t>MOSCETTI</t>
  </si>
  <si>
    <t>ZAPPONI</t>
  </si>
  <si>
    <t>PULIMANTI</t>
  </si>
  <si>
    <t>ANDRIELLI</t>
  </si>
  <si>
    <t>QUADRACCIA</t>
  </si>
  <si>
    <t>DE SANTIS</t>
  </si>
  <si>
    <t>GROGORI</t>
  </si>
  <si>
    <t>ADELIO</t>
  </si>
  <si>
    <t>UISP VITERBO</t>
  </si>
  <si>
    <t>SONAGLIA</t>
  </si>
  <si>
    <t>MONCALIERI</t>
  </si>
  <si>
    <t>SABINA MARATHON</t>
  </si>
  <si>
    <t>VECCHIARELLI</t>
  </si>
  <si>
    <t>FORTI</t>
  </si>
  <si>
    <t>STEFANINI</t>
  </si>
  <si>
    <t>BRUNOTTI</t>
  </si>
  <si>
    <t>GROSSI</t>
  </si>
  <si>
    <t>BAIA</t>
  </si>
  <si>
    <t>ENERGIA ROMA</t>
  </si>
  <si>
    <t>FOSSI</t>
  </si>
  <si>
    <t>PIERINI</t>
  </si>
  <si>
    <t>AMLETO MONTI</t>
  </si>
  <si>
    <t>PASCOLINI</t>
  </si>
  <si>
    <t>MORGILLO</t>
  </si>
  <si>
    <t>RUGGI</t>
  </si>
  <si>
    <t>RENZO</t>
  </si>
  <si>
    <t>MURA</t>
  </si>
  <si>
    <t>ROMITI</t>
  </si>
  <si>
    <t>NEGRONI</t>
  </si>
  <si>
    <t>AVIS NARNI</t>
  </si>
  <si>
    <t>RIZZI</t>
  </si>
  <si>
    <t>LISI</t>
  </si>
  <si>
    <t>ORRU</t>
  </si>
  <si>
    <t>CHIAVOLINI</t>
  </si>
  <si>
    <t>MARIA CHIARA</t>
  </si>
  <si>
    <t>SEVERO NETO</t>
  </si>
  <si>
    <t>IONE</t>
  </si>
  <si>
    <t>CECCANGELI</t>
  </si>
  <si>
    <t>DELLA ROCCA</t>
  </si>
  <si>
    <t>UGO</t>
  </si>
  <si>
    <t>GRASSI</t>
  </si>
  <si>
    <t>PANEBIANCO</t>
  </si>
  <si>
    <t>CRISTOFARI</t>
  </si>
  <si>
    <t>MARIANI</t>
  </si>
  <si>
    <t>ROMOLI</t>
  </si>
  <si>
    <t>AVIS CORCHIANO</t>
  </si>
  <si>
    <t>GIORDANO</t>
  </si>
  <si>
    <t>GIACCO</t>
  </si>
  <si>
    <t>CAT SPORT</t>
  </si>
  <si>
    <t>BOBONI</t>
  </si>
  <si>
    <t>SCORSINO</t>
  </si>
  <si>
    <t>LATTANTE</t>
  </si>
  <si>
    <t>CSI ROMA</t>
  </si>
  <si>
    <t>ISIDORI</t>
  </si>
  <si>
    <t>ETTORE</t>
  </si>
  <si>
    <t>ROAD RUNNER</t>
  </si>
  <si>
    <t>MAZZOLI NUTI</t>
  </si>
  <si>
    <t>CINELLI</t>
  </si>
  <si>
    <t>SERDFINO</t>
  </si>
  <si>
    <t>MARIA TERESA</t>
  </si>
  <si>
    <t>PROCACCI</t>
  </si>
  <si>
    <t>RAMPICONI</t>
  </si>
  <si>
    <t>CAROLYNE</t>
  </si>
  <si>
    <t>KRAMAS</t>
  </si>
  <si>
    <t>CASTELLI ROMANI</t>
  </si>
  <si>
    <t>Circuito Di Marco Sport</t>
  </si>
  <si>
    <t>6ª edizione 4ª prova</t>
  </si>
  <si>
    <t>Vasanello (RM) Italia - Domenica 03/08/2014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</si>
</sst>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270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271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272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19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86</v>
      </c>
      <c r="C5" s="16" t="s">
        <v>70</v>
      </c>
      <c r="D5" s="12" t="s">
        <v>11</v>
      </c>
      <c r="E5" s="16" t="s">
        <v>87</v>
      </c>
      <c r="F5" s="32">
        <v>0.01537037037037037</v>
      </c>
      <c r="G5" s="32">
        <v>0.01537037037037037</v>
      </c>
      <c r="H5" s="12" t="str">
        <f aca="true" t="shared" si="0" ref="H5:H27">TEXT(INT((HOUR(G5)*3600+MINUTE(G5)*60+SECOND(G5))/$J$3/60),"0")&amp;"."&amp;TEXT(MOD((HOUR(G5)*3600+MINUTE(G5)*60+SECOND(G5))/$J$3,60),"00")&amp;"/km"</f>
        <v>2.46/km</v>
      </c>
      <c r="I5" s="21">
        <f aca="true" t="shared" si="1" ref="I5:I27">G5-$G$5</f>
        <v>0</v>
      </c>
      <c r="J5" s="21">
        <f>G5-INDEX($G$5:$G$135,MATCH(D5,$D$5:$D$135,0))</f>
        <v>0</v>
      </c>
    </row>
    <row r="6" spans="1:10" s="10" customFormat="1" ht="15" customHeight="1">
      <c r="A6" s="13">
        <v>2</v>
      </c>
      <c r="B6" s="17" t="s">
        <v>88</v>
      </c>
      <c r="C6" s="17" t="s">
        <v>21</v>
      </c>
      <c r="D6" s="13" t="s">
        <v>11</v>
      </c>
      <c r="E6" s="17" t="s">
        <v>89</v>
      </c>
      <c r="F6" s="33">
        <v>0.015625</v>
      </c>
      <c r="G6" s="33">
        <v>0.015625</v>
      </c>
      <c r="H6" s="13" t="str">
        <f t="shared" si="0"/>
        <v>2.49/km</v>
      </c>
      <c r="I6" s="22">
        <f t="shared" si="1"/>
        <v>0.0002546296296296307</v>
      </c>
      <c r="J6" s="22">
        <f>G6-INDEX($G$5:$G$135,MATCH(D6,$D$5:$D$135,0))</f>
        <v>0.0002546296296296307</v>
      </c>
    </row>
    <row r="7" spans="1:10" s="10" customFormat="1" ht="15" customHeight="1">
      <c r="A7" s="13">
        <v>3</v>
      </c>
      <c r="B7" s="17" t="s">
        <v>90</v>
      </c>
      <c r="C7" s="17" t="s">
        <v>27</v>
      </c>
      <c r="D7" s="13" t="s">
        <v>15</v>
      </c>
      <c r="E7" s="17" t="s">
        <v>91</v>
      </c>
      <c r="F7" s="33">
        <v>0.015717592592592592</v>
      </c>
      <c r="G7" s="33">
        <v>0.015717592592592592</v>
      </c>
      <c r="H7" s="13" t="str">
        <f t="shared" si="0"/>
        <v>2.50/km</v>
      </c>
      <c r="I7" s="22">
        <f t="shared" si="1"/>
        <v>0.0003472222222222227</v>
      </c>
      <c r="J7" s="22">
        <f>G7-INDEX($G$5:$G$135,MATCH(D7,$D$5:$D$135,0))</f>
        <v>0</v>
      </c>
    </row>
    <row r="8" spans="1:10" s="10" customFormat="1" ht="15" customHeight="1">
      <c r="A8" s="13">
        <v>4</v>
      </c>
      <c r="B8" s="17" t="s">
        <v>92</v>
      </c>
      <c r="C8" s="17" t="s">
        <v>63</v>
      </c>
      <c r="D8" s="13" t="s">
        <v>12</v>
      </c>
      <c r="E8" s="17" t="s">
        <v>93</v>
      </c>
      <c r="F8" s="33">
        <v>0.016122685185185184</v>
      </c>
      <c r="G8" s="33">
        <v>0.016122685185185184</v>
      </c>
      <c r="H8" s="13" t="str">
        <f t="shared" si="0"/>
        <v>2.54/km</v>
      </c>
      <c r="I8" s="22">
        <f t="shared" si="1"/>
        <v>0.000752314814814815</v>
      </c>
      <c r="J8" s="22">
        <f>G8-INDEX($G$5:$G$135,MATCH(D8,$D$5:$D$135,0))</f>
        <v>0</v>
      </c>
    </row>
    <row r="9" spans="1:10" s="10" customFormat="1" ht="15" customHeight="1">
      <c r="A9" s="13">
        <v>5</v>
      </c>
      <c r="B9" s="17" t="s">
        <v>53</v>
      </c>
      <c r="C9" s="17" t="s">
        <v>56</v>
      </c>
      <c r="D9" s="13" t="s">
        <v>12</v>
      </c>
      <c r="E9" s="17" t="s">
        <v>94</v>
      </c>
      <c r="F9" s="33">
        <v>0.01613425925925926</v>
      </c>
      <c r="G9" s="33">
        <v>0.01613425925925926</v>
      </c>
      <c r="H9" s="13" t="str">
        <f t="shared" si="0"/>
        <v>2.54/km</v>
      </c>
      <c r="I9" s="22">
        <f t="shared" si="1"/>
        <v>0.0007638888888888921</v>
      </c>
      <c r="J9" s="22">
        <f>G9-INDEX($G$5:$G$135,MATCH(D9,$D$5:$D$135,0))</f>
        <v>1.157407407407704E-05</v>
      </c>
    </row>
    <row r="10" spans="1:10" s="10" customFormat="1" ht="15" customHeight="1">
      <c r="A10" s="13">
        <v>6</v>
      </c>
      <c r="B10" s="17" t="s">
        <v>95</v>
      </c>
      <c r="C10" s="17" t="s">
        <v>48</v>
      </c>
      <c r="D10" s="13" t="s">
        <v>11</v>
      </c>
      <c r="E10" s="17" t="s">
        <v>96</v>
      </c>
      <c r="F10" s="33">
        <v>0.016435185185185188</v>
      </c>
      <c r="G10" s="33">
        <v>0.016435185185185188</v>
      </c>
      <c r="H10" s="13" t="str">
        <f t="shared" si="0"/>
        <v>2.58/km</v>
      </c>
      <c r="I10" s="22">
        <f t="shared" si="1"/>
        <v>0.0010648148148148188</v>
      </c>
      <c r="J10" s="22">
        <f>G10-INDEX($G$5:$G$135,MATCH(D10,$D$5:$D$135,0))</f>
        <v>0.0010648148148148188</v>
      </c>
    </row>
    <row r="11" spans="1:10" s="10" customFormat="1" ht="15" customHeight="1">
      <c r="A11" s="13">
        <v>7</v>
      </c>
      <c r="B11" s="17" t="s">
        <v>75</v>
      </c>
      <c r="C11" s="17" t="s">
        <v>24</v>
      </c>
      <c r="D11" s="13" t="s">
        <v>11</v>
      </c>
      <c r="E11" s="17" t="s">
        <v>36</v>
      </c>
      <c r="F11" s="33">
        <v>0.016655092592592593</v>
      </c>
      <c r="G11" s="33">
        <v>0.016655092592592593</v>
      </c>
      <c r="H11" s="13" t="str">
        <f t="shared" si="0"/>
        <v>2.60/km</v>
      </c>
      <c r="I11" s="22">
        <f t="shared" si="1"/>
        <v>0.0012847222222222236</v>
      </c>
      <c r="J11" s="22">
        <f>G11-INDEX($G$5:$G$135,MATCH(D11,$D$5:$D$135,0))</f>
        <v>0.0012847222222222236</v>
      </c>
    </row>
    <row r="12" spans="1:10" s="10" customFormat="1" ht="15" customHeight="1">
      <c r="A12" s="13">
        <v>8</v>
      </c>
      <c r="B12" s="17" t="s">
        <v>97</v>
      </c>
      <c r="C12" s="17" t="s">
        <v>28</v>
      </c>
      <c r="D12" s="13" t="s">
        <v>13</v>
      </c>
      <c r="E12" s="17" t="s">
        <v>98</v>
      </c>
      <c r="F12" s="33">
        <v>0.01695601851851852</v>
      </c>
      <c r="G12" s="33">
        <v>0.01695601851851852</v>
      </c>
      <c r="H12" s="13" t="str">
        <f t="shared" si="0"/>
        <v>3.03/km</v>
      </c>
      <c r="I12" s="22">
        <f t="shared" si="1"/>
        <v>0.0015856481481481503</v>
      </c>
      <c r="J12" s="22">
        <f>G12-INDEX($G$5:$G$135,MATCH(D12,$D$5:$D$135,0))</f>
        <v>0</v>
      </c>
    </row>
    <row r="13" spans="1:10" s="10" customFormat="1" ht="15" customHeight="1">
      <c r="A13" s="13">
        <v>9</v>
      </c>
      <c r="B13" s="17" t="s">
        <v>99</v>
      </c>
      <c r="C13" s="17" t="s">
        <v>100</v>
      </c>
      <c r="D13" s="13" t="s">
        <v>15</v>
      </c>
      <c r="E13" s="17" t="s">
        <v>101</v>
      </c>
      <c r="F13" s="33">
        <v>0.016979166666666667</v>
      </c>
      <c r="G13" s="33">
        <v>0.016979166666666667</v>
      </c>
      <c r="H13" s="13" t="str">
        <f t="shared" si="0"/>
        <v>3.03/km</v>
      </c>
      <c r="I13" s="22">
        <f t="shared" si="1"/>
        <v>0.0016087962962962974</v>
      </c>
      <c r="J13" s="22">
        <f>G13-INDEX($G$5:$G$135,MATCH(D13,$D$5:$D$135,0))</f>
        <v>0.0012615740740740747</v>
      </c>
    </row>
    <row r="14" spans="1:10" s="10" customFormat="1" ht="15" customHeight="1">
      <c r="A14" s="13">
        <v>10</v>
      </c>
      <c r="B14" s="17" t="s">
        <v>102</v>
      </c>
      <c r="C14" s="17" t="s">
        <v>20</v>
      </c>
      <c r="D14" s="13" t="s">
        <v>15</v>
      </c>
      <c r="E14" s="17" t="s">
        <v>103</v>
      </c>
      <c r="F14" s="33">
        <v>0.017118055555555556</v>
      </c>
      <c r="G14" s="33">
        <v>0.017118055555555556</v>
      </c>
      <c r="H14" s="13" t="str">
        <f t="shared" si="0"/>
        <v>3.05/km</v>
      </c>
      <c r="I14" s="22">
        <f t="shared" si="1"/>
        <v>0.0017476851851851872</v>
      </c>
      <c r="J14" s="22">
        <f>G14-INDEX($G$5:$G$135,MATCH(D14,$D$5:$D$135,0))</f>
        <v>0.0014004629629629645</v>
      </c>
    </row>
    <row r="15" spans="1:10" s="10" customFormat="1" ht="15" customHeight="1">
      <c r="A15" s="13">
        <v>11</v>
      </c>
      <c r="B15" s="17" t="s">
        <v>104</v>
      </c>
      <c r="C15" s="17" t="s">
        <v>105</v>
      </c>
      <c r="D15" s="13" t="s">
        <v>16</v>
      </c>
      <c r="E15" s="17" t="s">
        <v>96</v>
      </c>
      <c r="F15" s="33">
        <v>0.017187499999999998</v>
      </c>
      <c r="G15" s="33">
        <v>0.017187499999999998</v>
      </c>
      <c r="H15" s="13" t="str">
        <f t="shared" si="0"/>
        <v>3.06/km</v>
      </c>
      <c r="I15" s="22">
        <f t="shared" si="1"/>
        <v>0.0018171296296296286</v>
      </c>
      <c r="J15" s="22">
        <f>G15-INDEX($G$5:$G$135,MATCH(D15,$D$5:$D$135,0))</f>
        <v>0</v>
      </c>
    </row>
    <row r="16" spans="1:10" s="10" customFormat="1" ht="15" customHeight="1">
      <c r="A16" s="13">
        <v>12</v>
      </c>
      <c r="B16" s="17" t="s">
        <v>106</v>
      </c>
      <c r="C16" s="17" t="s">
        <v>39</v>
      </c>
      <c r="D16" s="13" t="s">
        <v>13</v>
      </c>
      <c r="E16" s="17" t="s">
        <v>36</v>
      </c>
      <c r="F16" s="33">
        <v>0.01721064814814815</v>
      </c>
      <c r="G16" s="33">
        <v>0.01721064814814815</v>
      </c>
      <c r="H16" s="13" t="str">
        <f t="shared" si="0"/>
        <v>3.06/km</v>
      </c>
      <c r="I16" s="22">
        <f t="shared" si="1"/>
        <v>0.0018402777777777792</v>
      </c>
      <c r="J16" s="22">
        <f>G16-INDEX($G$5:$G$135,MATCH(D16,$D$5:$D$135,0))</f>
        <v>0.00025462962962962896</v>
      </c>
    </row>
    <row r="17" spans="1:10" s="10" customFormat="1" ht="15" customHeight="1">
      <c r="A17" s="13">
        <v>13</v>
      </c>
      <c r="B17" s="17" t="s">
        <v>107</v>
      </c>
      <c r="C17" s="17" t="s">
        <v>63</v>
      </c>
      <c r="D17" s="13" t="s">
        <v>15</v>
      </c>
      <c r="E17" s="17" t="s">
        <v>108</v>
      </c>
      <c r="F17" s="33">
        <v>0.01726851851851852</v>
      </c>
      <c r="G17" s="33">
        <v>0.01726851851851852</v>
      </c>
      <c r="H17" s="13" t="str">
        <f t="shared" si="0"/>
        <v>3.07/km</v>
      </c>
      <c r="I17" s="22">
        <f t="shared" si="1"/>
        <v>0.0018981481481481505</v>
      </c>
      <c r="J17" s="22">
        <f>G17-INDEX($G$5:$G$135,MATCH(D17,$D$5:$D$135,0))</f>
        <v>0.0015509259259259278</v>
      </c>
    </row>
    <row r="18" spans="1:10" s="10" customFormat="1" ht="15" customHeight="1">
      <c r="A18" s="13">
        <v>14</v>
      </c>
      <c r="B18" s="17" t="s">
        <v>109</v>
      </c>
      <c r="C18" s="17" t="s">
        <v>34</v>
      </c>
      <c r="D18" s="13" t="s">
        <v>11</v>
      </c>
      <c r="E18" s="17" t="s">
        <v>36</v>
      </c>
      <c r="F18" s="33">
        <v>0.017291666666666667</v>
      </c>
      <c r="G18" s="33">
        <v>0.017291666666666667</v>
      </c>
      <c r="H18" s="13" t="str">
        <f t="shared" si="0"/>
        <v>3.07/km</v>
      </c>
      <c r="I18" s="22">
        <f t="shared" si="1"/>
        <v>0.0019212962962962977</v>
      </c>
      <c r="J18" s="22">
        <f>G18-INDEX($G$5:$G$135,MATCH(D18,$D$5:$D$135,0))</f>
        <v>0.0019212962962962977</v>
      </c>
    </row>
    <row r="19" spans="1:10" s="10" customFormat="1" ht="15" customHeight="1">
      <c r="A19" s="13">
        <v>15</v>
      </c>
      <c r="B19" s="17" t="s">
        <v>110</v>
      </c>
      <c r="C19" s="17" t="s">
        <v>47</v>
      </c>
      <c r="D19" s="13" t="s">
        <v>15</v>
      </c>
      <c r="E19" s="17" t="s">
        <v>101</v>
      </c>
      <c r="F19" s="33">
        <v>0.017511574074074072</v>
      </c>
      <c r="G19" s="33">
        <v>0.017511574074074072</v>
      </c>
      <c r="H19" s="13" t="str">
        <f t="shared" si="0"/>
        <v>3.09/km</v>
      </c>
      <c r="I19" s="22">
        <f t="shared" si="1"/>
        <v>0.0021412037037037025</v>
      </c>
      <c r="J19" s="22">
        <f>G19-INDEX($G$5:$G$135,MATCH(D19,$D$5:$D$135,0))</f>
        <v>0.0017939814814814797</v>
      </c>
    </row>
    <row r="20" spans="1:10" s="10" customFormat="1" ht="15" customHeight="1">
      <c r="A20" s="13">
        <v>16</v>
      </c>
      <c r="B20" s="17" t="s">
        <v>111</v>
      </c>
      <c r="C20" s="17" t="s">
        <v>22</v>
      </c>
      <c r="D20" s="13" t="s">
        <v>15</v>
      </c>
      <c r="E20" s="17" t="s">
        <v>96</v>
      </c>
      <c r="F20" s="33">
        <v>0.017534722222222222</v>
      </c>
      <c r="G20" s="33">
        <v>0.017534722222222222</v>
      </c>
      <c r="H20" s="13" t="str">
        <f t="shared" si="0"/>
        <v>3.09/km</v>
      </c>
      <c r="I20" s="22">
        <f t="shared" si="1"/>
        <v>0.002164351851851853</v>
      </c>
      <c r="J20" s="22">
        <f>G20-INDEX($G$5:$G$135,MATCH(D20,$D$5:$D$135,0))</f>
        <v>0.0018171296296296303</v>
      </c>
    </row>
    <row r="21" spans="1:10" s="10" customFormat="1" ht="15" customHeight="1">
      <c r="A21" s="13">
        <v>17</v>
      </c>
      <c r="B21" s="17" t="s">
        <v>112</v>
      </c>
      <c r="C21" s="17" t="s">
        <v>78</v>
      </c>
      <c r="D21" s="13" t="s">
        <v>12</v>
      </c>
      <c r="E21" s="17" t="s">
        <v>113</v>
      </c>
      <c r="F21" s="33">
        <v>0.017627314814814814</v>
      </c>
      <c r="G21" s="33">
        <v>0.017627314814814814</v>
      </c>
      <c r="H21" s="13" t="str">
        <f t="shared" si="0"/>
        <v>3.10/km</v>
      </c>
      <c r="I21" s="22">
        <f t="shared" si="1"/>
        <v>0.002256944444444445</v>
      </c>
      <c r="J21" s="22">
        <f>G21-INDEX($G$5:$G$135,MATCH(D21,$D$5:$D$135,0))</f>
        <v>0.00150462962962963</v>
      </c>
    </row>
    <row r="22" spans="1:10" s="10" customFormat="1" ht="15" customHeight="1">
      <c r="A22" s="13">
        <v>18</v>
      </c>
      <c r="B22" s="17" t="s">
        <v>114</v>
      </c>
      <c r="C22" s="17" t="s">
        <v>83</v>
      </c>
      <c r="D22" s="13" t="s">
        <v>11</v>
      </c>
      <c r="E22" s="17" t="s">
        <v>113</v>
      </c>
      <c r="F22" s="33">
        <v>0.017662037037037035</v>
      </c>
      <c r="G22" s="33">
        <v>0.017662037037037035</v>
      </c>
      <c r="H22" s="13" t="str">
        <f t="shared" si="0"/>
        <v>3.11/km</v>
      </c>
      <c r="I22" s="22">
        <f t="shared" si="1"/>
        <v>0.002291666666666666</v>
      </c>
      <c r="J22" s="22">
        <f>G22-INDEX($G$5:$G$135,MATCH(D22,$D$5:$D$135,0))</f>
        <v>0.002291666666666666</v>
      </c>
    </row>
    <row r="23" spans="1:10" s="10" customFormat="1" ht="15" customHeight="1">
      <c r="A23" s="13">
        <v>19</v>
      </c>
      <c r="B23" s="17" t="s">
        <v>115</v>
      </c>
      <c r="C23" s="17" t="s">
        <v>116</v>
      </c>
      <c r="D23" s="13" t="s">
        <v>11</v>
      </c>
      <c r="E23" s="17" t="s">
        <v>113</v>
      </c>
      <c r="F23" s="33">
        <v>0.01775462962962963</v>
      </c>
      <c r="G23" s="33">
        <v>0.01775462962962963</v>
      </c>
      <c r="H23" s="13" t="str">
        <f t="shared" si="0"/>
        <v>3.12/km</v>
      </c>
      <c r="I23" s="22">
        <f t="shared" si="1"/>
        <v>0.0023842592592592613</v>
      </c>
      <c r="J23" s="22">
        <f>G23-INDEX($G$5:$G$135,MATCH(D23,$D$5:$D$135,0))</f>
        <v>0.0023842592592592613</v>
      </c>
    </row>
    <row r="24" spans="1:10" s="10" customFormat="1" ht="15" customHeight="1">
      <c r="A24" s="13">
        <v>20</v>
      </c>
      <c r="B24" s="17" t="s">
        <v>117</v>
      </c>
      <c r="C24" s="17" t="s">
        <v>44</v>
      </c>
      <c r="D24" s="13" t="s">
        <v>15</v>
      </c>
      <c r="E24" s="17" t="s">
        <v>118</v>
      </c>
      <c r="F24" s="33">
        <v>0.017847222222222223</v>
      </c>
      <c r="G24" s="33">
        <v>0.017847222222222223</v>
      </c>
      <c r="H24" s="13" t="str">
        <f t="shared" si="0"/>
        <v>3.13/km</v>
      </c>
      <c r="I24" s="22">
        <f t="shared" si="1"/>
        <v>0.0024768518518518533</v>
      </c>
      <c r="J24" s="22">
        <f>G24-INDEX($G$5:$G$135,MATCH(D24,$D$5:$D$135,0))</f>
        <v>0.0021296296296296306</v>
      </c>
    </row>
    <row r="25" spans="1:10" s="10" customFormat="1" ht="15" customHeight="1">
      <c r="A25" s="13">
        <v>21</v>
      </c>
      <c r="B25" s="17" t="s">
        <v>119</v>
      </c>
      <c r="C25" s="17" t="s">
        <v>66</v>
      </c>
      <c r="D25" s="13" t="s">
        <v>16</v>
      </c>
      <c r="E25" s="17" t="s">
        <v>36</v>
      </c>
      <c r="F25" s="33">
        <v>0.017881944444444443</v>
      </c>
      <c r="G25" s="33">
        <v>0.017881944444444443</v>
      </c>
      <c r="H25" s="13" t="str">
        <f t="shared" si="0"/>
        <v>3.13/km</v>
      </c>
      <c r="I25" s="22">
        <f t="shared" si="1"/>
        <v>0.002511574074074074</v>
      </c>
      <c r="J25" s="22">
        <f>G25-INDEX($G$5:$G$135,MATCH(D25,$D$5:$D$135,0))</f>
        <v>0.0006944444444444454</v>
      </c>
    </row>
    <row r="26" spans="1:10" s="10" customFormat="1" ht="15" customHeight="1">
      <c r="A26" s="13">
        <v>22</v>
      </c>
      <c r="B26" s="17" t="s">
        <v>120</v>
      </c>
      <c r="C26" s="17" t="s">
        <v>56</v>
      </c>
      <c r="D26" s="13" t="s">
        <v>15</v>
      </c>
      <c r="E26" s="17" t="s">
        <v>113</v>
      </c>
      <c r="F26" s="33">
        <v>0.017916666666666668</v>
      </c>
      <c r="G26" s="33">
        <v>0.017916666666666668</v>
      </c>
      <c r="H26" s="13" t="str">
        <f t="shared" si="0"/>
        <v>3.14/km</v>
      </c>
      <c r="I26" s="22">
        <f t="shared" si="1"/>
        <v>0.0025462962962962982</v>
      </c>
      <c r="J26" s="22">
        <f>G26-INDEX($G$5:$G$135,MATCH(D26,$D$5:$D$135,0))</f>
        <v>0.0021990740740740755</v>
      </c>
    </row>
    <row r="27" spans="1:10" s="10" customFormat="1" ht="15" customHeight="1">
      <c r="A27" s="13">
        <v>23</v>
      </c>
      <c r="B27" s="17" t="s">
        <v>121</v>
      </c>
      <c r="C27" s="17" t="s">
        <v>41</v>
      </c>
      <c r="D27" s="13" t="s">
        <v>13</v>
      </c>
      <c r="E27" s="17" t="s">
        <v>118</v>
      </c>
      <c r="F27" s="33">
        <v>0.017939814814814815</v>
      </c>
      <c r="G27" s="33">
        <v>0.017939814814814815</v>
      </c>
      <c r="H27" s="13" t="str">
        <f t="shared" si="0"/>
        <v>3.14/km</v>
      </c>
      <c r="I27" s="22">
        <f t="shared" si="1"/>
        <v>0.0025694444444444454</v>
      </c>
      <c r="J27" s="22">
        <f>G27-INDEX($G$5:$G$135,MATCH(D27,$D$5:$D$135,0))</f>
        <v>0.0009837962962962951</v>
      </c>
    </row>
    <row r="28" spans="1:10" s="11" customFormat="1" ht="15" customHeight="1">
      <c r="A28" s="13">
        <v>24</v>
      </c>
      <c r="B28" s="17" t="s">
        <v>122</v>
      </c>
      <c r="C28" s="17" t="s">
        <v>123</v>
      </c>
      <c r="D28" s="13" t="s">
        <v>11</v>
      </c>
      <c r="E28" s="17" t="s">
        <v>124</v>
      </c>
      <c r="F28" s="33">
        <v>0.017962962962962962</v>
      </c>
      <c r="G28" s="33">
        <v>0.017962962962962962</v>
      </c>
      <c r="H28" s="13" t="str">
        <f aca="true" t="shared" si="2" ref="H28:H91">TEXT(INT((HOUR(G28)*3600+MINUTE(G28)*60+SECOND(G28))/$J$3/60),"0")&amp;"."&amp;TEXT(MOD((HOUR(G28)*3600+MINUTE(G28)*60+SECOND(G28))/$J$3,60),"00")&amp;"/km"</f>
        <v>3.14/km</v>
      </c>
      <c r="I28" s="22">
        <f aca="true" t="shared" si="3" ref="I28:I91">G28-$G$5</f>
        <v>0.0025925925925925925</v>
      </c>
      <c r="J28" s="22">
        <f>G28-INDEX($G$5:$G$135,MATCH(D28,$D$5:$D$135,0))</f>
        <v>0.0025925925925925925</v>
      </c>
    </row>
    <row r="29" spans="1:10" ht="15" customHeight="1">
      <c r="A29" s="13">
        <v>25</v>
      </c>
      <c r="B29" s="17" t="s">
        <v>125</v>
      </c>
      <c r="C29" s="17" t="s">
        <v>34</v>
      </c>
      <c r="D29" s="13" t="s">
        <v>12</v>
      </c>
      <c r="E29" s="17" t="s">
        <v>126</v>
      </c>
      <c r="F29" s="33">
        <v>0.017974537037037035</v>
      </c>
      <c r="G29" s="33">
        <v>0.017974537037037035</v>
      </c>
      <c r="H29" s="13" t="str">
        <f t="shared" si="2"/>
        <v>3.14/km</v>
      </c>
      <c r="I29" s="22">
        <f t="shared" si="3"/>
        <v>0.002604166666666666</v>
      </c>
      <c r="J29" s="22">
        <f>G29-INDEX($G$5:$G$135,MATCH(D29,$D$5:$D$135,0))</f>
        <v>0.001851851851851851</v>
      </c>
    </row>
    <row r="30" spans="1:10" ht="15" customHeight="1">
      <c r="A30" s="13">
        <v>26</v>
      </c>
      <c r="B30" s="17" t="s">
        <v>127</v>
      </c>
      <c r="C30" s="17" t="s">
        <v>22</v>
      </c>
      <c r="D30" s="13" t="s">
        <v>13</v>
      </c>
      <c r="E30" s="17" t="s">
        <v>101</v>
      </c>
      <c r="F30" s="33">
        <v>0.01798611111111111</v>
      </c>
      <c r="G30" s="33">
        <v>0.01798611111111111</v>
      </c>
      <c r="H30" s="13" t="str">
        <f t="shared" si="2"/>
        <v>3.14/km</v>
      </c>
      <c r="I30" s="22">
        <f t="shared" si="3"/>
        <v>0.0026157407407407397</v>
      </c>
      <c r="J30" s="22">
        <f>G30-INDEX($G$5:$G$135,MATCH(D30,$D$5:$D$135,0))</f>
        <v>0.0010300925925925894</v>
      </c>
    </row>
    <row r="31" spans="1:10" ht="15" customHeight="1">
      <c r="A31" s="13">
        <v>27</v>
      </c>
      <c r="B31" s="17" t="s">
        <v>128</v>
      </c>
      <c r="C31" s="17" t="s">
        <v>129</v>
      </c>
      <c r="D31" s="13" t="s">
        <v>15</v>
      </c>
      <c r="E31" s="17" t="s">
        <v>126</v>
      </c>
      <c r="F31" s="33">
        <v>0.018043981481481484</v>
      </c>
      <c r="G31" s="33">
        <v>0.018043981481481484</v>
      </c>
      <c r="H31" s="13" t="str">
        <f t="shared" si="2"/>
        <v>3.15/km</v>
      </c>
      <c r="I31" s="22">
        <f t="shared" si="3"/>
        <v>0.0026736111111111144</v>
      </c>
      <c r="J31" s="22">
        <f>G31-INDEX($G$5:$G$135,MATCH(D31,$D$5:$D$135,0))</f>
        <v>0.0023263888888888917</v>
      </c>
    </row>
    <row r="32" spans="1:10" ht="15" customHeight="1">
      <c r="A32" s="13">
        <v>28</v>
      </c>
      <c r="B32" s="17" t="s">
        <v>130</v>
      </c>
      <c r="C32" s="17" t="s">
        <v>131</v>
      </c>
      <c r="D32" s="13" t="s">
        <v>16</v>
      </c>
      <c r="E32" s="17" t="s">
        <v>132</v>
      </c>
      <c r="F32" s="33">
        <v>0.018055555555555557</v>
      </c>
      <c r="G32" s="33">
        <v>0.018055555555555557</v>
      </c>
      <c r="H32" s="13" t="str">
        <f t="shared" si="2"/>
        <v>3.15/km</v>
      </c>
      <c r="I32" s="22">
        <f t="shared" si="3"/>
        <v>0.002685185185185188</v>
      </c>
      <c r="J32" s="22">
        <f>G32-INDEX($G$5:$G$135,MATCH(D32,$D$5:$D$135,0))</f>
        <v>0.0008680555555555594</v>
      </c>
    </row>
    <row r="33" spans="1:10" ht="15" customHeight="1">
      <c r="A33" s="13">
        <v>29</v>
      </c>
      <c r="B33" s="17" t="s">
        <v>133</v>
      </c>
      <c r="C33" s="17" t="s">
        <v>52</v>
      </c>
      <c r="D33" s="13" t="s">
        <v>134</v>
      </c>
      <c r="E33" s="17" t="s">
        <v>135</v>
      </c>
      <c r="F33" s="33">
        <v>0.01806712962962963</v>
      </c>
      <c r="G33" s="33">
        <v>0.01806712962962963</v>
      </c>
      <c r="H33" s="13" t="str">
        <f t="shared" si="2"/>
        <v>3.15/km</v>
      </c>
      <c r="I33" s="22">
        <f t="shared" si="3"/>
        <v>0.0026967592592592616</v>
      </c>
      <c r="J33" s="22">
        <f>G33-INDEX($G$5:$G$135,MATCH(D33,$D$5:$D$135,0))</f>
        <v>0</v>
      </c>
    </row>
    <row r="34" spans="1:10" ht="15" customHeight="1">
      <c r="A34" s="13">
        <v>30</v>
      </c>
      <c r="B34" s="17" t="s">
        <v>58</v>
      </c>
      <c r="C34" s="17" t="s">
        <v>136</v>
      </c>
      <c r="D34" s="13" t="s">
        <v>11</v>
      </c>
      <c r="E34" s="17" t="s">
        <v>113</v>
      </c>
      <c r="F34" s="33">
        <v>0.018113425925925925</v>
      </c>
      <c r="G34" s="33">
        <v>0.018113425925925925</v>
      </c>
      <c r="H34" s="13" t="str">
        <f t="shared" si="2"/>
        <v>3.16/km</v>
      </c>
      <c r="I34" s="22">
        <f t="shared" si="3"/>
        <v>0.002743055555555556</v>
      </c>
      <c r="J34" s="22">
        <f>G34-INDEX($G$5:$G$135,MATCH(D34,$D$5:$D$135,0))</f>
        <v>0.002743055555555556</v>
      </c>
    </row>
    <row r="35" spans="1:10" ht="15" customHeight="1">
      <c r="A35" s="13">
        <v>31</v>
      </c>
      <c r="B35" s="17" t="s">
        <v>76</v>
      </c>
      <c r="C35" s="17" t="s">
        <v>37</v>
      </c>
      <c r="D35" s="13" t="s">
        <v>15</v>
      </c>
      <c r="E35" s="17" t="s">
        <v>113</v>
      </c>
      <c r="F35" s="33">
        <v>0.018194444444444444</v>
      </c>
      <c r="G35" s="33">
        <v>0.018194444444444444</v>
      </c>
      <c r="H35" s="13" t="str">
        <f t="shared" si="2"/>
        <v>3.17/km</v>
      </c>
      <c r="I35" s="22">
        <f t="shared" si="3"/>
        <v>0.0028240740740740743</v>
      </c>
      <c r="J35" s="22">
        <f>G35-INDEX($G$5:$G$135,MATCH(D35,$D$5:$D$135,0))</f>
        <v>0.0024768518518518516</v>
      </c>
    </row>
    <row r="36" spans="1:10" ht="15" customHeight="1">
      <c r="A36" s="13">
        <v>32</v>
      </c>
      <c r="B36" s="17" t="s">
        <v>137</v>
      </c>
      <c r="C36" s="17" t="s">
        <v>37</v>
      </c>
      <c r="D36" s="13" t="s">
        <v>12</v>
      </c>
      <c r="E36" s="17" t="s">
        <v>138</v>
      </c>
      <c r="F36" s="33">
        <v>0.018206018518518517</v>
      </c>
      <c r="G36" s="33">
        <v>0.018206018518518517</v>
      </c>
      <c r="H36" s="13" t="str">
        <f t="shared" si="2"/>
        <v>3.17/km</v>
      </c>
      <c r="I36" s="22">
        <f t="shared" si="3"/>
        <v>0.002835648148148148</v>
      </c>
      <c r="J36" s="22">
        <f>G36-INDEX($G$5:$G$135,MATCH(D36,$D$5:$D$135,0))</f>
        <v>0.002083333333333333</v>
      </c>
    </row>
    <row r="37" spans="1:10" ht="15" customHeight="1">
      <c r="A37" s="13">
        <v>33</v>
      </c>
      <c r="B37" s="17" t="s">
        <v>139</v>
      </c>
      <c r="C37" s="17" t="s">
        <v>31</v>
      </c>
      <c r="D37" s="13" t="s">
        <v>12</v>
      </c>
      <c r="E37" s="17" t="s">
        <v>140</v>
      </c>
      <c r="F37" s="33">
        <v>0.018229166666666668</v>
      </c>
      <c r="G37" s="33">
        <v>0.018229166666666668</v>
      </c>
      <c r="H37" s="13" t="str">
        <f t="shared" si="2"/>
        <v>3.17/km</v>
      </c>
      <c r="I37" s="22">
        <f t="shared" si="3"/>
        <v>0.0028587962962962985</v>
      </c>
      <c r="J37" s="22">
        <f>G37-INDEX($G$5:$G$135,MATCH(D37,$D$5:$D$135,0))</f>
        <v>0.0021064814814814835</v>
      </c>
    </row>
    <row r="38" spans="1:10" ht="15" customHeight="1">
      <c r="A38" s="13">
        <v>34</v>
      </c>
      <c r="B38" s="17" t="s">
        <v>68</v>
      </c>
      <c r="C38" s="17" t="s">
        <v>38</v>
      </c>
      <c r="D38" s="13" t="s">
        <v>13</v>
      </c>
      <c r="E38" s="17" t="s">
        <v>36</v>
      </c>
      <c r="F38" s="33">
        <v>0.018252314814814815</v>
      </c>
      <c r="G38" s="33">
        <v>0.018252314814814815</v>
      </c>
      <c r="H38" s="13" t="str">
        <f t="shared" si="2"/>
        <v>3.17/km</v>
      </c>
      <c r="I38" s="22">
        <f t="shared" si="3"/>
        <v>0.0028819444444444457</v>
      </c>
      <c r="J38" s="22">
        <f>G38-INDEX($G$5:$G$135,MATCH(D38,$D$5:$D$135,0))</f>
        <v>0.0012962962962962954</v>
      </c>
    </row>
    <row r="39" spans="1:10" ht="15" customHeight="1">
      <c r="A39" s="13">
        <v>35</v>
      </c>
      <c r="B39" s="17" t="s">
        <v>141</v>
      </c>
      <c r="C39" s="17" t="s">
        <v>46</v>
      </c>
      <c r="D39" s="13" t="s">
        <v>11</v>
      </c>
      <c r="E39" s="17" t="s">
        <v>142</v>
      </c>
      <c r="F39" s="33">
        <v>0.01835648148148148</v>
      </c>
      <c r="G39" s="33">
        <v>0.01835648148148148</v>
      </c>
      <c r="H39" s="13" t="str">
        <f t="shared" si="2"/>
        <v>3.18/km</v>
      </c>
      <c r="I39" s="22">
        <f t="shared" si="3"/>
        <v>0.0029861111111111113</v>
      </c>
      <c r="J39" s="22">
        <f>G39-INDEX($G$5:$G$135,MATCH(D39,$D$5:$D$135,0))</f>
        <v>0.0029861111111111113</v>
      </c>
    </row>
    <row r="40" spans="1:10" ht="15" customHeight="1">
      <c r="A40" s="13">
        <v>36</v>
      </c>
      <c r="B40" s="17" t="s">
        <v>143</v>
      </c>
      <c r="C40" s="17" t="s">
        <v>62</v>
      </c>
      <c r="D40" s="13" t="s">
        <v>144</v>
      </c>
      <c r="E40" s="17" t="s">
        <v>96</v>
      </c>
      <c r="F40" s="33">
        <v>0.018391203703703705</v>
      </c>
      <c r="G40" s="33">
        <v>0.018391203703703705</v>
      </c>
      <c r="H40" s="13" t="str">
        <f t="shared" si="2"/>
        <v>3.19/km</v>
      </c>
      <c r="I40" s="22">
        <f t="shared" si="3"/>
        <v>0.0030208333333333354</v>
      </c>
      <c r="J40" s="22">
        <f>G40-INDEX($G$5:$G$135,MATCH(D40,$D$5:$D$135,0))</f>
        <v>0</v>
      </c>
    </row>
    <row r="41" spans="1:10" ht="15" customHeight="1">
      <c r="A41" s="13">
        <v>37</v>
      </c>
      <c r="B41" s="17" t="s">
        <v>145</v>
      </c>
      <c r="C41" s="17" t="s">
        <v>146</v>
      </c>
      <c r="D41" s="13" t="s">
        <v>15</v>
      </c>
      <c r="E41" s="17" t="s">
        <v>147</v>
      </c>
      <c r="F41" s="33">
        <v>0.018425925925925925</v>
      </c>
      <c r="G41" s="33">
        <v>0.018425925925925925</v>
      </c>
      <c r="H41" s="13" t="str">
        <f t="shared" si="2"/>
        <v>3.19/km</v>
      </c>
      <c r="I41" s="22">
        <f t="shared" si="3"/>
        <v>0.003055555555555556</v>
      </c>
      <c r="J41" s="22">
        <f>G41-INDEX($G$5:$G$135,MATCH(D41,$D$5:$D$135,0))</f>
        <v>0.0027083333333333334</v>
      </c>
    </row>
    <row r="42" spans="1:10" ht="15" customHeight="1">
      <c r="A42" s="13">
        <v>38</v>
      </c>
      <c r="B42" s="17" t="s">
        <v>148</v>
      </c>
      <c r="C42" s="17" t="s">
        <v>56</v>
      </c>
      <c r="D42" s="13" t="s">
        <v>12</v>
      </c>
      <c r="E42" s="17" t="s">
        <v>108</v>
      </c>
      <c r="F42" s="33">
        <v>0.018449074074074073</v>
      </c>
      <c r="G42" s="33">
        <v>0.018449074074074073</v>
      </c>
      <c r="H42" s="13" t="str">
        <f t="shared" si="2"/>
        <v>3.19/km</v>
      </c>
      <c r="I42" s="22">
        <f t="shared" si="3"/>
        <v>0.0030787037037037033</v>
      </c>
      <c r="J42" s="22">
        <f>G42-INDEX($G$5:$G$135,MATCH(D42,$D$5:$D$135,0))</f>
        <v>0.0023263888888888883</v>
      </c>
    </row>
    <row r="43" spans="1:10" ht="15" customHeight="1">
      <c r="A43" s="13">
        <v>39</v>
      </c>
      <c r="B43" s="17" t="s">
        <v>149</v>
      </c>
      <c r="C43" s="17" t="s">
        <v>27</v>
      </c>
      <c r="D43" s="13" t="s">
        <v>18</v>
      </c>
      <c r="E43" s="17" t="s">
        <v>150</v>
      </c>
      <c r="F43" s="33">
        <v>0.018680555555555554</v>
      </c>
      <c r="G43" s="33">
        <v>0.018680555555555554</v>
      </c>
      <c r="H43" s="13" t="str">
        <f t="shared" si="2"/>
        <v>3.22/km</v>
      </c>
      <c r="I43" s="22">
        <f t="shared" si="3"/>
        <v>0.003310185185185185</v>
      </c>
      <c r="J43" s="22">
        <f>G43-INDEX($G$5:$G$135,MATCH(D43,$D$5:$D$135,0))</f>
        <v>0</v>
      </c>
    </row>
    <row r="44" spans="1:10" ht="15" customHeight="1">
      <c r="A44" s="13">
        <v>40</v>
      </c>
      <c r="B44" s="17" t="s">
        <v>151</v>
      </c>
      <c r="C44" s="17" t="s">
        <v>20</v>
      </c>
      <c r="D44" s="13" t="s">
        <v>15</v>
      </c>
      <c r="E44" s="17" t="s">
        <v>96</v>
      </c>
      <c r="F44" s="33">
        <v>0.01875</v>
      </c>
      <c r="G44" s="33">
        <v>0.01875</v>
      </c>
      <c r="H44" s="13" t="str">
        <f t="shared" si="2"/>
        <v>3.23/km</v>
      </c>
      <c r="I44" s="22">
        <f t="shared" si="3"/>
        <v>0.00337962962962963</v>
      </c>
      <c r="J44" s="22">
        <f>G44-INDEX($G$5:$G$135,MATCH(D44,$D$5:$D$135,0))</f>
        <v>0.0030324074074074073</v>
      </c>
    </row>
    <row r="45" spans="1:10" ht="15" customHeight="1">
      <c r="A45" s="13">
        <v>41</v>
      </c>
      <c r="B45" s="17" t="s">
        <v>152</v>
      </c>
      <c r="C45" s="17" t="s">
        <v>40</v>
      </c>
      <c r="D45" s="13" t="s">
        <v>15</v>
      </c>
      <c r="E45" s="17" t="s">
        <v>142</v>
      </c>
      <c r="F45" s="33">
        <v>0.018784722222222223</v>
      </c>
      <c r="G45" s="33">
        <v>0.018784722222222223</v>
      </c>
      <c r="H45" s="13" t="str">
        <f t="shared" si="2"/>
        <v>3.23/km</v>
      </c>
      <c r="I45" s="22">
        <f t="shared" si="3"/>
        <v>0.003414351851851854</v>
      </c>
      <c r="J45" s="22">
        <f>G45-INDEX($G$5:$G$135,MATCH(D45,$D$5:$D$135,0))</f>
        <v>0.0030671296296296315</v>
      </c>
    </row>
    <row r="46" spans="1:10" ht="15" customHeight="1">
      <c r="A46" s="13">
        <v>42</v>
      </c>
      <c r="B46" s="17" t="s">
        <v>153</v>
      </c>
      <c r="C46" s="17" t="s">
        <v>24</v>
      </c>
      <c r="D46" s="13" t="s">
        <v>12</v>
      </c>
      <c r="E46" s="17" t="s">
        <v>36</v>
      </c>
      <c r="F46" s="33">
        <v>0.01880787037037037</v>
      </c>
      <c r="G46" s="33">
        <v>0.01880787037037037</v>
      </c>
      <c r="H46" s="13" t="str">
        <f t="shared" si="2"/>
        <v>3.23/km</v>
      </c>
      <c r="I46" s="22">
        <f t="shared" si="3"/>
        <v>0.0034375000000000013</v>
      </c>
      <c r="J46" s="22">
        <f>G46-INDEX($G$5:$G$135,MATCH(D46,$D$5:$D$135,0))</f>
        <v>0.0026851851851851863</v>
      </c>
    </row>
    <row r="47" spans="1:10" ht="15" customHeight="1">
      <c r="A47" s="13">
        <v>43</v>
      </c>
      <c r="B47" s="17" t="s">
        <v>154</v>
      </c>
      <c r="C47" s="17" t="s">
        <v>20</v>
      </c>
      <c r="D47" s="13" t="s">
        <v>16</v>
      </c>
      <c r="E47" s="17" t="s">
        <v>118</v>
      </c>
      <c r="F47" s="33">
        <v>0.018819444444444448</v>
      </c>
      <c r="G47" s="33">
        <v>0.018819444444444448</v>
      </c>
      <c r="H47" s="13" t="str">
        <f t="shared" si="2"/>
        <v>3.23/km</v>
      </c>
      <c r="I47" s="22">
        <f t="shared" si="3"/>
        <v>0.0034490740740740784</v>
      </c>
      <c r="J47" s="22">
        <f>G47-INDEX($G$5:$G$135,MATCH(D47,$D$5:$D$135,0))</f>
        <v>0.0016319444444444497</v>
      </c>
    </row>
    <row r="48" spans="1:10" ht="15" customHeight="1">
      <c r="A48" s="13">
        <v>44</v>
      </c>
      <c r="B48" s="17" t="s">
        <v>155</v>
      </c>
      <c r="C48" s="17" t="s">
        <v>20</v>
      </c>
      <c r="D48" s="13" t="s">
        <v>16</v>
      </c>
      <c r="E48" s="17" t="s">
        <v>142</v>
      </c>
      <c r="F48" s="33">
        <v>0.018831018518518518</v>
      </c>
      <c r="G48" s="33">
        <v>0.018831018518518518</v>
      </c>
      <c r="H48" s="13" t="str">
        <f t="shared" si="2"/>
        <v>3.23/km</v>
      </c>
      <c r="I48" s="22">
        <f t="shared" si="3"/>
        <v>0.0034606481481481485</v>
      </c>
      <c r="J48" s="22">
        <f>G48-INDEX($G$5:$G$135,MATCH(D48,$D$5:$D$135,0))</f>
        <v>0.0016435185185185198</v>
      </c>
    </row>
    <row r="49" spans="1:10" ht="15" customHeight="1">
      <c r="A49" s="13">
        <v>45</v>
      </c>
      <c r="B49" s="17" t="s">
        <v>156</v>
      </c>
      <c r="C49" s="17" t="s">
        <v>22</v>
      </c>
      <c r="D49" s="13" t="s">
        <v>16</v>
      </c>
      <c r="E49" s="17" t="s">
        <v>36</v>
      </c>
      <c r="F49" s="33">
        <v>0.018865740740740742</v>
      </c>
      <c r="G49" s="33">
        <v>0.018865740740740742</v>
      </c>
      <c r="H49" s="13" t="str">
        <f t="shared" si="2"/>
        <v>3.24/km</v>
      </c>
      <c r="I49" s="22">
        <f t="shared" si="3"/>
        <v>0.0034953703703703726</v>
      </c>
      <c r="J49" s="22">
        <f>G49-INDEX($G$5:$G$135,MATCH(D49,$D$5:$D$135,0))</f>
        <v>0.001678240740740744</v>
      </c>
    </row>
    <row r="50" spans="1:10" ht="15" customHeight="1">
      <c r="A50" s="13">
        <v>46</v>
      </c>
      <c r="B50" s="17" t="s">
        <v>157</v>
      </c>
      <c r="C50" s="17" t="s">
        <v>57</v>
      </c>
      <c r="D50" s="13" t="s">
        <v>16</v>
      </c>
      <c r="E50" s="17" t="s">
        <v>96</v>
      </c>
      <c r="F50" s="33">
        <v>0.018958333333333334</v>
      </c>
      <c r="G50" s="33">
        <v>0.018958333333333334</v>
      </c>
      <c r="H50" s="13" t="str">
        <f t="shared" si="2"/>
        <v>3.25/km</v>
      </c>
      <c r="I50" s="22">
        <f t="shared" si="3"/>
        <v>0.0035879629629629647</v>
      </c>
      <c r="J50" s="22">
        <f>G50-INDEX($G$5:$G$135,MATCH(D50,$D$5:$D$135,0))</f>
        <v>0.001770833333333336</v>
      </c>
    </row>
    <row r="51" spans="1:10" ht="15" customHeight="1">
      <c r="A51" s="13">
        <v>47</v>
      </c>
      <c r="B51" s="17" t="s">
        <v>158</v>
      </c>
      <c r="C51" s="17" t="s">
        <v>159</v>
      </c>
      <c r="D51" s="13" t="s">
        <v>12</v>
      </c>
      <c r="E51" s="17" t="s">
        <v>160</v>
      </c>
      <c r="F51" s="33">
        <v>0.01898148148148148</v>
      </c>
      <c r="G51" s="33">
        <v>0.01898148148148148</v>
      </c>
      <c r="H51" s="13" t="str">
        <f t="shared" si="2"/>
        <v>3.25/km</v>
      </c>
      <c r="I51" s="22">
        <f t="shared" si="3"/>
        <v>0.003611111111111112</v>
      </c>
      <c r="J51" s="22">
        <f>G51-INDEX($G$5:$G$135,MATCH(D51,$D$5:$D$135,0))</f>
        <v>0.0028587962962962968</v>
      </c>
    </row>
    <row r="52" spans="1:10" ht="15" customHeight="1">
      <c r="A52" s="13">
        <v>48</v>
      </c>
      <c r="B52" s="17" t="s">
        <v>161</v>
      </c>
      <c r="C52" s="17" t="s">
        <v>162</v>
      </c>
      <c r="D52" s="13" t="s">
        <v>12</v>
      </c>
      <c r="E52" s="17" t="s">
        <v>163</v>
      </c>
      <c r="F52" s="33">
        <v>0.019108796296296294</v>
      </c>
      <c r="G52" s="33">
        <v>0.019108796296296294</v>
      </c>
      <c r="H52" s="13" t="str">
        <f t="shared" si="2"/>
        <v>3.26/km</v>
      </c>
      <c r="I52" s="22">
        <f t="shared" si="3"/>
        <v>0.0037384259259259246</v>
      </c>
      <c r="J52" s="22">
        <f>G52-INDEX($G$5:$G$135,MATCH(D52,$D$5:$D$135,0))</f>
        <v>0.0029861111111111095</v>
      </c>
    </row>
    <row r="53" spans="1:10" ht="15" customHeight="1">
      <c r="A53" s="13">
        <v>49</v>
      </c>
      <c r="B53" s="17" t="s">
        <v>164</v>
      </c>
      <c r="C53" s="17" t="s">
        <v>81</v>
      </c>
      <c r="D53" s="13" t="s">
        <v>14</v>
      </c>
      <c r="E53" s="17" t="s">
        <v>165</v>
      </c>
      <c r="F53" s="33">
        <v>0.019131944444444444</v>
      </c>
      <c r="G53" s="33">
        <v>0.019131944444444444</v>
      </c>
      <c r="H53" s="13" t="str">
        <f t="shared" si="2"/>
        <v>3.27/km</v>
      </c>
      <c r="I53" s="22">
        <f t="shared" si="3"/>
        <v>0.003761574074074075</v>
      </c>
      <c r="J53" s="22">
        <f>G53-INDEX($G$5:$G$135,MATCH(D53,$D$5:$D$135,0))</f>
        <v>0</v>
      </c>
    </row>
    <row r="54" spans="1:10" ht="15" customHeight="1">
      <c r="A54" s="13">
        <v>50</v>
      </c>
      <c r="B54" s="17" t="s">
        <v>166</v>
      </c>
      <c r="C54" s="17" t="s">
        <v>167</v>
      </c>
      <c r="D54" s="13" t="s">
        <v>134</v>
      </c>
      <c r="E54" s="17" t="s">
        <v>168</v>
      </c>
      <c r="F54" s="33">
        <v>0.019143518518518518</v>
      </c>
      <c r="G54" s="33">
        <v>0.019143518518518518</v>
      </c>
      <c r="H54" s="13" t="str">
        <f t="shared" si="2"/>
        <v>3.27/km</v>
      </c>
      <c r="I54" s="22">
        <f t="shared" si="3"/>
        <v>0.0037731481481481487</v>
      </c>
      <c r="J54" s="22">
        <f>G54-INDEX($G$5:$G$135,MATCH(D54,$D$5:$D$135,0))</f>
        <v>0.0010763888888888871</v>
      </c>
    </row>
    <row r="55" spans="1:10" ht="15" customHeight="1">
      <c r="A55" s="13">
        <v>51</v>
      </c>
      <c r="B55" s="17" t="s">
        <v>169</v>
      </c>
      <c r="C55" s="17" t="s">
        <v>37</v>
      </c>
      <c r="D55" s="13" t="s">
        <v>13</v>
      </c>
      <c r="E55" s="17" t="s">
        <v>170</v>
      </c>
      <c r="F55" s="33">
        <v>0.019178240740740742</v>
      </c>
      <c r="G55" s="33">
        <v>0.019178240740740742</v>
      </c>
      <c r="H55" s="13" t="str">
        <f t="shared" si="2"/>
        <v>3.27/km</v>
      </c>
      <c r="I55" s="22">
        <f t="shared" si="3"/>
        <v>0.003807870370370373</v>
      </c>
      <c r="J55" s="22">
        <f>G55-INDEX($G$5:$G$135,MATCH(D55,$D$5:$D$135,0))</f>
        <v>0.0022222222222222227</v>
      </c>
    </row>
    <row r="56" spans="1:10" ht="15" customHeight="1">
      <c r="A56" s="13">
        <v>52</v>
      </c>
      <c r="B56" s="17" t="s">
        <v>171</v>
      </c>
      <c r="C56" s="17" t="s">
        <v>27</v>
      </c>
      <c r="D56" s="13" t="s">
        <v>15</v>
      </c>
      <c r="E56" s="17" t="s">
        <v>113</v>
      </c>
      <c r="F56" s="33">
        <v>0.019189814814814816</v>
      </c>
      <c r="G56" s="33">
        <v>0.019189814814814816</v>
      </c>
      <c r="H56" s="13" t="str">
        <f t="shared" si="2"/>
        <v>3.27/km</v>
      </c>
      <c r="I56" s="22">
        <f t="shared" si="3"/>
        <v>0.0038194444444444465</v>
      </c>
      <c r="J56" s="22">
        <f>G56-INDEX($G$5:$G$135,MATCH(D56,$D$5:$D$135,0))</f>
        <v>0.0034722222222222238</v>
      </c>
    </row>
    <row r="57" spans="1:10" ht="15" customHeight="1">
      <c r="A57" s="13">
        <v>53</v>
      </c>
      <c r="B57" s="17" t="s">
        <v>172</v>
      </c>
      <c r="C57" s="17" t="s">
        <v>173</v>
      </c>
      <c r="D57" s="13" t="s">
        <v>12</v>
      </c>
      <c r="E57" s="17" t="s">
        <v>160</v>
      </c>
      <c r="F57" s="33">
        <v>0.019224537037037037</v>
      </c>
      <c r="G57" s="33">
        <v>0.019224537037037037</v>
      </c>
      <c r="H57" s="13" t="str">
        <f t="shared" si="2"/>
        <v>3.28/km</v>
      </c>
      <c r="I57" s="22">
        <f t="shared" si="3"/>
        <v>0.003854166666666667</v>
      </c>
      <c r="J57" s="22">
        <f>G57-INDEX($G$5:$G$135,MATCH(D57,$D$5:$D$135,0))</f>
        <v>0.003101851851851852</v>
      </c>
    </row>
    <row r="58" spans="1:10" ht="15" customHeight="1">
      <c r="A58" s="13">
        <v>54</v>
      </c>
      <c r="B58" s="17" t="s">
        <v>174</v>
      </c>
      <c r="C58" s="17" t="s">
        <v>78</v>
      </c>
      <c r="D58" s="13" t="s">
        <v>13</v>
      </c>
      <c r="E58" s="17" t="s">
        <v>160</v>
      </c>
      <c r="F58" s="33">
        <v>0.019247685185185184</v>
      </c>
      <c r="G58" s="33">
        <v>0.019247685185185184</v>
      </c>
      <c r="H58" s="13" t="str">
        <f t="shared" si="2"/>
        <v>3.28/km</v>
      </c>
      <c r="I58" s="22">
        <f t="shared" si="3"/>
        <v>0.0038773148148148143</v>
      </c>
      <c r="J58" s="22">
        <f>G58-INDEX($G$5:$G$135,MATCH(D58,$D$5:$D$135,0))</f>
        <v>0.002291666666666664</v>
      </c>
    </row>
    <row r="59" spans="1:10" ht="15" customHeight="1">
      <c r="A59" s="13">
        <v>55</v>
      </c>
      <c r="B59" s="17" t="s">
        <v>175</v>
      </c>
      <c r="C59" s="17" t="s">
        <v>20</v>
      </c>
      <c r="D59" s="13" t="s">
        <v>16</v>
      </c>
      <c r="E59" s="17" t="s">
        <v>132</v>
      </c>
      <c r="F59" s="33">
        <v>0.01925925925925926</v>
      </c>
      <c r="G59" s="33">
        <v>0.01925925925925926</v>
      </c>
      <c r="H59" s="13" t="str">
        <f t="shared" si="2"/>
        <v>3.28/km</v>
      </c>
      <c r="I59" s="22">
        <f t="shared" si="3"/>
        <v>0.0038888888888888914</v>
      </c>
      <c r="J59" s="22">
        <f>G59-INDEX($G$5:$G$135,MATCH(D59,$D$5:$D$135,0))</f>
        <v>0.0020717592592592628</v>
      </c>
    </row>
    <row r="60" spans="1:10" ht="15" customHeight="1">
      <c r="A60" s="13">
        <v>56</v>
      </c>
      <c r="B60" s="17" t="s">
        <v>176</v>
      </c>
      <c r="C60" s="17" t="s">
        <v>177</v>
      </c>
      <c r="D60" s="13" t="s">
        <v>134</v>
      </c>
      <c r="E60" s="17" t="s">
        <v>142</v>
      </c>
      <c r="F60" s="33">
        <v>0.01943287037037037</v>
      </c>
      <c r="G60" s="33">
        <v>0.01943287037037037</v>
      </c>
      <c r="H60" s="13" t="str">
        <f t="shared" si="2"/>
        <v>3.30/km</v>
      </c>
      <c r="I60" s="22">
        <f t="shared" si="3"/>
        <v>0.004062500000000002</v>
      </c>
      <c r="J60" s="22">
        <f>G60-INDEX($G$5:$G$135,MATCH(D60,$D$5:$D$135,0))</f>
        <v>0.0013657407407407403</v>
      </c>
    </row>
    <row r="61" spans="1:10" ht="15" customHeight="1">
      <c r="A61" s="13">
        <v>57</v>
      </c>
      <c r="B61" s="17" t="s">
        <v>178</v>
      </c>
      <c r="C61" s="17" t="s">
        <v>28</v>
      </c>
      <c r="D61" s="13" t="s">
        <v>11</v>
      </c>
      <c r="E61" s="17" t="s">
        <v>89</v>
      </c>
      <c r="F61" s="33">
        <v>0.01951388888888889</v>
      </c>
      <c r="G61" s="33">
        <v>0.01951388888888889</v>
      </c>
      <c r="H61" s="13" t="str">
        <f t="shared" si="2"/>
        <v>3.31/km</v>
      </c>
      <c r="I61" s="22">
        <f t="shared" si="3"/>
        <v>0.00414351851851852</v>
      </c>
      <c r="J61" s="22">
        <f>G61-INDEX($G$5:$G$135,MATCH(D61,$D$5:$D$135,0))</f>
        <v>0.00414351851851852</v>
      </c>
    </row>
    <row r="62" spans="1:10" ht="15" customHeight="1">
      <c r="A62" s="13">
        <v>58</v>
      </c>
      <c r="B62" s="17" t="s">
        <v>179</v>
      </c>
      <c r="C62" s="17" t="s">
        <v>180</v>
      </c>
      <c r="D62" s="13" t="s">
        <v>16</v>
      </c>
      <c r="E62" s="17" t="s">
        <v>101</v>
      </c>
      <c r="F62" s="33">
        <v>0.019537037037037037</v>
      </c>
      <c r="G62" s="33">
        <v>0.019537037037037037</v>
      </c>
      <c r="H62" s="13" t="str">
        <f t="shared" si="2"/>
        <v>3.31/km</v>
      </c>
      <c r="I62" s="22">
        <f t="shared" si="3"/>
        <v>0.0041666666666666675</v>
      </c>
      <c r="J62" s="22">
        <f>G62-INDEX($G$5:$G$135,MATCH(D62,$D$5:$D$135,0))</f>
        <v>0.002349537037037039</v>
      </c>
    </row>
    <row r="63" spans="1:10" ht="15" customHeight="1">
      <c r="A63" s="13">
        <v>59</v>
      </c>
      <c r="B63" s="17" t="s">
        <v>181</v>
      </c>
      <c r="C63" s="17" t="s">
        <v>22</v>
      </c>
      <c r="D63" s="13" t="s">
        <v>13</v>
      </c>
      <c r="E63" s="17" t="s">
        <v>142</v>
      </c>
      <c r="F63" s="33">
        <v>0.019560185185185184</v>
      </c>
      <c r="G63" s="33">
        <v>0.019560185185185184</v>
      </c>
      <c r="H63" s="13" t="str">
        <f t="shared" si="2"/>
        <v>3.31/km</v>
      </c>
      <c r="I63" s="22">
        <f t="shared" si="3"/>
        <v>0.004189814814814815</v>
      </c>
      <c r="J63" s="22">
        <f>G63-INDEX($G$5:$G$135,MATCH(D63,$D$5:$D$135,0))</f>
        <v>0.0026041666666666644</v>
      </c>
    </row>
    <row r="64" spans="1:10" ht="15" customHeight="1">
      <c r="A64" s="13">
        <v>60</v>
      </c>
      <c r="B64" s="17" t="s">
        <v>182</v>
      </c>
      <c r="C64" s="17" t="s">
        <v>27</v>
      </c>
      <c r="D64" s="13" t="s">
        <v>15</v>
      </c>
      <c r="E64" s="17" t="s">
        <v>183</v>
      </c>
      <c r="F64" s="33">
        <v>0.019618055555555555</v>
      </c>
      <c r="G64" s="33">
        <v>0.019618055555555555</v>
      </c>
      <c r="H64" s="13" t="str">
        <f t="shared" si="2"/>
        <v>3.32/km</v>
      </c>
      <c r="I64" s="22">
        <f t="shared" si="3"/>
        <v>0.004247685185185186</v>
      </c>
      <c r="J64" s="22">
        <f>G64-INDEX($G$5:$G$135,MATCH(D64,$D$5:$D$135,0))</f>
        <v>0.003900462962962963</v>
      </c>
    </row>
    <row r="65" spans="1:10" ht="15" customHeight="1">
      <c r="A65" s="13">
        <v>61</v>
      </c>
      <c r="B65" s="17" t="s">
        <v>184</v>
      </c>
      <c r="C65" s="17" t="s">
        <v>24</v>
      </c>
      <c r="D65" s="13" t="s">
        <v>18</v>
      </c>
      <c r="E65" s="17" t="s">
        <v>142</v>
      </c>
      <c r="F65" s="33">
        <v>0.019664351851851853</v>
      </c>
      <c r="G65" s="33">
        <v>0.019664351851851853</v>
      </c>
      <c r="H65" s="13" t="str">
        <f t="shared" si="2"/>
        <v>3.32/km</v>
      </c>
      <c r="I65" s="22">
        <f t="shared" si="3"/>
        <v>0.004293981481481484</v>
      </c>
      <c r="J65" s="22">
        <f>G65-INDEX($G$5:$G$135,MATCH(D65,$D$5:$D$135,0))</f>
        <v>0.0009837962962962986</v>
      </c>
    </row>
    <row r="66" spans="1:10" ht="15" customHeight="1">
      <c r="A66" s="13">
        <v>62</v>
      </c>
      <c r="B66" s="17" t="s">
        <v>185</v>
      </c>
      <c r="C66" s="17" t="s">
        <v>22</v>
      </c>
      <c r="D66" s="13" t="s">
        <v>13</v>
      </c>
      <c r="E66" s="17" t="s">
        <v>186</v>
      </c>
      <c r="F66" s="33">
        <v>0.01972222222222222</v>
      </c>
      <c r="G66" s="33">
        <v>0.01972222222222222</v>
      </c>
      <c r="H66" s="13" t="str">
        <f t="shared" si="2"/>
        <v>3.33/km</v>
      </c>
      <c r="I66" s="22">
        <f t="shared" si="3"/>
        <v>0.0043518518518518515</v>
      </c>
      <c r="J66" s="22">
        <f>G66-INDEX($G$5:$G$135,MATCH(D66,$D$5:$D$135,0))</f>
        <v>0.0027662037037037013</v>
      </c>
    </row>
    <row r="67" spans="1:10" ht="15" customHeight="1">
      <c r="A67" s="13">
        <v>63</v>
      </c>
      <c r="B67" s="17" t="s">
        <v>187</v>
      </c>
      <c r="C67" s="17" t="s">
        <v>60</v>
      </c>
      <c r="D67" s="13" t="s">
        <v>15</v>
      </c>
      <c r="E67" s="17" t="s">
        <v>113</v>
      </c>
      <c r="F67" s="33">
        <v>0.019756944444444445</v>
      </c>
      <c r="G67" s="33">
        <v>0.019756944444444445</v>
      </c>
      <c r="H67" s="13" t="str">
        <f t="shared" si="2"/>
        <v>3.33/km</v>
      </c>
      <c r="I67" s="22">
        <f t="shared" si="3"/>
        <v>0.004386574074074076</v>
      </c>
      <c r="J67" s="22">
        <f>G67-INDEX($G$5:$G$135,MATCH(D67,$D$5:$D$135,0))</f>
        <v>0.004039351851851853</v>
      </c>
    </row>
    <row r="68" spans="1:10" ht="15" customHeight="1">
      <c r="A68" s="13">
        <v>64</v>
      </c>
      <c r="B68" s="17" t="s">
        <v>188</v>
      </c>
      <c r="C68" s="17" t="s">
        <v>44</v>
      </c>
      <c r="D68" s="13" t="s">
        <v>16</v>
      </c>
      <c r="E68" s="17" t="s">
        <v>101</v>
      </c>
      <c r="F68" s="33">
        <v>0.020104166666666666</v>
      </c>
      <c r="G68" s="33">
        <v>0.020104166666666666</v>
      </c>
      <c r="H68" s="13" t="str">
        <f t="shared" si="2"/>
        <v>3.37/km</v>
      </c>
      <c r="I68" s="22">
        <f t="shared" si="3"/>
        <v>0.004733796296296297</v>
      </c>
      <c r="J68" s="22">
        <f>G68-INDEX($G$5:$G$135,MATCH(D68,$D$5:$D$135,0))</f>
        <v>0.002916666666666668</v>
      </c>
    </row>
    <row r="69" spans="1:10" ht="15" customHeight="1">
      <c r="A69" s="13">
        <v>65</v>
      </c>
      <c r="B69" s="17" t="s">
        <v>189</v>
      </c>
      <c r="C69" s="17" t="s">
        <v>57</v>
      </c>
      <c r="D69" s="13" t="s">
        <v>17</v>
      </c>
      <c r="E69" s="17" t="s">
        <v>140</v>
      </c>
      <c r="F69" s="33">
        <v>0.02013888888888889</v>
      </c>
      <c r="G69" s="33">
        <v>0.02013888888888889</v>
      </c>
      <c r="H69" s="13" t="str">
        <f t="shared" si="2"/>
        <v>3.38/km</v>
      </c>
      <c r="I69" s="22">
        <f t="shared" si="3"/>
        <v>0.004768518518518521</v>
      </c>
      <c r="J69" s="22">
        <f>G69-INDEX($G$5:$G$135,MATCH(D69,$D$5:$D$135,0))</f>
        <v>0</v>
      </c>
    </row>
    <row r="70" spans="1:10" ht="15" customHeight="1">
      <c r="A70" s="13">
        <v>66</v>
      </c>
      <c r="B70" s="17" t="s">
        <v>190</v>
      </c>
      <c r="C70" s="17" t="s">
        <v>64</v>
      </c>
      <c r="D70" s="13" t="s">
        <v>144</v>
      </c>
      <c r="E70" s="17" t="s">
        <v>50</v>
      </c>
      <c r="F70" s="33">
        <v>0.020185185185185184</v>
      </c>
      <c r="G70" s="33">
        <v>0.020185185185185184</v>
      </c>
      <c r="H70" s="13" t="str">
        <f t="shared" si="2"/>
        <v>3.38/km</v>
      </c>
      <c r="I70" s="22">
        <f t="shared" si="3"/>
        <v>0.004814814814814815</v>
      </c>
      <c r="J70" s="22">
        <f>G70-INDEX($G$5:$G$135,MATCH(D70,$D$5:$D$135,0))</f>
        <v>0.0017939814814814797</v>
      </c>
    </row>
    <row r="71" spans="1:10" ht="15" customHeight="1">
      <c r="A71" s="13">
        <v>67</v>
      </c>
      <c r="B71" s="17" t="s">
        <v>191</v>
      </c>
      <c r="C71" s="17" t="s">
        <v>40</v>
      </c>
      <c r="D71" s="13" t="s">
        <v>18</v>
      </c>
      <c r="E71" s="17" t="s">
        <v>108</v>
      </c>
      <c r="F71" s="33">
        <v>0.02025462962962963</v>
      </c>
      <c r="G71" s="33">
        <v>0.02025462962962963</v>
      </c>
      <c r="H71" s="13" t="str">
        <f t="shared" si="2"/>
        <v>3.39/km</v>
      </c>
      <c r="I71" s="22">
        <f t="shared" si="3"/>
        <v>0.00488425925925926</v>
      </c>
      <c r="J71" s="22">
        <f>G71-INDEX($G$5:$G$135,MATCH(D71,$D$5:$D$135,0))</f>
        <v>0.001574074074074075</v>
      </c>
    </row>
    <row r="72" spans="1:10" ht="15" customHeight="1">
      <c r="A72" s="13">
        <v>68</v>
      </c>
      <c r="B72" s="17" t="s">
        <v>192</v>
      </c>
      <c r="C72" s="17" t="s">
        <v>40</v>
      </c>
      <c r="D72" s="13" t="s">
        <v>13</v>
      </c>
      <c r="E72" s="17" t="s">
        <v>193</v>
      </c>
      <c r="F72" s="33">
        <v>0.02028935185185185</v>
      </c>
      <c r="G72" s="33">
        <v>0.02028935185185185</v>
      </c>
      <c r="H72" s="13" t="str">
        <f t="shared" si="2"/>
        <v>3.39/km</v>
      </c>
      <c r="I72" s="22">
        <f t="shared" si="3"/>
        <v>0.004918981481481481</v>
      </c>
      <c r="J72" s="22">
        <f>G72-INDEX($G$5:$G$135,MATCH(D72,$D$5:$D$135,0))</f>
        <v>0.0033333333333333305</v>
      </c>
    </row>
    <row r="73" spans="1:10" ht="15" customHeight="1">
      <c r="A73" s="13">
        <v>69</v>
      </c>
      <c r="B73" s="17" t="s">
        <v>194</v>
      </c>
      <c r="C73" s="17" t="s">
        <v>195</v>
      </c>
      <c r="D73" s="13" t="s">
        <v>18</v>
      </c>
      <c r="E73" s="17" t="s">
        <v>89</v>
      </c>
      <c r="F73" s="33">
        <v>0.0203125</v>
      </c>
      <c r="G73" s="33">
        <v>0.0203125</v>
      </c>
      <c r="H73" s="13" t="str">
        <f t="shared" si="2"/>
        <v>3.39/km</v>
      </c>
      <c r="I73" s="22">
        <f t="shared" si="3"/>
        <v>0.004942129629629631</v>
      </c>
      <c r="J73" s="22">
        <f>G73-INDEX($G$5:$G$135,MATCH(D73,$D$5:$D$135,0))</f>
        <v>0.0016319444444444463</v>
      </c>
    </row>
    <row r="74" spans="1:10" ht="15" customHeight="1">
      <c r="A74" s="13">
        <v>70</v>
      </c>
      <c r="B74" s="17" t="s">
        <v>196</v>
      </c>
      <c r="C74" s="17" t="s">
        <v>23</v>
      </c>
      <c r="D74" s="13" t="s">
        <v>13</v>
      </c>
      <c r="E74" s="17" t="s">
        <v>160</v>
      </c>
      <c r="F74" s="33">
        <v>0.020335648148148148</v>
      </c>
      <c r="G74" s="33">
        <v>0.020335648148148148</v>
      </c>
      <c r="H74" s="13" t="str">
        <f t="shared" si="2"/>
        <v>3.40/km</v>
      </c>
      <c r="I74" s="22">
        <f t="shared" si="3"/>
        <v>0.0049652777777777785</v>
      </c>
      <c r="J74" s="22">
        <f>G74-INDEX($G$5:$G$135,MATCH(D74,$D$5:$D$135,0))</f>
        <v>0.0033796296296296283</v>
      </c>
    </row>
    <row r="75" spans="1:10" ht="15" customHeight="1">
      <c r="A75" s="13">
        <v>71</v>
      </c>
      <c r="B75" s="17" t="s">
        <v>197</v>
      </c>
      <c r="C75" s="17" t="s">
        <v>59</v>
      </c>
      <c r="D75" s="13" t="s">
        <v>15</v>
      </c>
      <c r="E75" s="17" t="s">
        <v>50</v>
      </c>
      <c r="F75" s="33">
        <v>0.02037037037037037</v>
      </c>
      <c r="G75" s="33">
        <v>0.02037037037037037</v>
      </c>
      <c r="H75" s="13" t="str">
        <f t="shared" si="2"/>
        <v>3.40/km</v>
      </c>
      <c r="I75" s="22">
        <f t="shared" si="3"/>
        <v>0.004999999999999999</v>
      </c>
      <c r="J75" s="22">
        <f>G75-INDEX($G$5:$G$135,MATCH(D75,$D$5:$D$135,0))</f>
        <v>0.0046527777777777765</v>
      </c>
    </row>
    <row r="76" spans="1:10" ht="15" customHeight="1">
      <c r="A76" s="13">
        <v>72</v>
      </c>
      <c r="B76" s="17" t="s">
        <v>198</v>
      </c>
      <c r="C76" s="17" t="s">
        <v>25</v>
      </c>
      <c r="D76" s="13" t="s">
        <v>15</v>
      </c>
      <c r="E76" s="17" t="s">
        <v>113</v>
      </c>
      <c r="F76" s="33">
        <v>0.020497685185185185</v>
      </c>
      <c r="G76" s="33">
        <v>0.020497685185185185</v>
      </c>
      <c r="H76" s="13" t="str">
        <f t="shared" si="2"/>
        <v>3.41/km</v>
      </c>
      <c r="I76" s="22">
        <f t="shared" si="3"/>
        <v>0.0051273148148148154</v>
      </c>
      <c r="J76" s="22">
        <f>G76-INDEX($G$5:$G$135,MATCH(D76,$D$5:$D$135,0))</f>
        <v>0.004780092592592593</v>
      </c>
    </row>
    <row r="77" spans="1:10" ht="15" customHeight="1">
      <c r="A77" s="13">
        <v>73</v>
      </c>
      <c r="B77" s="17" t="s">
        <v>199</v>
      </c>
      <c r="C77" s="17" t="s">
        <v>55</v>
      </c>
      <c r="D77" s="13" t="s">
        <v>13</v>
      </c>
      <c r="E77" s="17" t="s">
        <v>163</v>
      </c>
      <c r="F77" s="33">
        <v>0.02054398148148148</v>
      </c>
      <c r="G77" s="33">
        <v>0.02054398148148148</v>
      </c>
      <c r="H77" s="13" t="str">
        <f t="shared" si="2"/>
        <v>3.42/km</v>
      </c>
      <c r="I77" s="22">
        <f t="shared" si="3"/>
        <v>0.00517361111111111</v>
      </c>
      <c r="J77" s="22">
        <f>G77-INDEX($G$5:$G$135,MATCH(D77,$D$5:$D$135,0))</f>
        <v>0.0035879629629629595</v>
      </c>
    </row>
    <row r="78" spans="1:10" ht="15" customHeight="1">
      <c r="A78" s="13">
        <v>74</v>
      </c>
      <c r="B78" s="17" t="s">
        <v>200</v>
      </c>
      <c r="C78" s="17" t="s">
        <v>201</v>
      </c>
      <c r="D78" s="13" t="s">
        <v>18</v>
      </c>
      <c r="E78" s="17" t="s">
        <v>36</v>
      </c>
      <c r="F78" s="33">
        <v>0.020590277777777777</v>
      </c>
      <c r="G78" s="33">
        <v>0.020590277777777777</v>
      </c>
      <c r="H78" s="13" t="str">
        <f t="shared" si="2"/>
        <v>3.42/km</v>
      </c>
      <c r="I78" s="22">
        <f t="shared" si="3"/>
        <v>0.0052199074074074075</v>
      </c>
      <c r="J78" s="22">
        <f>G78-INDEX($G$5:$G$135,MATCH(D78,$D$5:$D$135,0))</f>
        <v>0.0019097222222222224</v>
      </c>
    </row>
    <row r="79" spans="1:10" ht="15" customHeight="1">
      <c r="A79" s="13">
        <v>75</v>
      </c>
      <c r="B79" s="17" t="s">
        <v>184</v>
      </c>
      <c r="C79" s="17" t="s">
        <v>202</v>
      </c>
      <c r="D79" s="13" t="s">
        <v>12</v>
      </c>
      <c r="E79" s="17" t="s">
        <v>113</v>
      </c>
      <c r="F79" s="33">
        <v>0.020613425925925927</v>
      </c>
      <c r="G79" s="33">
        <v>0.020613425925925927</v>
      </c>
      <c r="H79" s="13" t="str">
        <f t="shared" si="2"/>
        <v>3.43/km</v>
      </c>
      <c r="I79" s="22">
        <f t="shared" si="3"/>
        <v>0.005243055555555558</v>
      </c>
      <c r="J79" s="22">
        <f>G79-INDEX($G$5:$G$135,MATCH(D79,$D$5:$D$135,0))</f>
        <v>0.004490740740740743</v>
      </c>
    </row>
    <row r="80" spans="1:10" ht="15" customHeight="1">
      <c r="A80" s="13">
        <v>76</v>
      </c>
      <c r="B80" s="17" t="s">
        <v>203</v>
      </c>
      <c r="C80" s="17" t="s">
        <v>25</v>
      </c>
      <c r="D80" s="13" t="s">
        <v>13</v>
      </c>
      <c r="E80" s="17" t="s">
        <v>163</v>
      </c>
      <c r="F80" s="33">
        <v>0.020636574074074075</v>
      </c>
      <c r="G80" s="33">
        <v>0.020636574074074075</v>
      </c>
      <c r="H80" s="13" t="str">
        <f t="shared" si="2"/>
        <v>3.43/km</v>
      </c>
      <c r="I80" s="22">
        <f t="shared" si="3"/>
        <v>0.005266203703703705</v>
      </c>
      <c r="J80" s="22">
        <f>G80-INDEX($G$5:$G$135,MATCH(D80,$D$5:$D$135,0))</f>
        <v>0.003680555555555555</v>
      </c>
    </row>
    <row r="81" spans="1:10" ht="15" customHeight="1">
      <c r="A81" s="13">
        <v>77</v>
      </c>
      <c r="B81" s="17" t="s">
        <v>204</v>
      </c>
      <c r="C81" s="17" t="s">
        <v>38</v>
      </c>
      <c r="D81" s="13" t="s">
        <v>15</v>
      </c>
      <c r="E81" s="17" t="s">
        <v>113</v>
      </c>
      <c r="F81" s="33">
        <v>0.02070601851851852</v>
      </c>
      <c r="G81" s="33">
        <v>0.02070601851851852</v>
      </c>
      <c r="H81" s="13" t="str">
        <f t="shared" si="2"/>
        <v>3.44/km</v>
      </c>
      <c r="I81" s="22">
        <f t="shared" si="3"/>
        <v>0.00533564814814815</v>
      </c>
      <c r="J81" s="22">
        <f>G81-INDEX($G$5:$G$135,MATCH(D81,$D$5:$D$135,0))</f>
        <v>0.004988425925925927</v>
      </c>
    </row>
    <row r="82" spans="1:10" ht="15" customHeight="1">
      <c r="A82" s="13">
        <v>78</v>
      </c>
      <c r="B82" s="17" t="s">
        <v>205</v>
      </c>
      <c r="C82" s="17" t="s">
        <v>48</v>
      </c>
      <c r="D82" s="13" t="s">
        <v>15</v>
      </c>
      <c r="E82" s="17" t="s">
        <v>147</v>
      </c>
      <c r="F82" s="33">
        <v>0.02071759259259259</v>
      </c>
      <c r="G82" s="33">
        <v>0.02071759259259259</v>
      </c>
      <c r="H82" s="13" t="str">
        <f t="shared" si="2"/>
        <v>3.44/km</v>
      </c>
      <c r="I82" s="22">
        <f t="shared" si="3"/>
        <v>0.00534722222222222</v>
      </c>
      <c r="J82" s="22">
        <f>G82-INDEX($G$5:$G$135,MATCH(D82,$D$5:$D$135,0))</f>
        <v>0.0049999999999999975</v>
      </c>
    </row>
    <row r="83" spans="1:10" ht="15" customHeight="1">
      <c r="A83" s="13">
        <v>79</v>
      </c>
      <c r="B83" s="17" t="s">
        <v>206</v>
      </c>
      <c r="C83" s="17" t="s">
        <v>77</v>
      </c>
      <c r="D83" s="13" t="s">
        <v>18</v>
      </c>
      <c r="E83" s="17" t="s">
        <v>35</v>
      </c>
      <c r="F83" s="33">
        <v>0.02074074074074074</v>
      </c>
      <c r="G83" s="33">
        <v>0.02074074074074074</v>
      </c>
      <c r="H83" s="13" t="str">
        <f t="shared" si="2"/>
        <v>3.44/km</v>
      </c>
      <c r="I83" s="22">
        <f t="shared" si="3"/>
        <v>0.005370370370370371</v>
      </c>
      <c r="J83" s="22">
        <f>G83-INDEX($G$5:$G$135,MATCH(D83,$D$5:$D$135,0))</f>
        <v>0.0020601851851851857</v>
      </c>
    </row>
    <row r="84" spans="1:10" ht="15" customHeight="1">
      <c r="A84" s="13">
        <v>80</v>
      </c>
      <c r="B84" s="17" t="s">
        <v>207</v>
      </c>
      <c r="C84" s="17" t="s">
        <v>22</v>
      </c>
      <c r="D84" s="13" t="s">
        <v>13</v>
      </c>
      <c r="E84" s="17" t="s">
        <v>101</v>
      </c>
      <c r="F84" s="33">
        <v>0.020763888888888887</v>
      </c>
      <c r="G84" s="33">
        <v>0.020763888888888887</v>
      </c>
      <c r="H84" s="13" t="str">
        <f t="shared" si="2"/>
        <v>3.44/km</v>
      </c>
      <c r="I84" s="22">
        <f t="shared" si="3"/>
        <v>0.005393518518518518</v>
      </c>
      <c r="J84" s="22">
        <f>G84-INDEX($G$5:$G$135,MATCH(D84,$D$5:$D$135,0))</f>
        <v>0.0038078703703703677</v>
      </c>
    </row>
    <row r="85" spans="1:10" ht="15" customHeight="1">
      <c r="A85" s="13">
        <v>81</v>
      </c>
      <c r="B85" s="17" t="s">
        <v>208</v>
      </c>
      <c r="C85" s="17" t="s">
        <v>83</v>
      </c>
      <c r="D85" s="13" t="s">
        <v>11</v>
      </c>
      <c r="E85" s="17" t="s">
        <v>96</v>
      </c>
      <c r="F85" s="33">
        <v>0.020787037037037038</v>
      </c>
      <c r="G85" s="33">
        <v>0.020787037037037038</v>
      </c>
      <c r="H85" s="13" t="str">
        <f t="shared" si="2"/>
        <v>3.45/km</v>
      </c>
      <c r="I85" s="22">
        <f t="shared" si="3"/>
        <v>0.005416666666666669</v>
      </c>
      <c r="J85" s="22">
        <f>G85-INDEX($G$5:$G$135,MATCH(D85,$D$5:$D$135,0))</f>
        <v>0.005416666666666669</v>
      </c>
    </row>
    <row r="86" spans="1:10" ht="15" customHeight="1">
      <c r="A86" s="13">
        <v>82</v>
      </c>
      <c r="B86" s="17" t="s">
        <v>209</v>
      </c>
      <c r="C86" s="17" t="s">
        <v>74</v>
      </c>
      <c r="D86" s="13" t="s">
        <v>15</v>
      </c>
      <c r="E86" s="17" t="s">
        <v>118</v>
      </c>
      <c r="F86" s="33">
        <v>0.020833333333333332</v>
      </c>
      <c r="G86" s="33">
        <v>0.020833333333333332</v>
      </c>
      <c r="H86" s="13" t="str">
        <f t="shared" si="2"/>
        <v>3.45/km</v>
      </c>
      <c r="I86" s="22">
        <f t="shared" si="3"/>
        <v>0.005462962962962963</v>
      </c>
      <c r="J86" s="22">
        <f>G86-INDEX($G$5:$G$135,MATCH(D86,$D$5:$D$135,0))</f>
        <v>0.00511574074074074</v>
      </c>
    </row>
    <row r="87" spans="1:10" ht="15" customHeight="1">
      <c r="A87" s="13">
        <v>83</v>
      </c>
      <c r="B87" s="17" t="s">
        <v>210</v>
      </c>
      <c r="C87" s="17" t="s">
        <v>30</v>
      </c>
      <c r="D87" s="13" t="s">
        <v>12</v>
      </c>
      <c r="E87" s="17" t="s">
        <v>36</v>
      </c>
      <c r="F87" s="33">
        <v>0.020868055555555556</v>
      </c>
      <c r="G87" s="33">
        <v>0.020868055555555556</v>
      </c>
      <c r="H87" s="13" t="str">
        <f t="shared" si="2"/>
        <v>3.45/km</v>
      </c>
      <c r="I87" s="22">
        <f t="shared" si="3"/>
        <v>0.005497685185185187</v>
      </c>
      <c r="J87" s="22">
        <f>G87-INDEX($G$5:$G$135,MATCH(D87,$D$5:$D$135,0))</f>
        <v>0.004745370370370372</v>
      </c>
    </row>
    <row r="88" spans="1:10" ht="15" customHeight="1">
      <c r="A88" s="13">
        <v>84</v>
      </c>
      <c r="B88" s="17" t="s">
        <v>71</v>
      </c>
      <c r="C88" s="17" t="s">
        <v>173</v>
      </c>
      <c r="D88" s="13" t="s">
        <v>13</v>
      </c>
      <c r="E88" s="17" t="s">
        <v>163</v>
      </c>
      <c r="F88" s="33">
        <v>0.020972222222222222</v>
      </c>
      <c r="G88" s="33">
        <v>0.020972222222222222</v>
      </c>
      <c r="H88" s="13" t="str">
        <f t="shared" si="2"/>
        <v>3.47/km</v>
      </c>
      <c r="I88" s="22">
        <f t="shared" si="3"/>
        <v>0.005601851851851853</v>
      </c>
      <c r="J88" s="22">
        <f>G88-INDEX($G$5:$G$135,MATCH(D88,$D$5:$D$135,0))</f>
        <v>0.004016203703703702</v>
      </c>
    </row>
    <row r="89" spans="1:10" ht="15" customHeight="1">
      <c r="A89" s="13">
        <v>85</v>
      </c>
      <c r="B89" s="17" t="s">
        <v>211</v>
      </c>
      <c r="C89" s="17" t="s">
        <v>212</v>
      </c>
      <c r="D89" s="13" t="s">
        <v>12</v>
      </c>
      <c r="E89" s="17" t="s">
        <v>213</v>
      </c>
      <c r="F89" s="33">
        <v>0.021006944444444443</v>
      </c>
      <c r="G89" s="33">
        <v>0.021006944444444443</v>
      </c>
      <c r="H89" s="13" t="str">
        <f t="shared" si="2"/>
        <v>3.47/km</v>
      </c>
      <c r="I89" s="22">
        <f t="shared" si="3"/>
        <v>0.005636574074074073</v>
      </c>
      <c r="J89" s="22">
        <f>G89-INDEX($G$5:$G$135,MATCH(D89,$D$5:$D$135,0))</f>
        <v>0.004884259259259258</v>
      </c>
    </row>
    <row r="90" spans="1:10" ht="15" customHeight="1">
      <c r="A90" s="13">
        <v>86</v>
      </c>
      <c r="B90" s="17" t="s">
        <v>214</v>
      </c>
      <c r="C90" s="17" t="s">
        <v>43</v>
      </c>
      <c r="D90" s="13" t="s">
        <v>144</v>
      </c>
      <c r="E90" s="17" t="s">
        <v>42</v>
      </c>
      <c r="F90" s="33">
        <v>0.021099537037037038</v>
      </c>
      <c r="G90" s="33">
        <v>0.021099537037037038</v>
      </c>
      <c r="H90" s="13" t="str">
        <f t="shared" si="2"/>
        <v>3.48/km</v>
      </c>
      <c r="I90" s="22">
        <f t="shared" si="3"/>
        <v>0.005729166666666669</v>
      </c>
      <c r="J90" s="22">
        <f>G90-INDEX($G$5:$G$135,MATCH(D90,$D$5:$D$135,0))</f>
        <v>0.0027083333333333334</v>
      </c>
    </row>
    <row r="91" spans="1:10" ht="15" customHeight="1">
      <c r="A91" s="13">
        <v>87</v>
      </c>
      <c r="B91" s="17" t="s">
        <v>215</v>
      </c>
      <c r="C91" s="17" t="s">
        <v>27</v>
      </c>
      <c r="D91" s="13" t="s">
        <v>18</v>
      </c>
      <c r="E91" s="17" t="s">
        <v>216</v>
      </c>
      <c r="F91" s="33">
        <v>0.021157407407407406</v>
      </c>
      <c r="G91" s="33">
        <v>0.021157407407407406</v>
      </c>
      <c r="H91" s="13" t="str">
        <f t="shared" si="2"/>
        <v>3.49/km</v>
      </c>
      <c r="I91" s="22">
        <f t="shared" si="3"/>
        <v>0.005787037037037037</v>
      </c>
      <c r="J91" s="22">
        <f>G91-INDEX($G$5:$G$135,MATCH(D91,$D$5:$D$135,0))</f>
        <v>0.0024768518518518516</v>
      </c>
    </row>
    <row r="92" spans="1:10" ht="15" customHeight="1">
      <c r="A92" s="13">
        <v>88</v>
      </c>
      <c r="B92" s="17" t="s">
        <v>217</v>
      </c>
      <c r="C92" s="17" t="s">
        <v>46</v>
      </c>
      <c r="D92" s="13" t="s">
        <v>15</v>
      </c>
      <c r="E92" s="17" t="s">
        <v>142</v>
      </c>
      <c r="F92" s="33">
        <v>0.02136574074074074</v>
      </c>
      <c r="G92" s="33">
        <v>0.02136574074074074</v>
      </c>
      <c r="H92" s="13" t="str">
        <f aca="true" t="shared" si="4" ref="H92:H135">TEXT(INT((HOUR(G92)*3600+MINUTE(G92)*60+SECOND(G92))/$J$3/60),"0")&amp;"."&amp;TEXT(MOD((HOUR(G92)*3600+MINUTE(G92)*60+SECOND(G92))/$J$3,60),"00")&amp;"/km"</f>
        <v>3.51/km</v>
      </c>
      <c r="I92" s="22">
        <f aca="true" t="shared" si="5" ref="I92:I135">G92-$G$5</f>
        <v>0.005995370370370371</v>
      </c>
      <c r="J92" s="22">
        <f>G92-INDEX($G$5:$G$135,MATCH(D92,$D$5:$D$135,0))</f>
        <v>0.005648148148148149</v>
      </c>
    </row>
    <row r="93" spans="1:10" ht="15" customHeight="1">
      <c r="A93" s="13">
        <v>89</v>
      </c>
      <c r="B93" s="17" t="s">
        <v>218</v>
      </c>
      <c r="C93" s="17" t="s">
        <v>41</v>
      </c>
      <c r="D93" s="13" t="s">
        <v>15</v>
      </c>
      <c r="E93" s="17" t="s">
        <v>142</v>
      </c>
      <c r="F93" s="33">
        <v>0.021388888888888888</v>
      </c>
      <c r="G93" s="33">
        <v>0.021388888888888888</v>
      </c>
      <c r="H93" s="13" t="str">
        <f t="shared" si="4"/>
        <v>3.51/km</v>
      </c>
      <c r="I93" s="22">
        <f t="shared" si="5"/>
        <v>0.0060185185185185185</v>
      </c>
      <c r="J93" s="22">
        <f>G93-INDEX($G$5:$G$135,MATCH(D93,$D$5:$D$135,0))</f>
        <v>0.005671296296296296</v>
      </c>
    </row>
    <row r="94" spans="1:10" ht="15" customHeight="1">
      <c r="A94" s="13">
        <v>90</v>
      </c>
      <c r="B94" s="17" t="s">
        <v>219</v>
      </c>
      <c r="C94" s="17" t="s">
        <v>32</v>
      </c>
      <c r="D94" s="13" t="s">
        <v>17</v>
      </c>
      <c r="E94" s="17" t="s">
        <v>89</v>
      </c>
      <c r="F94" s="33">
        <v>0.021412037037037035</v>
      </c>
      <c r="G94" s="33">
        <v>0.021412037037037035</v>
      </c>
      <c r="H94" s="13" t="str">
        <f t="shared" si="4"/>
        <v>3.51/km</v>
      </c>
      <c r="I94" s="22">
        <f t="shared" si="5"/>
        <v>0.006041666666666666</v>
      </c>
      <c r="J94" s="22">
        <f>G94-INDEX($G$5:$G$135,MATCH(D94,$D$5:$D$135,0))</f>
        <v>0.0012731481481481448</v>
      </c>
    </row>
    <row r="95" spans="1:10" ht="15" customHeight="1">
      <c r="A95" s="13">
        <v>91</v>
      </c>
      <c r="B95" s="17" t="s">
        <v>220</v>
      </c>
      <c r="C95" s="17" t="s">
        <v>26</v>
      </c>
      <c r="D95" s="13" t="s">
        <v>13</v>
      </c>
      <c r="E95" s="17" t="s">
        <v>35</v>
      </c>
      <c r="F95" s="33">
        <v>0.02144675925925926</v>
      </c>
      <c r="G95" s="33">
        <v>0.02144675925925926</v>
      </c>
      <c r="H95" s="13" t="str">
        <f t="shared" si="4"/>
        <v>3.52/km</v>
      </c>
      <c r="I95" s="22">
        <f t="shared" si="5"/>
        <v>0.00607638888888889</v>
      </c>
      <c r="J95" s="22">
        <f>G95-INDEX($G$5:$G$135,MATCH(D95,$D$5:$D$135,0))</f>
        <v>0.00449074074074074</v>
      </c>
    </row>
    <row r="96" spans="1:10" ht="15" customHeight="1">
      <c r="A96" s="13">
        <v>92</v>
      </c>
      <c r="B96" s="17" t="s">
        <v>221</v>
      </c>
      <c r="C96" s="17" t="s">
        <v>31</v>
      </c>
      <c r="D96" s="13" t="s">
        <v>15</v>
      </c>
      <c r="E96" s="17" t="s">
        <v>101</v>
      </c>
      <c r="F96" s="33">
        <v>0.02148148148148148</v>
      </c>
      <c r="G96" s="33">
        <v>0.02148148148148148</v>
      </c>
      <c r="H96" s="13" t="str">
        <f t="shared" si="4"/>
        <v>3.52/km</v>
      </c>
      <c r="I96" s="22">
        <f t="shared" si="5"/>
        <v>0.0061111111111111106</v>
      </c>
      <c r="J96" s="22">
        <f>G96-INDEX($G$5:$G$135,MATCH(D96,$D$5:$D$135,0))</f>
        <v>0.005763888888888888</v>
      </c>
    </row>
    <row r="97" spans="1:10" ht="15" customHeight="1">
      <c r="A97" s="13">
        <v>93</v>
      </c>
      <c r="B97" s="17" t="s">
        <v>222</v>
      </c>
      <c r="C97" s="17" t="s">
        <v>46</v>
      </c>
      <c r="D97" s="13" t="s">
        <v>17</v>
      </c>
      <c r="E97" s="17" t="s">
        <v>223</v>
      </c>
      <c r="F97" s="33">
        <v>0.021504629629629627</v>
      </c>
      <c r="G97" s="33">
        <v>0.021504629629629627</v>
      </c>
      <c r="H97" s="13" t="str">
        <f t="shared" si="4"/>
        <v>3.52/km</v>
      </c>
      <c r="I97" s="22">
        <f t="shared" si="5"/>
        <v>0.006134259259259258</v>
      </c>
      <c r="J97" s="22">
        <f>G97-INDEX($G$5:$G$135,MATCH(D97,$D$5:$D$135,0))</f>
        <v>0.0013657407407407368</v>
      </c>
    </row>
    <row r="98" spans="1:10" ht="15" customHeight="1">
      <c r="A98" s="13">
        <v>94</v>
      </c>
      <c r="B98" s="17" t="s">
        <v>224</v>
      </c>
      <c r="C98" s="17" t="s">
        <v>61</v>
      </c>
      <c r="D98" s="13" t="s">
        <v>11</v>
      </c>
      <c r="E98" s="17" t="s">
        <v>142</v>
      </c>
      <c r="F98" s="33">
        <v>0.021574074074074075</v>
      </c>
      <c r="G98" s="33">
        <v>0.021574074074074075</v>
      </c>
      <c r="H98" s="13" t="str">
        <f t="shared" si="4"/>
        <v>3.53/km</v>
      </c>
      <c r="I98" s="22">
        <f t="shared" si="5"/>
        <v>0.006203703703703706</v>
      </c>
      <c r="J98" s="22">
        <f>G98-INDEX($G$5:$G$135,MATCH(D98,$D$5:$D$135,0))</f>
        <v>0.006203703703703706</v>
      </c>
    </row>
    <row r="99" spans="1:10" ht="15" customHeight="1">
      <c r="A99" s="13">
        <v>95</v>
      </c>
      <c r="B99" s="17" t="s">
        <v>225</v>
      </c>
      <c r="C99" s="17" t="s">
        <v>24</v>
      </c>
      <c r="D99" s="13" t="s">
        <v>15</v>
      </c>
      <c r="E99" s="17" t="s">
        <v>226</v>
      </c>
      <c r="F99" s="33">
        <v>0.02171296296296296</v>
      </c>
      <c r="G99" s="33">
        <v>0.02171296296296296</v>
      </c>
      <c r="H99" s="13" t="str">
        <f t="shared" si="4"/>
        <v>3.55/km</v>
      </c>
      <c r="I99" s="22">
        <f t="shared" si="5"/>
        <v>0.006342592592592592</v>
      </c>
      <c r="J99" s="22">
        <f>G99-INDEX($G$5:$G$135,MATCH(D99,$D$5:$D$135,0))</f>
        <v>0.00599537037037037</v>
      </c>
    </row>
    <row r="100" spans="1:10" ht="15" customHeight="1">
      <c r="A100" s="13">
        <v>96</v>
      </c>
      <c r="B100" s="17" t="s">
        <v>227</v>
      </c>
      <c r="C100" s="17" t="s">
        <v>82</v>
      </c>
      <c r="D100" s="13" t="s">
        <v>144</v>
      </c>
      <c r="E100" s="17" t="s">
        <v>113</v>
      </c>
      <c r="F100" s="33">
        <v>0.021782407407407407</v>
      </c>
      <c r="G100" s="33">
        <v>0.021782407407407407</v>
      </c>
      <c r="H100" s="13" t="str">
        <f t="shared" si="4"/>
        <v>3.55/km</v>
      </c>
      <c r="I100" s="22">
        <f t="shared" si="5"/>
        <v>0.006412037037037037</v>
      </c>
      <c r="J100" s="22">
        <f>G100-INDEX($G$5:$G$135,MATCH(D100,$D$5:$D$135,0))</f>
        <v>0.003391203703703702</v>
      </c>
    </row>
    <row r="101" spans="1:10" ht="15" customHeight="1">
      <c r="A101" s="13">
        <v>97</v>
      </c>
      <c r="B101" s="17" t="s">
        <v>228</v>
      </c>
      <c r="C101" s="17" t="s">
        <v>29</v>
      </c>
      <c r="D101" s="13" t="s">
        <v>15</v>
      </c>
      <c r="E101" s="17" t="s">
        <v>67</v>
      </c>
      <c r="F101" s="33">
        <v>0.021840277777777778</v>
      </c>
      <c r="G101" s="33">
        <v>0.021840277777777778</v>
      </c>
      <c r="H101" s="13" t="str">
        <f t="shared" si="4"/>
        <v>3.56/km</v>
      </c>
      <c r="I101" s="22">
        <f t="shared" si="5"/>
        <v>0.006469907407407409</v>
      </c>
      <c r="J101" s="22">
        <f>G101-INDEX($G$5:$G$135,MATCH(D101,$D$5:$D$135,0))</f>
        <v>0.006122685185185186</v>
      </c>
    </row>
    <row r="102" spans="1:10" ht="15" customHeight="1">
      <c r="A102" s="13">
        <v>98</v>
      </c>
      <c r="B102" s="17" t="s">
        <v>229</v>
      </c>
      <c r="C102" s="17" t="s">
        <v>230</v>
      </c>
      <c r="D102" s="13" t="s">
        <v>12</v>
      </c>
      <c r="E102" s="17" t="s">
        <v>36</v>
      </c>
      <c r="F102" s="33">
        <v>0.021851851851851848</v>
      </c>
      <c r="G102" s="33">
        <v>0.021851851851851848</v>
      </c>
      <c r="H102" s="13" t="str">
        <f t="shared" si="4"/>
        <v>3.56/km</v>
      </c>
      <c r="I102" s="22">
        <f t="shared" si="5"/>
        <v>0.006481481481481479</v>
      </c>
      <c r="J102" s="22">
        <f>G102-INDEX($G$5:$G$135,MATCH(D102,$D$5:$D$135,0))</f>
        <v>0.005729166666666664</v>
      </c>
    </row>
    <row r="103" spans="1:10" ht="15" customHeight="1">
      <c r="A103" s="13">
        <v>99</v>
      </c>
      <c r="B103" s="17" t="s">
        <v>45</v>
      </c>
      <c r="C103" s="17" t="s">
        <v>25</v>
      </c>
      <c r="D103" s="13" t="s">
        <v>15</v>
      </c>
      <c r="E103" s="17" t="s">
        <v>36</v>
      </c>
      <c r="F103" s="33">
        <v>0.021875000000000002</v>
      </c>
      <c r="G103" s="33">
        <v>0.021875000000000002</v>
      </c>
      <c r="H103" s="13" t="str">
        <f t="shared" si="4"/>
        <v>3.56/km</v>
      </c>
      <c r="I103" s="22">
        <f t="shared" si="5"/>
        <v>0.006504629629629633</v>
      </c>
      <c r="J103" s="22">
        <f>G103-INDEX($G$5:$G$135,MATCH(D103,$D$5:$D$135,0))</f>
        <v>0.00615740740740741</v>
      </c>
    </row>
    <row r="104" spans="1:10" ht="15" customHeight="1">
      <c r="A104" s="13">
        <v>100</v>
      </c>
      <c r="B104" s="17" t="s">
        <v>231</v>
      </c>
      <c r="C104" s="17" t="s">
        <v>28</v>
      </c>
      <c r="D104" s="13" t="s">
        <v>17</v>
      </c>
      <c r="E104" s="17" t="s">
        <v>36</v>
      </c>
      <c r="F104" s="33">
        <v>0.02189814814814815</v>
      </c>
      <c r="G104" s="33">
        <v>0.02189814814814815</v>
      </c>
      <c r="H104" s="13" t="str">
        <f t="shared" si="4"/>
        <v>3.57/km</v>
      </c>
      <c r="I104" s="22">
        <f t="shared" si="5"/>
        <v>0.00652777777777778</v>
      </c>
      <c r="J104" s="22">
        <f>G104-INDEX($G$5:$G$135,MATCH(D104,$D$5:$D$135,0))</f>
        <v>0.001759259259259259</v>
      </c>
    </row>
    <row r="105" spans="1:10" ht="15" customHeight="1">
      <c r="A105" s="13">
        <v>101</v>
      </c>
      <c r="B105" s="17" t="s">
        <v>232</v>
      </c>
      <c r="C105" s="17" t="s">
        <v>28</v>
      </c>
      <c r="D105" s="13" t="s">
        <v>15</v>
      </c>
      <c r="E105" s="17" t="s">
        <v>87</v>
      </c>
      <c r="F105" s="33">
        <v>0.022094907407407407</v>
      </c>
      <c r="G105" s="33">
        <v>0.022094907407407407</v>
      </c>
      <c r="H105" s="13" t="str">
        <f t="shared" si="4"/>
        <v>3.59/km</v>
      </c>
      <c r="I105" s="22">
        <f t="shared" si="5"/>
        <v>0.0067245370370370375</v>
      </c>
      <c r="J105" s="22">
        <f>G105-INDEX($G$5:$G$135,MATCH(D105,$D$5:$D$135,0))</f>
        <v>0.006377314814814815</v>
      </c>
    </row>
    <row r="106" spans="1:10" ht="15" customHeight="1">
      <c r="A106" s="13">
        <v>102</v>
      </c>
      <c r="B106" s="17" t="s">
        <v>233</v>
      </c>
      <c r="C106" s="17" t="s">
        <v>79</v>
      </c>
      <c r="D106" s="13" t="s">
        <v>11</v>
      </c>
      <c r="E106" s="17" t="s">
        <v>234</v>
      </c>
      <c r="F106" s="33">
        <v>0.022164351851851852</v>
      </c>
      <c r="G106" s="33">
        <v>0.022164351851851852</v>
      </c>
      <c r="H106" s="13" t="str">
        <f t="shared" si="4"/>
        <v>3.59/km</v>
      </c>
      <c r="I106" s="22">
        <f t="shared" si="5"/>
        <v>0.0067939814814814824</v>
      </c>
      <c r="J106" s="22">
        <f>G106-INDEX($G$5:$G$135,MATCH(D106,$D$5:$D$135,0))</f>
        <v>0.0067939814814814824</v>
      </c>
    </row>
    <row r="107" spans="1:10" ht="15" customHeight="1">
      <c r="A107" s="13">
        <v>103</v>
      </c>
      <c r="B107" s="17" t="s">
        <v>235</v>
      </c>
      <c r="C107" s="17" t="s">
        <v>41</v>
      </c>
      <c r="D107" s="13" t="s">
        <v>15</v>
      </c>
      <c r="E107" s="17" t="s">
        <v>36</v>
      </c>
      <c r="F107" s="33">
        <v>0.022349537037037032</v>
      </c>
      <c r="G107" s="33">
        <v>0.022349537037037032</v>
      </c>
      <c r="H107" s="13" t="str">
        <f t="shared" si="4"/>
        <v>4.01/km</v>
      </c>
      <c r="I107" s="22">
        <f t="shared" si="5"/>
        <v>0.006979166666666663</v>
      </c>
      <c r="J107" s="22">
        <f>G107-INDEX($G$5:$G$135,MATCH(D107,$D$5:$D$135,0))</f>
        <v>0.00663194444444444</v>
      </c>
    </row>
    <row r="108" spans="1:10" ht="15" customHeight="1">
      <c r="A108" s="13">
        <v>104</v>
      </c>
      <c r="B108" s="17" t="s">
        <v>236</v>
      </c>
      <c r="C108" s="17" t="s">
        <v>33</v>
      </c>
      <c r="D108" s="13" t="s">
        <v>13</v>
      </c>
      <c r="E108" s="17" t="s">
        <v>124</v>
      </c>
      <c r="F108" s="33">
        <v>0.02238425925925926</v>
      </c>
      <c r="G108" s="33">
        <v>0.02238425925925926</v>
      </c>
      <c r="H108" s="13" t="str">
        <f t="shared" si="4"/>
        <v>4.02/km</v>
      </c>
      <c r="I108" s="22">
        <f t="shared" si="5"/>
        <v>0.007013888888888891</v>
      </c>
      <c r="J108" s="22">
        <f>G108-INDEX($G$5:$G$135,MATCH(D108,$D$5:$D$135,0))</f>
        <v>0.00542824074074074</v>
      </c>
    </row>
    <row r="109" spans="1:10" ht="15" customHeight="1">
      <c r="A109" s="13">
        <v>105</v>
      </c>
      <c r="B109" s="17" t="s">
        <v>237</v>
      </c>
      <c r="C109" s="17" t="s">
        <v>73</v>
      </c>
      <c r="D109" s="13" t="s">
        <v>134</v>
      </c>
      <c r="E109" s="17" t="s">
        <v>51</v>
      </c>
      <c r="F109" s="33">
        <v>0.022488425925925926</v>
      </c>
      <c r="G109" s="33">
        <v>0.022488425925925926</v>
      </c>
      <c r="H109" s="13" t="str">
        <f t="shared" si="4"/>
        <v>4.03/km</v>
      </c>
      <c r="I109" s="22">
        <f t="shared" si="5"/>
        <v>0.007118055555555556</v>
      </c>
      <c r="J109" s="22">
        <f>G109-INDEX($G$5:$G$135,MATCH(D109,$D$5:$D$135,0))</f>
        <v>0.004421296296296295</v>
      </c>
    </row>
    <row r="110" spans="1:10" ht="15" customHeight="1">
      <c r="A110" s="13">
        <v>106</v>
      </c>
      <c r="B110" s="17" t="s">
        <v>238</v>
      </c>
      <c r="C110" s="17" t="s">
        <v>239</v>
      </c>
      <c r="D110" s="13" t="s">
        <v>134</v>
      </c>
      <c r="E110" s="17" t="s">
        <v>113</v>
      </c>
      <c r="F110" s="33">
        <v>0.022511574074074073</v>
      </c>
      <c r="G110" s="33">
        <v>0.022511574074074073</v>
      </c>
      <c r="H110" s="13" t="str">
        <f t="shared" si="4"/>
        <v>4.03/km</v>
      </c>
      <c r="I110" s="22">
        <f t="shared" si="5"/>
        <v>0.007141203703703703</v>
      </c>
      <c r="J110" s="22">
        <f>G110-INDEX($G$5:$G$135,MATCH(D110,$D$5:$D$135,0))</f>
        <v>0.004444444444444442</v>
      </c>
    </row>
    <row r="111" spans="1:10" ht="15" customHeight="1">
      <c r="A111" s="13">
        <v>107</v>
      </c>
      <c r="B111" s="17" t="s">
        <v>240</v>
      </c>
      <c r="C111" s="17" t="s">
        <v>241</v>
      </c>
      <c r="D111" s="13" t="s">
        <v>144</v>
      </c>
      <c r="E111" s="17" t="s">
        <v>147</v>
      </c>
      <c r="F111" s="33">
        <v>0.022546296296296297</v>
      </c>
      <c r="G111" s="33">
        <v>0.022546296296296297</v>
      </c>
      <c r="H111" s="13" t="str">
        <f t="shared" si="4"/>
        <v>4.04/km</v>
      </c>
      <c r="I111" s="22">
        <f t="shared" si="5"/>
        <v>0.007175925925925928</v>
      </c>
      <c r="J111" s="22">
        <f>G111-INDEX($G$5:$G$135,MATCH(D111,$D$5:$D$135,0))</f>
        <v>0.004155092592592592</v>
      </c>
    </row>
    <row r="112" spans="1:10" ht="15" customHeight="1">
      <c r="A112" s="13">
        <v>108</v>
      </c>
      <c r="B112" s="17" t="s">
        <v>242</v>
      </c>
      <c r="C112" s="17" t="s">
        <v>32</v>
      </c>
      <c r="D112" s="13" t="s">
        <v>17</v>
      </c>
      <c r="E112" s="17" t="s">
        <v>50</v>
      </c>
      <c r="F112" s="33">
        <v>0.022581018518518518</v>
      </c>
      <c r="G112" s="33">
        <v>0.022581018518518518</v>
      </c>
      <c r="H112" s="13" t="str">
        <f t="shared" si="4"/>
        <v>4.04/km</v>
      </c>
      <c r="I112" s="22">
        <f t="shared" si="5"/>
        <v>0.007210648148148148</v>
      </c>
      <c r="J112" s="22">
        <f>G112-INDEX($G$5:$G$135,MATCH(D112,$D$5:$D$135,0))</f>
        <v>0.0024421296296296274</v>
      </c>
    </row>
    <row r="113" spans="1:10" ht="15" customHeight="1">
      <c r="A113" s="13">
        <v>109</v>
      </c>
      <c r="B113" s="17" t="s">
        <v>49</v>
      </c>
      <c r="C113" s="17" t="s">
        <v>34</v>
      </c>
      <c r="D113" s="13" t="s">
        <v>17</v>
      </c>
      <c r="E113" s="17" t="s">
        <v>51</v>
      </c>
      <c r="F113" s="33">
        <v>0.02273148148148148</v>
      </c>
      <c r="G113" s="33">
        <v>0.02273148148148148</v>
      </c>
      <c r="H113" s="13" t="str">
        <f t="shared" si="4"/>
        <v>4.06/km</v>
      </c>
      <c r="I113" s="22">
        <f t="shared" si="5"/>
        <v>0.007361111111111112</v>
      </c>
      <c r="J113" s="22">
        <f>G113-INDEX($G$5:$G$135,MATCH(D113,$D$5:$D$135,0))</f>
        <v>0.002592592592592591</v>
      </c>
    </row>
    <row r="114" spans="1:10" ht="15" customHeight="1">
      <c r="A114" s="13">
        <v>110</v>
      </c>
      <c r="B114" s="17" t="s">
        <v>243</v>
      </c>
      <c r="C114" s="17" t="s">
        <v>244</v>
      </c>
      <c r="D114" s="13" t="s">
        <v>16</v>
      </c>
      <c r="E114" s="17" t="s">
        <v>113</v>
      </c>
      <c r="F114" s="33">
        <v>0.02290509259259259</v>
      </c>
      <c r="G114" s="33">
        <v>0.02290509259259259</v>
      </c>
      <c r="H114" s="13" t="str">
        <f t="shared" si="4"/>
        <v>4.07/km</v>
      </c>
      <c r="I114" s="22">
        <f t="shared" si="5"/>
        <v>0.007534722222222222</v>
      </c>
      <c r="J114" s="22">
        <f>G114-INDEX($G$5:$G$135,MATCH(D114,$D$5:$D$135,0))</f>
        <v>0.0057175925925925936</v>
      </c>
    </row>
    <row r="115" spans="1:10" ht="15" customHeight="1">
      <c r="A115" s="13">
        <v>111</v>
      </c>
      <c r="B115" s="17" t="s">
        <v>245</v>
      </c>
      <c r="C115" s="17" t="s">
        <v>56</v>
      </c>
      <c r="D115" s="13" t="s">
        <v>12</v>
      </c>
      <c r="E115" s="17" t="s">
        <v>36</v>
      </c>
      <c r="F115" s="33">
        <v>0.02292824074074074</v>
      </c>
      <c r="G115" s="33">
        <v>0.02292824074074074</v>
      </c>
      <c r="H115" s="13" t="str">
        <f t="shared" si="4"/>
        <v>4.08/km</v>
      </c>
      <c r="I115" s="22">
        <f t="shared" si="5"/>
        <v>0.007557870370370369</v>
      </c>
      <c r="J115" s="22">
        <f>G115-INDEX($G$5:$G$135,MATCH(D115,$D$5:$D$135,0))</f>
        <v>0.006805555555555554</v>
      </c>
    </row>
    <row r="116" spans="1:10" ht="15" customHeight="1">
      <c r="A116" s="13">
        <v>112</v>
      </c>
      <c r="B116" s="17" t="s">
        <v>246</v>
      </c>
      <c r="C116" s="17" t="s">
        <v>40</v>
      </c>
      <c r="D116" s="13" t="s">
        <v>14</v>
      </c>
      <c r="E116" s="17" t="s">
        <v>132</v>
      </c>
      <c r="F116" s="33">
        <v>0.022962962962962966</v>
      </c>
      <c r="G116" s="33">
        <v>0.022962962962962966</v>
      </c>
      <c r="H116" s="13" t="str">
        <f t="shared" si="4"/>
        <v>4.08/km</v>
      </c>
      <c r="I116" s="22">
        <f t="shared" si="5"/>
        <v>0.007592592592592597</v>
      </c>
      <c r="J116" s="22">
        <f>G116-INDEX($G$5:$G$135,MATCH(D116,$D$5:$D$135,0))</f>
        <v>0.003831018518518522</v>
      </c>
    </row>
    <row r="117" spans="1:10" ht="15" customHeight="1">
      <c r="A117" s="13">
        <v>113</v>
      </c>
      <c r="B117" s="17" t="s">
        <v>247</v>
      </c>
      <c r="C117" s="17" t="s">
        <v>28</v>
      </c>
      <c r="D117" s="13" t="s">
        <v>12</v>
      </c>
      <c r="E117" s="17" t="s">
        <v>113</v>
      </c>
      <c r="F117" s="33">
        <v>0.023344907407407408</v>
      </c>
      <c r="G117" s="33">
        <v>0.023344907407407408</v>
      </c>
      <c r="H117" s="13" t="str">
        <f t="shared" si="4"/>
        <v>4.12/km</v>
      </c>
      <c r="I117" s="22">
        <f t="shared" si="5"/>
        <v>0.007974537037037039</v>
      </c>
      <c r="J117" s="22">
        <f>G117-INDEX($G$5:$G$135,MATCH(D117,$D$5:$D$135,0))</f>
        <v>0.007222222222222224</v>
      </c>
    </row>
    <row r="118" spans="1:10" ht="15" customHeight="1">
      <c r="A118" s="13">
        <v>114</v>
      </c>
      <c r="B118" s="17" t="s">
        <v>248</v>
      </c>
      <c r="C118" s="17" t="s">
        <v>54</v>
      </c>
      <c r="D118" s="13" t="s">
        <v>12</v>
      </c>
      <c r="E118" s="17" t="s">
        <v>147</v>
      </c>
      <c r="F118" s="33">
        <v>0.0234375</v>
      </c>
      <c r="G118" s="33">
        <v>0.0234375</v>
      </c>
      <c r="H118" s="13" t="str">
        <f t="shared" si="4"/>
        <v>4.13/km</v>
      </c>
      <c r="I118" s="22">
        <f t="shared" si="5"/>
        <v>0.00806712962962963</v>
      </c>
      <c r="J118" s="22">
        <f>G118-INDEX($G$5:$G$135,MATCH(D118,$D$5:$D$135,0))</f>
        <v>0.007314814814814816</v>
      </c>
    </row>
    <row r="119" spans="1:10" ht="15" customHeight="1">
      <c r="A119" s="13">
        <v>115</v>
      </c>
      <c r="B119" s="17" t="s">
        <v>249</v>
      </c>
      <c r="C119" s="17" t="s">
        <v>80</v>
      </c>
      <c r="D119" s="13" t="s">
        <v>14</v>
      </c>
      <c r="E119" s="17" t="s">
        <v>250</v>
      </c>
      <c r="F119" s="33">
        <v>0.023541666666666666</v>
      </c>
      <c r="G119" s="33">
        <v>0.023541666666666666</v>
      </c>
      <c r="H119" s="13" t="str">
        <f t="shared" si="4"/>
        <v>4.14/km</v>
      </c>
      <c r="I119" s="22">
        <f t="shared" si="5"/>
        <v>0.008171296296296296</v>
      </c>
      <c r="J119" s="22">
        <f>G119-INDEX($G$5:$G$135,MATCH(D119,$D$5:$D$135,0))</f>
        <v>0.004409722222222221</v>
      </c>
    </row>
    <row r="120" spans="1:10" ht="15" customHeight="1">
      <c r="A120" s="13">
        <v>116</v>
      </c>
      <c r="B120" s="17" t="s">
        <v>200</v>
      </c>
      <c r="C120" s="17" t="s">
        <v>56</v>
      </c>
      <c r="D120" s="13" t="s">
        <v>12</v>
      </c>
      <c r="E120" s="17" t="s">
        <v>36</v>
      </c>
      <c r="F120" s="33">
        <v>0.023564814814814813</v>
      </c>
      <c r="G120" s="33">
        <v>0.023564814814814813</v>
      </c>
      <c r="H120" s="13" t="str">
        <f t="shared" si="4"/>
        <v>4.15/km</v>
      </c>
      <c r="I120" s="22">
        <f t="shared" si="5"/>
        <v>0.008194444444444443</v>
      </c>
      <c r="J120" s="22">
        <f>G120-INDEX($G$5:$G$135,MATCH(D120,$D$5:$D$135,0))</f>
        <v>0.007442129629629628</v>
      </c>
    </row>
    <row r="121" spans="1:10" ht="15" customHeight="1">
      <c r="A121" s="13">
        <v>117</v>
      </c>
      <c r="B121" s="17" t="s">
        <v>251</v>
      </c>
      <c r="C121" s="17" t="s">
        <v>31</v>
      </c>
      <c r="D121" s="13" t="s">
        <v>18</v>
      </c>
      <c r="E121" s="17" t="s">
        <v>132</v>
      </c>
      <c r="F121" s="33">
        <v>0.023576388888888893</v>
      </c>
      <c r="G121" s="33">
        <v>0.023576388888888893</v>
      </c>
      <c r="H121" s="13" t="str">
        <f t="shared" si="4"/>
        <v>4.15/km</v>
      </c>
      <c r="I121" s="22">
        <f t="shared" si="5"/>
        <v>0.008206018518518524</v>
      </c>
      <c r="J121" s="22">
        <f>G121-INDEX($G$5:$G$135,MATCH(D121,$D$5:$D$135,0))</f>
        <v>0.004895833333333339</v>
      </c>
    </row>
    <row r="122" spans="1:10" ht="15" customHeight="1">
      <c r="A122" s="13">
        <v>118</v>
      </c>
      <c r="B122" s="17" t="s">
        <v>252</v>
      </c>
      <c r="C122" s="17" t="s">
        <v>77</v>
      </c>
      <c r="D122" s="13" t="s">
        <v>14</v>
      </c>
      <c r="E122" s="17" t="s">
        <v>253</v>
      </c>
      <c r="F122" s="33">
        <v>0.023657407407407408</v>
      </c>
      <c r="G122" s="33">
        <v>0.023657407407407408</v>
      </c>
      <c r="H122" s="13" t="str">
        <f t="shared" si="4"/>
        <v>4.16/km</v>
      </c>
      <c r="I122" s="22">
        <f t="shared" si="5"/>
        <v>0.008287037037037039</v>
      </c>
      <c r="J122" s="22">
        <f>G122-INDEX($G$5:$G$135,MATCH(D122,$D$5:$D$135,0))</f>
        <v>0.004525462962962964</v>
      </c>
    </row>
    <row r="123" spans="1:10" ht="15" customHeight="1">
      <c r="A123" s="13">
        <v>119</v>
      </c>
      <c r="B123" s="17" t="s">
        <v>236</v>
      </c>
      <c r="C123" s="17" t="s">
        <v>65</v>
      </c>
      <c r="D123" s="13" t="s">
        <v>15</v>
      </c>
      <c r="E123" s="17" t="s">
        <v>250</v>
      </c>
      <c r="F123" s="33">
        <v>0.02424768518518518</v>
      </c>
      <c r="G123" s="33">
        <v>0.02424768518518518</v>
      </c>
      <c r="H123" s="13" t="str">
        <f t="shared" si="4"/>
        <v>4.22/km</v>
      </c>
      <c r="I123" s="22">
        <f t="shared" si="5"/>
        <v>0.008877314814814812</v>
      </c>
      <c r="J123" s="22">
        <f>G123-INDEX($G$5:$G$135,MATCH(D123,$D$5:$D$135,0))</f>
        <v>0.008530092592592589</v>
      </c>
    </row>
    <row r="124" spans="1:10" ht="15" customHeight="1">
      <c r="A124" s="13">
        <v>120</v>
      </c>
      <c r="B124" s="17" t="s">
        <v>254</v>
      </c>
      <c r="C124" s="17" t="s">
        <v>41</v>
      </c>
      <c r="D124" s="13" t="s">
        <v>15</v>
      </c>
      <c r="E124" s="17" t="s">
        <v>101</v>
      </c>
      <c r="F124" s="33">
        <v>0.02431712962962963</v>
      </c>
      <c r="G124" s="33">
        <v>0.02431712962962963</v>
      </c>
      <c r="H124" s="13" t="str">
        <f t="shared" si="4"/>
        <v>4.23/km</v>
      </c>
      <c r="I124" s="22">
        <f t="shared" si="5"/>
        <v>0.00894675925925926</v>
      </c>
      <c r="J124" s="22">
        <f>G124-INDEX($G$5:$G$135,MATCH(D124,$D$5:$D$135,0))</f>
        <v>0.008599537037037037</v>
      </c>
    </row>
    <row r="125" spans="1:10" ht="15" customHeight="1">
      <c r="A125" s="13">
        <v>121</v>
      </c>
      <c r="B125" s="17" t="s">
        <v>255</v>
      </c>
      <c r="C125" s="17" t="s">
        <v>162</v>
      </c>
      <c r="D125" s="13" t="s">
        <v>17</v>
      </c>
      <c r="E125" s="17" t="s">
        <v>113</v>
      </c>
      <c r="F125" s="33">
        <v>0.025277777777777777</v>
      </c>
      <c r="G125" s="33">
        <v>0.025277777777777777</v>
      </c>
      <c r="H125" s="13" t="str">
        <f t="shared" si="4"/>
        <v>4.33/km</v>
      </c>
      <c r="I125" s="22">
        <f t="shared" si="5"/>
        <v>0.009907407407407408</v>
      </c>
      <c r="J125" s="22">
        <f>G125-INDEX($G$5:$G$135,MATCH(D125,$D$5:$D$135,0))</f>
        <v>0.005138888888888887</v>
      </c>
    </row>
    <row r="126" spans="1:10" ht="15" customHeight="1">
      <c r="A126" s="13">
        <v>122</v>
      </c>
      <c r="B126" s="17" t="s">
        <v>256</v>
      </c>
      <c r="C126" s="17" t="s">
        <v>40</v>
      </c>
      <c r="D126" s="13" t="s">
        <v>18</v>
      </c>
      <c r="E126" s="17" t="s">
        <v>257</v>
      </c>
      <c r="F126" s="33">
        <v>0.025370370370370366</v>
      </c>
      <c r="G126" s="33">
        <v>0.025370370370370366</v>
      </c>
      <c r="H126" s="13" t="str">
        <f t="shared" si="4"/>
        <v>4.34/km</v>
      </c>
      <c r="I126" s="22">
        <f t="shared" si="5"/>
        <v>0.009999999999999997</v>
      </c>
      <c r="J126" s="22">
        <f>G126-INDEX($G$5:$G$135,MATCH(D126,$D$5:$D$135,0))</f>
        <v>0.006689814814814812</v>
      </c>
    </row>
    <row r="127" spans="1:10" ht="15" customHeight="1">
      <c r="A127" s="13">
        <v>123</v>
      </c>
      <c r="B127" s="17" t="s">
        <v>258</v>
      </c>
      <c r="C127" s="17" t="s">
        <v>259</v>
      </c>
      <c r="D127" s="13" t="s">
        <v>18</v>
      </c>
      <c r="E127" s="17" t="s">
        <v>36</v>
      </c>
      <c r="F127" s="33">
        <v>0.02560185185185185</v>
      </c>
      <c r="G127" s="33">
        <v>0.02560185185185185</v>
      </c>
      <c r="H127" s="13" t="str">
        <f t="shared" si="4"/>
        <v>4.37/km</v>
      </c>
      <c r="I127" s="22">
        <f t="shared" si="5"/>
        <v>0.010231481481481482</v>
      </c>
      <c r="J127" s="22">
        <f>G127-INDEX($G$5:$G$135,MATCH(D127,$D$5:$D$135,0))</f>
        <v>0.006921296296296297</v>
      </c>
    </row>
    <row r="128" spans="1:10" ht="15" customHeight="1">
      <c r="A128" s="13">
        <v>124</v>
      </c>
      <c r="B128" s="17" t="s">
        <v>84</v>
      </c>
      <c r="C128" s="17" t="s">
        <v>44</v>
      </c>
      <c r="D128" s="13" t="s">
        <v>17</v>
      </c>
      <c r="E128" s="17" t="s">
        <v>260</v>
      </c>
      <c r="F128" s="33">
        <v>0.025625</v>
      </c>
      <c r="G128" s="33">
        <v>0.025625</v>
      </c>
      <c r="H128" s="13" t="str">
        <f t="shared" si="4"/>
        <v>4.37/km</v>
      </c>
      <c r="I128" s="22">
        <f t="shared" si="5"/>
        <v>0.01025462962962963</v>
      </c>
      <c r="J128" s="22">
        <f>G128-INDEX($G$5:$G$135,MATCH(D128,$D$5:$D$135,0))</f>
        <v>0.005486111111111108</v>
      </c>
    </row>
    <row r="129" spans="1:10" ht="15" customHeight="1">
      <c r="A129" s="13">
        <v>125</v>
      </c>
      <c r="B129" s="17" t="s">
        <v>261</v>
      </c>
      <c r="C129" s="17" t="s">
        <v>69</v>
      </c>
      <c r="D129" s="13" t="s">
        <v>134</v>
      </c>
      <c r="E129" s="17" t="s">
        <v>142</v>
      </c>
      <c r="F129" s="33">
        <v>0.02576388888888889</v>
      </c>
      <c r="G129" s="33">
        <v>0.02576388888888889</v>
      </c>
      <c r="H129" s="13" t="str">
        <f t="shared" si="4"/>
        <v>4.38/km</v>
      </c>
      <c r="I129" s="22">
        <f t="shared" si="5"/>
        <v>0.010393518518518522</v>
      </c>
      <c r="J129" s="22">
        <f>G129-INDEX($G$5:$G$135,MATCH(D129,$D$5:$D$135,0))</f>
        <v>0.007696759259259261</v>
      </c>
    </row>
    <row r="130" spans="1:10" ht="15" customHeight="1">
      <c r="A130" s="13">
        <v>126</v>
      </c>
      <c r="B130" s="17" t="s">
        <v>262</v>
      </c>
      <c r="C130" s="17" t="s">
        <v>52</v>
      </c>
      <c r="D130" s="13" t="s">
        <v>144</v>
      </c>
      <c r="E130" s="17" t="s">
        <v>213</v>
      </c>
      <c r="F130" s="33">
        <v>0.02578703703703704</v>
      </c>
      <c r="G130" s="33">
        <v>0.02578703703703704</v>
      </c>
      <c r="H130" s="13" t="str">
        <f t="shared" si="4"/>
        <v>4.39/km</v>
      </c>
      <c r="I130" s="22">
        <f t="shared" si="5"/>
        <v>0.01041666666666667</v>
      </c>
      <c r="J130" s="22">
        <f>G130-INDEX($G$5:$G$135,MATCH(D130,$D$5:$D$135,0))</f>
        <v>0.007395833333333334</v>
      </c>
    </row>
    <row r="131" spans="1:10" ht="15" customHeight="1">
      <c r="A131" s="13">
        <v>127</v>
      </c>
      <c r="B131" s="17" t="s">
        <v>263</v>
      </c>
      <c r="C131" s="17" t="s">
        <v>264</v>
      </c>
      <c r="D131" s="13" t="s">
        <v>144</v>
      </c>
      <c r="E131" s="17" t="s">
        <v>42</v>
      </c>
      <c r="F131" s="33">
        <v>0.025810185185185183</v>
      </c>
      <c r="G131" s="33">
        <v>0.025810185185185183</v>
      </c>
      <c r="H131" s="13" t="str">
        <f t="shared" si="4"/>
        <v>4.39/km</v>
      </c>
      <c r="I131" s="22">
        <f t="shared" si="5"/>
        <v>0.010439814814814813</v>
      </c>
      <c r="J131" s="22">
        <f>G131-INDEX($G$5:$G$135,MATCH(D131,$D$5:$D$135,0))</f>
        <v>0.007418981481481478</v>
      </c>
    </row>
    <row r="132" spans="1:10" ht="15" customHeight="1">
      <c r="A132" s="13">
        <v>128</v>
      </c>
      <c r="B132" s="17" t="s">
        <v>265</v>
      </c>
      <c r="C132" s="17" t="s">
        <v>37</v>
      </c>
      <c r="D132" s="13" t="s">
        <v>17</v>
      </c>
      <c r="E132" s="17" t="s">
        <v>50</v>
      </c>
      <c r="F132" s="33">
        <v>0.026446759259259264</v>
      </c>
      <c r="G132" s="33">
        <v>0.026446759259259264</v>
      </c>
      <c r="H132" s="13" t="str">
        <f t="shared" si="4"/>
        <v>4.46/km</v>
      </c>
      <c r="I132" s="22">
        <f t="shared" si="5"/>
        <v>0.011076388888888894</v>
      </c>
      <c r="J132" s="22">
        <f>G132-INDEX($G$5:$G$135,MATCH(D132,$D$5:$D$135,0))</f>
        <v>0.006307870370370373</v>
      </c>
    </row>
    <row r="133" spans="1:10" ht="15" customHeight="1">
      <c r="A133" s="13">
        <v>129</v>
      </c>
      <c r="B133" s="17" t="s">
        <v>266</v>
      </c>
      <c r="C133" s="17" t="s">
        <v>72</v>
      </c>
      <c r="D133" s="13" t="s">
        <v>17</v>
      </c>
      <c r="E133" s="17" t="s">
        <v>183</v>
      </c>
      <c r="F133" s="33">
        <v>0.028240740740740736</v>
      </c>
      <c r="G133" s="33">
        <v>0.028240740740740736</v>
      </c>
      <c r="H133" s="13" t="str">
        <f t="shared" si="4"/>
        <v>5.05/km</v>
      </c>
      <c r="I133" s="22">
        <f t="shared" si="5"/>
        <v>0.012870370370370367</v>
      </c>
      <c r="J133" s="22">
        <f>G133-INDEX($G$5:$G$135,MATCH(D133,$D$5:$D$135,0))</f>
        <v>0.008101851851851846</v>
      </c>
    </row>
    <row r="134" spans="1:10" ht="15" customHeight="1">
      <c r="A134" s="13">
        <v>130</v>
      </c>
      <c r="B134" s="17" t="s">
        <v>267</v>
      </c>
      <c r="C134" s="17" t="s">
        <v>268</v>
      </c>
      <c r="D134" s="13" t="s">
        <v>144</v>
      </c>
      <c r="E134" s="17" t="s">
        <v>96</v>
      </c>
      <c r="F134" s="33">
        <v>0.02922453703703704</v>
      </c>
      <c r="G134" s="33">
        <v>0.02922453703703704</v>
      </c>
      <c r="H134" s="13" t="str">
        <f t="shared" si="4"/>
        <v>5.16/km</v>
      </c>
      <c r="I134" s="22">
        <f t="shared" si="5"/>
        <v>0.01385416666666667</v>
      </c>
      <c r="J134" s="22">
        <f>G134-INDEX($G$5:$G$135,MATCH(D134,$D$5:$D$135,0))</f>
        <v>0.010833333333333334</v>
      </c>
    </row>
    <row r="135" spans="1:10" ht="15" customHeight="1">
      <c r="A135" s="15">
        <v>131</v>
      </c>
      <c r="B135" s="18" t="s">
        <v>85</v>
      </c>
      <c r="C135" s="18" t="s">
        <v>28</v>
      </c>
      <c r="D135" s="15" t="s">
        <v>17</v>
      </c>
      <c r="E135" s="18" t="s">
        <v>269</v>
      </c>
      <c r="F135" s="34">
        <v>0.03204861111111111</v>
      </c>
      <c r="G135" s="34">
        <v>0.03204861111111111</v>
      </c>
      <c r="H135" s="15" t="str">
        <f t="shared" si="4"/>
        <v>5.46/km</v>
      </c>
      <c r="I135" s="23">
        <f t="shared" si="5"/>
        <v>0.016678240740740743</v>
      </c>
      <c r="J135" s="23">
        <f>G135-INDEX($G$5:$G$135,MATCH(D135,$D$5:$D$135,0))</f>
        <v>0.01190972222222222</v>
      </c>
    </row>
  </sheetData>
  <sheetProtection/>
  <autoFilter ref="A4:J13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Circuito Di Marco Sport</v>
      </c>
      <c r="B1" s="29"/>
      <c r="C1" s="30"/>
    </row>
    <row r="2" spans="1:3" ht="24" customHeight="1">
      <c r="A2" s="26" t="str">
        <f>Individuale!A2</f>
        <v>6ª edizione 4ª prova</v>
      </c>
      <c r="B2" s="26"/>
      <c r="C2" s="26"/>
    </row>
    <row r="3" spans="1:3" ht="24" customHeight="1">
      <c r="A3" s="31" t="str">
        <f>Individuale!A3</f>
        <v>Vasanello (RM) Italia - Domenica 03/08/2014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36</v>
      </c>
      <c r="C5" s="24">
        <v>16</v>
      </c>
    </row>
    <row r="6" spans="1:3" ht="15" customHeight="1">
      <c r="A6" s="13">
        <v>2</v>
      </c>
      <c r="B6" s="17" t="s">
        <v>113</v>
      </c>
      <c r="C6" s="19">
        <v>16</v>
      </c>
    </row>
    <row r="7" spans="1:3" ht="15" customHeight="1">
      <c r="A7" s="13">
        <v>3</v>
      </c>
      <c r="B7" s="17" t="s">
        <v>142</v>
      </c>
      <c r="C7" s="19">
        <v>10</v>
      </c>
    </row>
    <row r="8" spans="1:3" ht="15" customHeight="1">
      <c r="A8" s="13">
        <v>4</v>
      </c>
      <c r="B8" s="17" t="s">
        <v>101</v>
      </c>
      <c r="C8" s="19">
        <v>8</v>
      </c>
    </row>
    <row r="9" spans="1:3" ht="15" customHeight="1">
      <c r="A9" s="13">
        <v>5</v>
      </c>
      <c r="B9" s="17" t="s">
        <v>96</v>
      </c>
      <c r="C9" s="19">
        <v>8</v>
      </c>
    </row>
    <row r="10" spans="1:3" ht="15" customHeight="1">
      <c r="A10" s="13">
        <v>6</v>
      </c>
      <c r="B10" s="17" t="s">
        <v>89</v>
      </c>
      <c r="C10" s="19">
        <v>4</v>
      </c>
    </row>
    <row r="11" spans="1:3" ht="15" customHeight="1">
      <c r="A11" s="13">
        <v>7</v>
      </c>
      <c r="B11" s="17" t="s">
        <v>118</v>
      </c>
      <c r="C11" s="19">
        <v>4</v>
      </c>
    </row>
    <row r="12" spans="1:3" ht="15" customHeight="1">
      <c r="A12" s="13">
        <v>8</v>
      </c>
      <c r="B12" s="17" t="s">
        <v>50</v>
      </c>
      <c r="C12" s="19">
        <v>4</v>
      </c>
    </row>
    <row r="13" spans="1:3" ht="15" customHeight="1">
      <c r="A13" s="13">
        <v>9</v>
      </c>
      <c r="B13" s="17" t="s">
        <v>147</v>
      </c>
      <c r="C13" s="19">
        <v>4</v>
      </c>
    </row>
    <row r="14" spans="1:3" ht="15" customHeight="1">
      <c r="A14" s="13">
        <v>10</v>
      </c>
      <c r="B14" s="17" t="s">
        <v>132</v>
      </c>
      <c r="C14" s="19">
        <v>4</v>
      </c>
    </row>
    <row r="15" spans="1:3" ht="15" customHeight="1">
      <c r="A15" s="13">
        <v>11</v>
      </c>
      <c r="B15" s="17" t="s">
        <v>163</v>
      </c>
      <c r="C15" s="19">
        <v>4</v>
      </c>
    </row>
    <row r="16" spans="1:3" ht="15" customHeight="1">
      <c r="A16" s="13">
        <v>12</v>
      </c>
      <c r="B16" s="17" t="s">
        <v>160</v>
      </c>
      <c r="C16" s="19">
        <v>4</v>
      </c>
    </row>
    <row r="17" spans="1:3" ht="15" customHeight="1">
      <c r="A17" s="13">
        <v>13</v>
      </c>
      <c r="B17" s="17" t="s">
        <v>108</v>
      </c>
      <c r="C17" s="19">
        <v>3</v>
      </c>
    </row>
    <row r="18" spans="1:3" ht="15" customHeight="1">
      <c r="A18" s="13">
        <v>14</v>
      </c>
      <c r="B18" s="17" t="s">
        <v>42</v>
      </c>
      <c r="C18" s="19">
        <v>2</v>
      </c>
    </row>
    <row r="19" spans="1:3" ht="15" customHeight="1">
      <c r="A19" s="13">
        <v>15</v>
      </c>
      <c r="B19" s="17" t="s">
        <v>51</v>
      </c>
      <c r="C19" s="19">
        <v>2</v>
      </c>
    </row>
    <row r="20" spans="1:3" ht="15" customHeight="1">
      <c r="A20" s="13">
        <v>16</v>
      </c>
      <c r="B20" s="17" t="s">
        <v>140</v>
      </c>
      <c r="C20" s="19">
        <v>2</v>
      </c>
    </row>
    <row r="21" spans="1:3" ht="15" customHeight="1">
      <c r="A21" s="13">
        <v>17</v>
      </c>
      <c r="B21" s="17" t="s">
        <v>87</v>
      </c>
      <c r="C21" s="19">
        <v>2</v>
      </c>
    </row>
    <row r="22" spans="1:3" ht="15" customHeight="1">
      <c r="A22" s="13">
        <v>18</v>
      </c>
      <c r="B22" s="17" t="s">
        <v>250</v>
      </c>
      <c r="C22" s="19">
        <v>2</v>
      </c>
    </row>
    <row r="23" spans="1:3" ht="15" customHeight="1">
      <c r="A23" s="13">
        <v>19</v>
      </c>
      <c r="B23" s="17" t="s">
        <v>126</v>
      </c>
      <c r="C23" s="19">
        <v>2</v>
      </c>
    </row>
    <row r="24" spans="1:3" ht="15" customHeight="1">
      <c r="A24" s="13">
        <v>20</v>
      </c>
      <c r="B24" s="17" t="s">
        <v>124</v>
      </c>
      <c r="C24" s="19">
        <v>2</v>
      </c>
    </row>
    <row r="25" spans="1:3" ht="15" customHeight="1">
      <c r="A25" s="13">
        <v>21</v>
      </c>
      <c r="B25" s="17" t="s">
        <v>183</v>
      </c>
      <c r="C25" s="19">
        <v>2</v>
      </c>
    </row>
    <row r="26" spans="1:3" ht="15" customHeight="1">
      <c r="A26" s="13">
        <v>22</v>
      </c>
      <c r="B26" s="17" t="s">
        <v>35</v>
      </c>
      <c r="C26" s="19">
        <v>2</v>
      </c>
    </row>
    <row r="27" spans="1:3" ht="15" customHeight="1">
      <c r="A27" s="13">
        <v>23</v>
      </c>
      <c r="B27" s="17" t="s">
        <v>213</v>
      </c>
      <c r="C27" s="19">
        <v>2</v>
      </c>
    </row>
    <row r="28" spans="1:3" ht="15" customHeight="1">
      <c r="A28" s="13">
        <v>24</v>
      </c>
      <c r="B28" s="17" t="s">
        <v>150</v>
      </c>
      <c r="C28" s="19">
        <v>1</v>
      </c>
    </row>
    <row r="29" spans="1:3" ht="15" customHeight="1">
      <c r="A29" s="13">
        <v>25</v>
      </c>
      <c r="B29" s="17" t="s">
        <v>93</v>
      </c>
      <c r="C29" s="19">
        <v>1</v>
      </c>
    </row>
    <row r="30" spans="1:3" ht="15" customHeight="1">
      <c r="A30" s="13">
        <v>26</v>
      </c>
      <c r="B30" s="17" t="s">
        <v>226</v>
      </c>
      <c r="C30" s="19">
        <v>1</v>
      </c>
    </row>
    <row r="31" spans="1:3" ht="15" customHeight="1">
      <c r="A31" s="13">
        <v>27</v>
      </c>
      <c r="B31" s="17" t="s">
        <v>193</v>
      </c>
      <c r="C31" s="19">
        <v>1</v>
      </c>
    </row>
    <row r="32" spans="1:3" ht="15" customHeight="1">
      <c r="A32" s="13">
        <v>28</v>
      </c>
      <c r="B32" s="17" t="s">
        <v>135</v>
      </c>
      <c r="C32" s="19">
        <v>1</v>
      </c>
    </row>
    <row r="33" spans="1:3" ht="15" customHeight="1">
      <c r="A33" s="13">
        <v>29</v>
      </c>
      <c r="B33" s="17" t="s">
        <v>234</v>
      </c>
      <c r="C33" s="19">
        <v>1</v>
      </c>
    </row>
    <row r="34" spans="1:3" ht="15" customHeight="1">
      <c r="A34" s="13">
        <v>30</v>
      </c>
      <c r="B34" s="17" t="s">
        <v>269</v>
      </c>
      <c r="C34" s="19">
        <v>1</v>
      </c>
    </row>
    <row r="35" spans="1:3" ht="15" customHeight="1">
      <c r="A35" s="13">
        <v>31</v>
      </c>
      <c r="B35" s="17" t="s">
        <v>253</v>
      </c>
      <c r="C35" s="19">
        <v>1</v>
      </c>
    </row>
    <row r="36" spans="1:3" ht="15" customHeight="1">
      <c r="A36" s="13">
        <v>32</v>
      </c>
      <c r="B36" s="17" t="s">
        <v>257</v>
      </c>
      <c r="C36" s="19">
        <v>1</v>
      </c>
    </row>
    <row r="37" spans="1:3" ht="15" customHeight="1">
      <c r="A37" s="13">
        <v>33</v>
      </c>
      <c r="B37" s="17" t="s">
        <v>223</v>
      </c>
      <c r="C37" s="19">
        <v>1</v>
      </c>
    </row>
    <row r="38" spans="1:3" ht="15" customHeight="1">
      <c r="A38" s="13">
        <v>34</v>
      </c>
      <c r="B38" s="17" t="s">
        <v>98</v>
      </c>
      <c r="C38" s="19">
        <v>1</v>
      </c>
    </row>
    <row r="39" spans="1:3" ht="15" customHeight="1">
      <c r="A39" s="13">
        <v>35</v>
      </c>
      <c r="B39" s="17" t="s">
        <v>91</v>
      </c>
      <c r="C39" s="19">
        <v>1</v>
      </c>
    </row>
    <row r="40" spans="1:3" ht="15" customHeight="1">
      <c r="A40" s="13">
        <v>36</v>
      </c>
      <c r="B40" s="17" t="s">
        <v>170</v>
      </c>
      <c r="C40" s="19">
        <v>1</v>
      </c>
    </row>
    <row r="41" spans="1:3" ht="15" customHeight="1">
      <c r="A41" s="13">
        <v>37</v>
      </c>
      <c r="B41" s="17" t="s">
        <v>168</v>
      </c>
      <c r="C41" s="19">
        <v>1</v>
      </c>
    </row>
    <row r="42" spans="1:3" ht="15" customHeight="1">
      <c r="A42" s="13">
        <v>38</v>
      </c>
      <c r="B42" s="17" t="s">
        <v>103</v>
      </c>
      <c r="C42" s="19">
        <v>1</v>
      </c>
    </row>
    <row r="43" spans="1:3" ht="15" customHeight="1">
      <c r="A43" s="13">
        <v>39</v>
      </c>
      <c r="B43" s="17" t="s">
        <v>94</v>
      </c>
      <c r="C43" s="19">
        <v>1</v>
      </c>
    </row>
    <row r="44" spans="1:3" ht="15" customHeight="1">
      <c r="A44" s="13">
        <v>40</v>
      </c>
      <c r="B44" s="17" t="s">
        <v>260</v>
      </c>
      <c r="C44" s="19">
        <v>1</v>
      </c>
    </row>
    <row r="45" spans="1:3" ht="15" customHeight="1">
      <c r="A45" s="13">
        <v>41</v>
      </c>
      <c r="B45" s="17" t="s">
        <v>138</v>
      </c>
      <c r="C45" s="19">
        <v>1</v>
      </c>
    </row>
    <row r="46" spans="1:3" ht="15" customHeight="1">
      <c r="A46" s="13">
        <v>42</v>
      </c>
      <c r="B46" s="17" t="s">
        <v>216</v>
      </c>
      <c r="C46" s="19">
        <v>1</v>
      </c>
    </row>
    <row r="47" spans="1:3" ht="15" customHeight="1">
      <c r="A47" s="13">
        <v>43</v>
      </c>
      <c r="B47" s="17" t="s">
        <v>165</v>
      </c>
      <c r="C47" s="19">
        <v>1</v>
      </c>
    </row>
    <row r="48" spans="1:3" ht="15" customHeight="1">
      <c r="A48" s="13">
        <v>44</v>
      </c>
      <c r="B48" s="17" t="s">
        <v>186</v>
      </c>
      <c r="C48" s="19">
        <v>1</v>
      </c>
    </row>
    <row r="49" spans="1:3" ht="15" customHeight="1">
      <c r="A49" s="15">
        <v>45</v>
      </c>
      <c r="B49" s="18" t="s">
        <v>67</v>
      </c>
      <c r="C49" s="20">
        <v>1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2014-08-18T15:45:56Z</dcterms:modified>
  <cp:category/>
  <cp:version/>
  <cp:contentType/>
  <cp:contentStatus/>
</cp:coreProperties>
</file>