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<sst xmlns="http://schemas.openxmlformats.org/spreadsheetml/2006/main" count="372" uniqueCount="196">
  <si>
    <t>MAUGLIANI</t>
  </si>
  <si>
    <t>ATLETICA VICOVARO</t>
  </si>
  <si>
    <t>ASD TIVOLI MARATHON</t>
  </si>
  <si>
    <t>MOCCIA</t>
  </si>
  <si>
    <t>FALCHI</t>
  </si>
  <si>
    <t>ATLETICA CARSOLI</t>
  </si>
  <si>
    <t>CADME PARRA</t>
  </si>
  <si>
    <t>MESIAS</t>
  </si>
  <si>
    <t>SCIFONI</t>
  </si>
  <si>
    <t>SS LAZIO ATLETICA LEGGERA</t>
  </si>
  <si>
    <t>ROCCON</t>
  </si>
  <si>
    <t>BELARDINILLI</t>
  </si>
  <si>
    <t>D'OFFIZI</t>
  </si>
  <si>
    <t>DECEMBRINI</t>
  </si>
  <si>
    <t>VALERI</t>
  </si>
  <si>
    <t>ANGELONI</t>
  </si>
  <si>
    <t>TUBOTTI</t>
  </si>
  <si>
    <t>ALEXANDER</t>
  </si>
  <si>
    <t>PROLOCO ORVINIO</t>
  </si>
  <si>
    <t>DANZI</t>
  </si>
  <si>
    <t>VILLA ADA GREEN GARDEN</t>
  </si>
  <si>
    <t>ROMA 83</t>
  </si>
  <si>
    <t>DE VIZIO</t>
  </si>
  <si>
    <t>GIOVANNANGELI</t>
  </si>
  <si>
    <t>ANTONUZZI</t>
  </si>
  <si>
    <t>UBALDO</t>
  </si>
  <si>
    <t>PODISTICA 2007</t>
  </si>
  <si>
    <t>PENDENZA</t>
  </si>
  <si>
    <t>BINNELLA</t>
  </si>
  <si>
    <t>PASCUCCI</t>
  </si>
  <si>
    <t>ASD PALESTRINA RUNNING</t>
  </si>
  <si>
    <t>MATTEUCCI</t>
  </si>
  <si>
    <t>ATLETICA VITA ROMA</t>
  </si>
  <si>
    <t xml:space="preserve">SACCONI </t>
  </si>
  <si>
    <t>SABINA MARATHON CLUB</t>
  </si>
  <si>
    <t>DE VITO</t>
  </si>
  <si>
    <t>ATLETICA POMEZIA</t>
  </si>
  <si>
    <t>CASTILLO PANEZO</t>
  </si>
  <si>
    <t>GUIDO FAVIO</t>
  </si>
  <si>
    <t>TRAVAGLINI</t>
  </si>
  <si>
    <t>RESTIGLIAN</t>
  </si>
  <si>
    <t xml:space="preserve">NAZZARO </t>
  </si>
  <si>
    <t>GUADAGNINI</t>
  </si>
  <si>
    <t>LIBERATO</t>
  </si>
  <si>
    <t>NAZZARO</t>
  </si>
  <si>
    <t>CHIALASTI</t>
  </si>
  <si>
    <t>MAGGIORI</t>
  </si>
  <si>
    <t>PICCHI</t>
  </si>
  <si>
    <t>BUTTARELLI</t>
  </si>
  <si>
    <t>RAMPINI</t>
  </si>
  <si>
    <t>ARCANGELO</t>
  </si>
  <si>
    <t>DIARIO</t>
  </si>
  <si>
    <t>TOMASSINI</t>
  </si>
  <si>
    <t>GIAMMATTEI</t>
  </si>
  <si>
    <t>PICHINI</t>
  </si>
  <si>
    <t>GIORGI</t>
  </si>
  <si>
    <t>ASD ENEA</t>
  </si>
  <si>
    <t>CHECCHETELLI</t>
  </si>
  <si>
    <t>ASD RUNNERS RIETI</t>
  </si>
  <si>
    <t>TEMPESTINI</t>
  </si>
  <si>
    <t>DI GIO BATTISTA</t>
  </si>
  <si>
    <t>VALENTINETTI</t>
  </si>
  <si>
    <t>RODOLFO</t>
  </si>
  <si>
    <t>CAT SPORT ROMA</t>
  </si>
  <si>
    <t>STRIOLO</t>
  </si>
  <si>
    <t>MARINA</t>
  </si>
  <si>
    <t>GASBARRI</t>
  </si>
  <si>
    <t>DI POMPEO</t>
  </si>
  <si>
    <t>FERRANDINI</t>
  </si>
  <si>
    <t>SEVERINA</t>
  </si>
  <si>
    <t>AGABITI</t>
  </si>
  <si>
    <t>AMATORI PODISTICA TERNI</t>
  </si>
  <si>
    <t>GENNARI</t>
  </si>
  <si>
    <t>FACCENDA</t>
  </si>
  <si>
    <t>PISANU</t>
  </si>
  <si>
    <t>PINUCCIA</t>
  </si>
  <si>
    <t>RENZI</t>
  </si>
  <si>
    <t>TORRETTA</t>
  </si>
  <si>
    <t>ROMA EST RUNNERS</t>
  </si>
  <si>
    <t>MORZANI</t>
  </si>
  <si>
    <t>GIULIANI</t>
  </si>
  <si>
    <t>AVIS AIDO RIETI</t>
  </si>
  <si>
    <t>ARENA</t>
  </si>
  <si>
    <t>RETI RUNNERS FOOTWORKS</t>
  </si>
  <si>
    <t>VAGNI</t>
  </si>
  <si>
    <t>AVIS IN CORSA</t>
  </si>
  <si>
    <t>BORRUSO</t>
  </si>
  <si>
    <t>EMANUELA</t>
  </si>
  <si>
    <t>AMBROSI</t>
  </si>
  <si>
    <t>MAESANO</t>
  </si>
  <si>
    <t>BERNASCONI</t>
  </si>
  <si>
    <t>CRAL POLIGRAFICO STATO</t>
  </si>
  <si>
    <t>FABIANI</t>
  </si>
  <si>
    <t>CORRADI</t>
  </si>
  <si>
    <t>FINITI</t>
  </si>
  <si>
    <t>ZAPPI</t>
  </si>
  <si>
    <t>Corri nelle Fattorie</t>
  </si>
  <si>
    <t>Orvino (RI) Italia - Sabato 14/07/2012</t>
  </si>
  <si>
    <t>SIMMEL COLLEFERRO</t>
  </si>
  <si>
    <t>G.S. BANCARI ROMANI</t>
  </si>
  <si>
    <t>DE SANTIS</t>
  </si>
  <si>
    <t>DI FELICE</t>
  </si>
  <si>
    <t>IVAN</t>
  </si>
  <si>
    <t>CAPOBIANCHI</t>
  </si>
  <si>
    <t>GIULIANO</t>
  </si>
  <si>
    <t>UISP ROMA</t>
  </si>
  <si>
    <t>LUANA</t>
  </si>
  <si>
    <t>SILVESTRO</t>
  </si>
  <si>
    <t>PODISTI MARATONA DI ROMA</t>
  </si>
  <si>
    <t>CLAUDIA</t>
  </si>
  <si>
    <t>CAROLINA</t>
  </si>
  <si>
    <t>2ª edizione</t>
  </si>
  <si>
    <t>GALLO</t>
  </si>
  <si>
    <t>ELISA</t>
  </si>
  <si>
    <t>AMEDEO</t>
  </si>
  <si>
    <t>CIPRIANI</t>
  </si>
  <si>
    <t>ANNA MARIA</t>
  </si>
  <si>
    <t>A.S.D. PODISTICA SOLIDARIETA'</t>
  </si>
  <si>
    <t>VINCENZO</t>
  </si>
  <si>
    <t>SANDRO</t>
  </si>
  <si>
    <t>DANIELA</t>
  </si>
  <si>
    <t>DI GREGORIO</t>
  </si>
  <si>
    <t>CARLA</t>
  </si>
  <si>
    <t>PIERO</t>
  </si>
  <si>
    <t>SALVATORE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</si>
  <si>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</si>
  <si>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</si>
  <si>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</si>
  <si>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</si>
  <si>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</si>
  <si>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</si>
  <si>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</si>
  <si>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</si>
  <si>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</si>
  <si>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</si>
  <si>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</si>
  <si>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</si>
  <si>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SIMONE</t>
  </si>
  <si>
    <t>FABRIZIO</t>
  </si>
  <si>
    <t>ANDREA</t>
  </si>
  <si>
    <t>ALESSANDRO</t>
  </si>
  <si>
    <t>MARCO</t>
  </si>
  <si>
    <t>ANGELO</t>
  </si>
  <si>
    <t>FRANCESCO</t>
  </si>
  <si>
    <t>STEFANO</t>
  </si>
  <si>
    <t>LUCIANO</t>
  </si>
  <si>
    <t>ROBERTO</t>
  </si>
  <si>
    <t>FRANCO</t>
  </si>
  <si>
    <t>MAURIZIO</t>
  </si>
  <si>
    <t>MARIO</t>
  </si>
  <si>
    <t>MASSIMILIANO</t>
  </si>
  <si>
    <t>DANIELE</t>
  </si>
  <si>
    <t>LUIGI</t>
  </si>
  <si>
    <t>GIOVANNI</t>
  </si>
  <si>
    <t>ANTONIO</t>
  </si>
  <si>
    <t>ENRICO</t>
  </si>
  <si>
    <t>DOMENICO</t>
  </si>
  <si>
    <t>MM35</t>
  </si>
  <si>
    <t>MM40</t>
  </si>
  <si>
    <t>MM45</t>
  </si>
  <si>
    <t>MM50</t>
  </si>
  <si>
    <t>MM55</t>
  </si>
  <si>
    <t>MF35</t>
  </si>
  <si>
    <t>MM60</t>
  </si>
  <si>
    <t>MM65</t>
  </si>
  <si>
    <t>MF45</t>
  </si>
  <si>
    <t>MF40</t>
  </si>
  <si>
    <t>MF50</t>
  </si>
  <si>
    <t>MF55</t>
  </si>
  <si>
    <t>MM70</t>
  </si>
  <si>
    <t>MARCELLO</t>
  </si>
  <si>
    <t>FEDERICO</t>
  </si>
  <si>
    <t>TM</t>
  </si>
  <si>
    <t>DAVIDE</t>
  </si>
  <si>
    <t>ROMANO</t>
  </si>
  <si>
    <t>LORENZO</t>
  </si>
  <si>
    <t>EMANUELE</t>
  </si>
  <si>
    <t>PASQUALE</t>
  </si>
  <si>
    <t>RICCARDO</t>
  </si>
  <si>
    <t>GIANCARLO</t>
  </si>
  <si>
    <t>GIAMPIERO</t>
  </si>
  <si>
    <t>MAURO</t>
  </si>
  <si>
    <t>DE LUCA</t>
  </si>
  <si>
    <t>UMBERTO</t>
  </si>
  <si>
    <t>COSTANTINI</t>
  </si>
  <si>
    <t>GIORGIO</t>
  </si>
  <si>
    <t>BIANCO</t>
  </si>
  <si>
    <t>BRUNO</t>
  </si>
  <si>
    <t>CRISTIANO</t>
  </si>
  <si>
    <t>ANASTASI</t>
  </si>
  <si>
    <t>GALLI</t>
  </si>
  <si>
    <t>ATLETICA MONTE MARIO</t>
  </si>
  <si>
    <t>ATLETICA FALERIA</t>
  </si>
  <si>
    <t>BROGI</t>
  </si>
  <si>
    <t>VEROLI</t>
  </si>
  <si>
    <t>FUBELLI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</si>
</sst>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[hh]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21" fontId="13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96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111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97</v>
      </c>
      <c r="B3" s="34"/>
      <c r="C3" s="34"/>
      <c r="D3" s="34"/>
      <c r="E3" s="34"/>
      <c r="F3" s="34"/>
      <c r="G3" s="34"/>
      <c r="H3" s="3" t="s">
        <v>126</v>
      </c>
      <c r="I3" s="4">
        <v>11.5</v>
      </c>
    </row>
    <row r="4" spans="1:9" ht="37.5" customHeight="1">
      <c r="A4" s="5" t="s">
        <v>127</v>
      </c>
      <c r="B4" s="6" t="s">
        <v>128</v>
      </c>
      <c r="C4" s="7" t="s">
        <v>129</v>
      </c>
      <c r="D4" s="7" t="s">
        <v>130</v>
      </c>
      <c r="E4" s="8" t="s">
        <v>131</v>
      </c>
      <c r="F4" s="7" t="s">
        <v>132</v>
      </c>
      <c r="G4" s="7" t="s">
        <v>133</v>
      </c>
      <c r="H4" s="9" t="s">
        <v>134</v>
      </c>
      <c r="I4" s="9" t="s">
        <v>135</v>
      </c>
    </row>
    <row r="5" spans="1:9" s="12" customFormat="1" ht="15" customHeight="1">
      <c r="A5" s="10">
        <v>1</v>
      </c>
      <c r="B5" s="19" t="s">
        <v>0</v>
      </c>
      <c r="C5" s="19" t="s">
        <v>173</v>
      </c>
      <c r="D5" s="22" t="s">
        <v>172</v>
      </c>
      <c r="E5" s="19" t="s">
        <v>1</v>
      </c>
      <c r="F5" s="38">
        <v>0.029027777777777777</v>
      </c>
      <c r="G5" s="10" t="str">
        <f aca="true" t="shared" si="0" ref="G5:G68">TEXT(INT((HOUR(F5)*3600+MINUTE(F5)*60+SECOND(F5))/$I$3/60),"0")&amp;"."&amp;TEXT(MOD((HOUR(F5)*3600+MINUTE(F5)*60+SECOND(F5))/$I$3,60),"00")&amp;"/km"</f>
        <v>3.38/km</v>
      </c>
      <c r="H5" s="11">
        <f aca="true" t="shared" si="1" ref="H5:H12">F5-$F$5</f>
        <v>0</v>
      </c>
      <c r="I5" s="11">
        <f>F5-INDEX($F$5:$F$86,MATCH(D5,$D$5:$D$86,0))</f>
        <v>0</v>
      </c>
    </row>
    <row r="6" spans="1:9" s="12" customFormat="1" ht="15" customHeight="1">
      <c r="A6" s="13">
        <v>2</v>
      </c>
      <c r="B6" s="20" t="s">
        <v>121</v>
      </c>
      <c r="C6" s="20" t="s">
        <v>146</v>
      </c>
      <c r="D6" s="23" t="s">
        <v>157</v>
      </c>
      <c r="E6" s="20" t="s">
        <v>2</v>
      </c>
      <c r="F6" s="39">
        <v>0.02991898148148148</v>
      </c>
      <c r="G6" s="13" t="str">
        <f t="shared" si="0"/>
        <v>3.45/km</v>
      </c>
      <c r="H6" s="14">
        <f t="shared" si="1"/>
        <v>0.0008912037037037031</v>
      </c>
      <c r="I6" s="14">
        <f>F6-INDEX($F$5:$F$86,MATCH(D6,$D$5:$D$86,0))</f>
        <v>0</v>
      </c>
    </row>
    <row r="7" spans="1:9" s="12" customFormat="1" ht="15" customHeight="1">
      <c r="A7" s="13">
        <v>3</v>
      </c>
      <c r="B7" s="20" t="s">
        <v>3</v>
      </c>
      <c r="C7" s="20" t="s">
        <v>139</v>
      </c>
      <c r="D7" s="23" t="s">
        <v>160</v>
      </c>
      <c r="E7" s="20" t="s">
        <v>99</v>
      </c>
      <c r="F7" s="39">
        <v>0.030324074074074073</v>
      </c>
      <c r="G7" s="13" t="str">
        <f t="shared" si="0"/>
        <v>3.48/km</v>
      </c>
      <c r="H7" s="14">
        <f t="shared" si="1"/>
        <v>0.0012962962962962954</v>
      </c>
      <c r="I7" s="14">
        <f>F7-INDEX($F$5:$F$86,MATCH(D7,$D$5:$D$86,0))</f>
        <v>0</v>
      </c>
    </row>
    <row r="8" spans="1:9" s="12" customFormat="1" ht="15" customHeight="1">
      <c r="A8" s="28">
        <v>4</v>
      </c>
      <c r="B8" s="29" t="s">
        <v>182</v>
      </c>
      <c r="C8" s="29" t="s">
        <v>143</v>
      </c>
      <c r="D8" s="28" t="s">
        <v>159</v>
      </c>
      <c r="E8" s="29" t="s">
        <v>117</v>
      </c>
      <c r="F8" s="37">
        <v>0.031122685185185187</v>
      </c>
      <c r="G8" s="28" t="str">
        <f t="shared" si="0"/>
        <v>3.54/km</v>
      </c>
      <c r="H8" s="31">
        <f t="shared" si="1"/>
        <v>0.00209490740740741</v>
      </c>
      <c r="I8" s="31">
        <f>F8-INDEX($F$5:$F$86,MATCH(D8,$D$5:$D$86,0))</f>
        <v>0</v>
      </c>
    </row>
    <row r="9" spans="1:9" s="12" customFormat="1" ht="15" customHeight="1">
      <c r="A9" s="13">
        <v>5</v>
      </c>
      <c r="B9" s="20" t="s">
        <v>4</v>
      </c>
      <c r="C9" s="20" t="s">
        <v>136</v>
      </c>
      <c r="D9" s="23" t="s">
        <v>172</v>
      </c>
      <c r="E9" s="20" t="s">
        <v>5</v>
      </c>
      <c r="F9" s="39">
        <v>0.032673611111111105</v>
      </c>
      <c r="G9" s="13" t="str">
        <f t="shared" si="0"/>
        <v>4.05/km</v>
      </c>
      <c r="H9" s="14">
        <f t="shared" si="1"/>
        <v>0.0036458333333333273</v>
      </c>
      <c r="I9" s="14">
        <f>F9-INDEX($F$5:$F$86,MATCH(D9,$D$5:$D$86,0))</f>
        <v>0.0036458333333333273</v>
      </c>
    </row>
    <row r="10" spans="1:9" s="12" customFormat="1" ht="15" customHeight="1">
      <c r="A10" s="13">
        <v>6</v>
      </c>
      <c r="B10" s="20" t="s">
        <v>6</v>
      </c>
      <c r="C10" s="20" t="s">
        <v>7</v>
      </c>
      <c r="D10" s="23" t="s">
        <v>157</v>
      </c>
      <c r="E10" s="20" t="s">
        <v>192</v>
      </c>
      <c r="F10" s="39">
        <v>0.032870370370370376</v>
      </c>
      <c r="G10" s="13" t="str">
        <f t="shared" si="0"/>
        <v>4.07/km</v>
      </c>
      <c r="H10" s="14">
        <f aca="true" t="shared" si="2" ref="H10:H73">F10-$F$5</f>
        <v>0.003842592592592599</v>
      </c>
      <c r="I10" s="14">
        <f>F10-INDEX($F$5:$F$86,MATCH(D10,$D$5:$D$86,0))</f>
        <v>0.0029513888888888958</v>
      </c>
    </row>
    <row r="11" spans="1:9" s="12" customFormat="1" ht="15" customHeight="1">
      <c r="A11" s="13">
        <v>7</v>
      </c>
      <c r="B11" s="20" t="s">
        <v>8</v>
      </c>
      <c r="C11" s="20" t="s">
        <v>144</v>
      </c>
      <c r="D11" s="23" t="s">
        <v>172</v>
      </c>
      <c r="E11" s="20" t="s">
        <v>9</v>
      </c>
      <c r="F11" s="39">
        <v>0.033379629629629634</v>
      </c>
      <c r="G11" s="13" t="str">
        <f t="shared" si="0"/>
        <v>4.11/km</v>
      </c>
      <c r="H11" s="14">
        <f t="shared" si="2"/>
        <v>0.004351851851851857</v>
      </c>
      <c r="I11" s="14">
        <f>F11-INDEX($F$5:$F$86,MATCH(D11,$D$5:$D$86,0))</f>
        <v>0.004351851851851857</v>
      </c>
    </row>
    <row r="12" spans="1:9" s="12" customFormat="1" ht="15" customHeight="1">
      <c r="A12" s="13">
        <v>8</v>
      </c>
      <c r="B12" s="20" t="s">
        <v>10</v>
      </c>
      <c r="C12" s="20" t="s">
        <v>176</v>
      </c>
      <c r="D12" s="23" t="s">
        <v>158</v>
      </c>
      <c r="E12" s="20" t="s">
        <v>191</v>
      </c>
      <c r="F12" s="39">
        <v>0.03344907407407407</v>
      </c>
      <c r="G12" s="13" t="str">
        <f t="shared" si="0"/>
        <v>4.11/km</v>
      </c>
      <c r="H12" s="14">
        <f t="shared" si="2"/>
        <v>0.004421296296296291</v>
      </c>
      <c r="I12" s="14">
        <f>F12-INDEX($F$5:$F$86,MATCH(D12,$D$5:$D$86,0))</f>
        <v>0</v>
      </c>
    </row>
    <row r="13" spans="1:9" ht="15" customHeight="1">
      <c r="A13" s="13">
        <v>9</v>
      </c>
      <c r="B13" s="20" t="s">
        <v>121</v>
      </c>
      <c r="C13" s="20" t="s">
        <v>150</v>
      </c>
      <c r="D13" s="23" t="s">
        <v>157</v>
      </c>
      <c r="E13" s="20" t="s">
        <v>2</v>
      </c>
      <c r="F13" s="39">
        <v>0.03350694444444444</v>
      </c>
      <c r="G13" s="13" t="str">
        <f t="shared" si="0"/>
        <v>4.12/km</v>
      </c>
      <c r="H13" s="14">
        <f t="shared" si="2"/>
        <v>0.004479166666666666</v>
      </c>
      <c r="I13" s="14">
        <f>F13-INDEX($F$5:$F$86,MATCH(D13,$D$5:$D$86,0))</f>
        <v>0.003587962962962963</v>
      </c>
    </row>
    <row r="14" spans="1:9" ht="15" customHeight="1">
      <c r="A14" s="28">
        <v>10</v>
      </c>
      <c r="B14" s="29" t="s">
        <v>184</v>
      </c>
      <c r="C14" s="29" t="s">
        <v>107</v>
      </c>
      <c r="D14" s="28" t="s">
        <v>159</v>
      </c>
      <c r="E14" s="29" t="s">
        <v>117</v>
      </c>
      <c r="F14" s="37">
        <v>0.03361111111111111</v>
      </c>
      <c r="G14" s="28" t="str">
        <f t="shared" si="0"/>
        <v>4.13/km</v>
      </c>
      <c r="H14" s="31">
        <f t="shared" si="2"/>
        <v>0.004583333333333335</v>
      </c>
      <c r="I14" s="31">
        <f>F14-INDEX($F$5:$F$86,MATCH(D14,$D$5:$D$86,0))</f>
        <v>0.002488425925925925</v>
      </c>
    </row>
    <row r="15" spans="1:9" ht="15" customHeight="1">
      <c r="A15" s="13">
        <v>11</v>
      </c>
      <c r="B15" s="20" t="s">
        <v>11</v>
      </c>
      <c r="C15" s="20" t="s">
        <v>154</v>
      </c>
      <c r="D15" s="23" t="s">
        <v>158</v>
      </c>
      <c r="E15" s="20" t="s">
        <v>99</v>
      </c>
      <c r="F15" s="39">
        <v>0.034201388888888885</v>
      </c>
      <c r="G15" s="13" t="str">
        <f t="shared" si="0"/>
        <v>4.17/km</v>
      </c>
      <c r="H15" s="14">
        <f t="shared" si="2"/>
        <v>0.005173611111111108</v>
      </c>
      <c r="I15" s="14">
        <f>F15-INDEX($F$5:$F$86,MATCH(D15,$D$5:$D$86,0))</f>
        <v>0.0007523148148148168</v>
      </c>
    </row>
    <row r="16" spans="1:9" ht="15" customHeight="1">
      <c r="A16" s="28">
        <v>12</v>
      </c>
      <c r="B16" s="29" t="s">
        <v>12</v>
      </c>
      <c r="C16" s="29" t="s">
        <v>139</v>
      </c>
      <c r="D16" s="28" t="s">
        <v>172</v>
      </c>
      <c r="E16" s="29" t="s">
        <v>117</v>
      </c>
      <c r="F16" s="37">
        <v>0.034479166666666665</v>
      </c>
      <c r="G16" s="28" t="str">
        <f t="shared" si="0"/>
        <v>4.19/km</v>
      </c>
      <c r="H16" s="31">
        <f t="shared" si="2"/>
        <v>0.0054513888888888876</v>
      </c>
      <c r="I16" s="31">
        <f>F16-INDEX($F$5:$F$86,MATCH(D16,$D$5:$D$86,0))</f>
        <v>0.0054513888888888876</v>
      </c>
    </row>
    <row r="17" spans="1:9" ht="15" customHeight="1">
      <c r="A17" s="13">
        <v>13</v>
      </c>
      <c r="B17" s="20" t="s">
        <v>13</v>
      </c>
      <c r="C17" s="20" t="s">
        <v>154</v>
      </c>
      <c r="D17" s="23" t="s">
        <v>161</v>
      </c>
      <c r="E17" s="20" t="s">
        <v>2</v>
      </c>
      <c r="F17" s="39">
        <v>0.03466435185185185</v>
      </c>
      <c r="G17" s="13" t="str">
        <f t="shared" si="0"/>
        <v>4.20/km</v>
      </c>
      <c r="H17" s="14">
        <f t="shared" si="2"/>
        <v>0.005636574074074072</v>
      </c>
      <c r="I17" s="14">
        <f>F17-INDEX($F$5:$F$86,MATCH(D17,$D$5:$D$86,0))</f>
        <v>0</v>
      </c>
    </row>
    <row r="18" spans="1:9" ht="15" customHeight="1">
      <c r="A18" s="13">
        <v>14</v>
      </c>
      <c r="B18" s="20" t="s">
        <v>14</v>
      </c>
      <c r="C18" s="20" t="s">
        <v>145</v>
      </c>
      <c r="D18" s="23" t="s">
        <v>161</v>
      </c>
      <c r="E18" s="20" t="s">
        <v>192</v>
      </c>
      <c r="F18" s="39">
        <v>0.034756944444444444</v>
      </c>
      <c r="G18" s="13" t="str">
        <f t="shared" si="0"/>
        <v>4.21/km</v>
      </c>
      <c r="H18" s="14">
        <f t="shared" si="2"/>
        <v>0.005729166666666667</v>
      </c>
      <c r="I18" s="14">
        <f>F18-INDEX($F$5:$F$86,MATCH(D18,$D$5:$D$86,0))</f>
        <v>9.25925925925955E-05</v>
      </c>
    </row>
    <row r="19" spans="1:9" ht="15" customHeight="1">
      <c r="A19" s="13">
        <v>15</v>
      </c>
      <c r="B19" s="20" t="s">
        <v>100</v>
      </c>
      <c r="C19" s="20" t="s">
        <v>102</v>
      </c>
      <c r="D19" s="23" t="s">
        <v>172</v>
      </c>
      <c r="E19" s="20" t="s">
        <v>5</v>
      </c>
      <c r="F19" s="39">
        <v>0.0350462962962963</v>
      </c>
      <c r="G19" s="13" t="str">
        <f t="shared" si="0"/>
        <v>4.23/km</v>
      </c>
      <c r="H19" s="14">
        <f t="shared" si="2"/>
        <v>0.00601851851851852</v>
      </c>
      <c r="I19" s="14">
        <f>F19-INDEX($F$5:$F$86,MATCH(D19,$D$5:$D$86,0))</f>
        <v>0.00601851851851852</v>
      </c>
    </row>
    <row r="20" spans="1:9" ht="15" customHeight="1">
      <c r="A20" s="13">
        <v>16</v>
      </c>
      <c r="B20" s="20" t="s">
        <v>15</v>
      </c>
      <c r="C20" s="20" t="s">
        <v>151</v>
      </c>
      <c r="D20" s="23" t="s">
        <v>172</v>
      </c>
      <c r="E20" s="20" t="s">
        <v>2</v>
      </c>
      <c r="F20" s="39">
        <v>0.035289351851851856</v>
      </c>
      <c r="G20" s="13" t="str">
        <f t="shared" si="0"/>
        <v>4.25/km</v>
      </c>
      <c r="H20" s="14">
        <f t="shared" si="2"/>
        <v>0.006261574074074079</v>
      </c>
      <c r="I20" s="14">
        <f>F20-INDEX($F$5:$F$86,MATCH(D20,$D$5:$D$86,0))</f>
        <v>0.006261574074074079</v>
      </c>
    </row>
    <row r="21" spans="1:9" ht="15" customHeight="1">
      <c r="A21" s="28">
        <v>17</v>
      </c>
      <c r="B21" s="29" t="s">
        <v>195</v>
      </c>
      <c r="C21" s="29" t="s">
        <v>144</v>
      </c>
      <c r="D21" s="28" t="s">
        <v>160</v>
      </c>
      <c r="E21" s="29" t="s">
        <v>117</v>
      </c>
      <c r="F21" s="37">
        <v>0.035289351851851856</v>
      </c>
      <c r="G21" s="28" t="str">
        <f t="shared" si="0"/>
        <v>4.25/km</v>
      </c>
      <c r="H21" s="31">
        <f t="shared" si="2"/>
        <v>0.006261574074074079</v>
      </c>
      <c r="I21" s="31">
        <f>F21-INDEX($F$5:$F$86,MATCH(D21,$D$5:$D$86,0))</f>
        <v>0.004965277777777784</v>
      </c>
    </row>
    <row r="22" spans="1:9" ht="15" customHeight="1">
      <c r="A22" s="13">
        <v>18</v>
      </c>
      <c r="B22" s="20" t="s">
        <v>16</v>
      </c>
      <c r="C22" s="20" t="s">
        <v>17</v>
      </c>
      <c r="D22" s="23" t="s">
        <v>172</v>
      </c>
      <c r="E22" s="20" t="s">
        <v>18</v>
      </c>
      <c r="F22" s="39">
        <v>0.0356712962962963</v>
      </c>
      <c r="G22" s="13" t="str">
        <f t="shared" si="0"/>
        <v>4.28/km</v>
      </c>
      <c r="H22" s="14">
        <f t="shared" si="2"/>
        <v>0.006643518518518521</v>
      </c>
      <c r="I22" s="14">
        <f>F22-INDEX($F$5:$F$86,MATCH(D22,$D$5:$D$86,0))</f>
        <v>0.006643518518518521</v>
      </c>
    </row>
    <row r="23" spans="1:9" ht="15" customHeight="1">
      <c r="A23" s="13">
        <v>19</v>
      </c>
      <c r="B23" s="20" t="s">
        <v>19</v>
      </c>
      <c r="C23" s="20" t="s">
        <v>139</v>
      </c>
      <c r="D23" s="23" t="s">
        <v>157</v>
      </c>
      <c r="E23" s="20" t="s">
        <v>20</v>
      </c>
      <c r="F23" s="39">
        <v>0.035787037037037034</v>
      </c>
      <c r="G23" s="13" t="str">
        <f t="shared" si="0"/>
        <v>4.29/km</v>
      </c>
      <c r="H23" s="14">
        <f t="shared" si="2"/>
        <v>0.0067592592592592565</v>
      </c>
      <c r="I23" s="14">
        <f>F23-INDEX($F$5:$F$86,MATCH(D23,$D$5:$D$86,0))</f>
        <v>0.0058680555555555534</v>
      </c>
    </row>
    <row r="24" spans="1:9" ht="15" customHeight="1">
      <c r="A24" s="13">
        <v>20</v>
      </c>
      <c r="B24" s="20" t="s">
        <v>189</v>
      </c>
      <c r="C24" s="20" t="s">
        <v>119</v>
      </c>
      <c r="D24" s="23" t="s">
        <v>160</v>
      </c>
      <c r="E24" s="20" t="s">
        <v>21</v>
      </c>
      <c r="F24" s="39">
        <v>0.03581018518518519</v>
      </c>
      <c r="G24" s="13" t="str">
        <f t="shared" si="0"/>
        <v>4.29/km</v>
      </c>
      <c r="H24" s="14">
        <f t="shared" si="2"/>
        <v>0.006782407407407411</v>
      </c>
      <c r="I24" s="14">
        <f>F24-INDEX($F$5:$F$86,MATCH(D24,$D$5:$D$86,0))</f>
        <v>0.005486111111111115</v>
      </c>
    </row>
    <row r="25" spans="1:9" ht="15" customHeight="1">
      <c r="A25" s="13">
        <v>21</v>
      </c>
      <c r="B25" s="20" t="s">
        <v>174</v>
      </c>
      <c r="C25" s="20" t="s">
        <v>140</v>
      </c>
      <c r="D25" s="23" t="s">
        <v>158</v>
      </c>
      <c r="E25" s="20" t="s">
        <v>191</v>
      </c>
      <c r="F25" s="39">
        <v>0.03608796296296297</v>
      </c>
      <c r="G25" s="13" t="str">
        <f t="shared" si="0"/>
        <v>4.31/km</v>
      </c>
      <c r="H25" s="14">
        <f t="shared" si="2"/>
        <v>0.00706018518518519</v>
      </c>
      <c r="I25" s="14">
        <f>F25-INDEX($F$5:$F$86,MATCH(D25,$D$5:$D$86,0))</f>
        <v>0.002638888888888899</v>
      </c>
    </row>
    <row r="26" spans="1:9" ht="15" customHeight="1">
      <c r="A26" s="13">
        <v>22</v>
      </c>
      <c r="B26" s="20" t="s">
        <v>22</v>
      </c>
      <c r="C26" s="20" t="s">
        <v>185</v>
      </c>
      <c r="D26" s="23" t="s">
        <v>161</v>
      </c>
      <c r="E26" s="20" t="s">
        <v>191</v>
      </c>
      <c r="F26" s="39">
        <v>0.0362037037037037</v>
      </c>
      <c r="G26" s="13" t="str">
        <f t="shared" si="0"/>
        <v>4.32/km</v>
      </c>
      <c r="H26" s="14">
        <f t="shared" si="2"/>
        <v>0.007175925925925926</v>
      </c>
      <c r="I26" s="14">
        <f>F26-INDEX($F$5:$F$86,MATCH(D26,$D$5:$D$86,0))</f>
        <v>0.0015393518518518542</v>
      </c>
    </row>
    <row r="27" spans="1:9" ht="15" customHeight="1">
      <c r="A27" s="28">
        <v>23</v>
      </c>
      <c r="B27" s="29" t="s">
        <v>23</v>
      </c>
      <c r="C27" s="29" t="s">
        <v>188</v>
      </c>
      <c r="D27" s="28" t="s">
        <v>157</v>
      </c>
      <c r="E27" s="29" t="s">
        <v>117</v>
      </c>
      <c r="F27" s="37">
        <v>0.03649305555555555</v>
      </c>
      <c r="G27" s="28" t="str">
        <f t="shared" si="0"/>
        <v>4.34/km</v>
      </c>
      <c r="H27" s="31">
        <f t="shared" si="2"/>
        <v>0.007465277777777772</v>
      </c>
      <c r="I27" s="31">
        <f>F27-INDEX($F$5:$F$86,MATCH(D27,$D$5:$D$86,0))</f>
        <v>0.006574074074074069</v>
      </c>
    </row>
    <row r="28" spans="1:9" ht="15" customHeight="1">
      <c r="A28" s="13">
        <v>24</v>
      </c>
      <c r="B28" s="20" t="s">
        <v>24</v>
      </c>
      <c r="C28" s="20" t="s">
        <v>123</v>
      </c>
      <c r="D28" s="23" t="s">
        <v>161</v>
      </c>
      <c r="E28" s="20" t="s">
        <v>191</v>
      </c>
      <c r="F28" s="39">
        <v>0.03678240740740741</v>
      </c>
      <c r="G28" s="13" t="str">
        <f t="shared" si="0"/>
        <v>4.36/km</v>
      </c>
      <c r="H28" s="14">
        <f t="shared" si="2"/>
        <v>0.007754629629629632</v>
      </c>
      <c r="I28" s="14">
        <f>F28-INDEX($F$5:$F$86,MATCH(D28,$D$5:$D$86,0))</f>
        <v>0.0021180555555555605</v>
      </c>
    </row>
    <row r="29" spans="1:9" ht="15" customHeight="1">
      <c r="A29" s="13">
        <v>25</v>
      </c>
      <c r="B29" s="20" t="s">
        <v>190</v>
      </c>
      <c r="C29" s="20" t="s">
        <v>25</v>
      </c>
      <c r="D29" s="23" t="s">
        <v>163</v>
      </c>
      <c r="E29" s="20" t="s">
        <v>26</v>
      </c>
      <c r="F29" s="39">
        <v>0.036944444444444446</v>
      </c>
      <c r="G29" s="13" t="str">
        <f t="shared" si="0"/>
        <v>4.38/km</v>
      </c>
      <c r="H29" s="14">
        <f t="shared" si="2"/>
        <v>0.007916666666666669</v>
      </c>
      <c r="I29" s="14">
        <f>F29-INDEX($F$5:$F$86,MATCH(D29,$D$5:$D$86,0))</f>
        <v>0</v>
      </c>
    </row>
    <row r="30" spans="1:9" ht="15" customHeight="1">
      <c r="A30" s="13">
        <v>26</v>
      </c>
      <c r="B30" s="20" t="s">
        <v>27</v>
      </c>
      <c r="C30" s="20" t="s">
        <v>120</v>
      </c>
      <c r="D30" s="23" t="s">
        <v>166</v>
      </c>
      <c r="E30" s="20" t="s">
        <v>191</v>
      </c>
      <c r="F30" s="39">
        <v>0.03697916666666667</v>
      </c>
      <c r="G30" s="13" t="str">
        <f t="shared" si="0"/>
        <v>4.38/km</v>
      </c>
      <c r="H30" s="14">
        <f t="shared" si="2"/>
        <v>0.00795138888888889</v>
      </c>
      <c r="I30" s="14">
        <f>F30-INDEX($F$5:$F$86,MATCH(D30,$D$5:$D$86,0))</f>
        <v>0</v>
      </c>
    </row>
    <row r="31" spans="1:9" ht="15" customHeight="1">
      <c r="A31" s="13">
        <v>27</v>
      </c>
      <c r="B31" s="20" t="s">
        <v>28</v>
      </c>
      <c r="C31" s="20" t="s">
        <v>150</v>
      </c>
      <c r="D31" s="23" t="s">
        <v>157</v>
      </c>
      <c r="E31" s="20" t="s">
        <v>2</v>
      </c>
      <c r="F31" s="39">
        <v>0.037395833333333336</v>
      </c>
      <c r="G31" s="13" t="str">
        <f t="shared" si="0"/>
        <v>4.41/km</v>
      </c>
      <c r="H31" s="14">
        <f t="shared" si="2"/>
        <v>0.00836805555555556</v>
      </c>
      <c r="I31" s="14">
        <f>F31-INDEX($F$5:$F$86,MATCH(D31,$D$5:$D$86,0))</f>
        <v>0.007476851851851856</v>
      </c>
    </row>
    <row r="32" spans="1:9" ht="15" customHeight="1">
      <c r="A32" s="13">
        <v>28</v>
      </c>
      <c r="B32" s="20" t="s">
        <v>29</v>
      </c>
      <c r="C32" s="20" t="s">
        <v>140</v>
      </c>
      <c r="D32" s="23" t="s">
        <v>160</v>
      </c>
      <c r="E32" s="20" t="s">
        <v>30</v>
      </c>
      <c r="F32" s="39">
        <v>0.037523148148148146</v>
      </c>
      <c r="G32" s="13" t="str">
        <f t="shared" si="0"/>
        <v>4.42/km</v>
      </c>
      <c r="H32" s="14">
        <f t="shared" si="2"/>
        <v>0.008495370370370368</v>
      </c>
      <c r="I32" s="14">
        <f>F32-INDEX($F$5:$F$86,MATCH(D32,$D$5:$D$86,0))</f>
        <v>0.007199074074074073</v>
      </c>
    </row>
    <row r="33" spans="1:9" ht="15" customHeight="1">
      <c r="A33" s="13">
        <v>29</v>
      </c>
      <c r="B33" s="20" t="s">
        <v>31</v>
      </c>
      <c r="C33" s="20" t="s">
        <v>136</v>
      </c>
      <c r="D33" s="23" t="s">
        <v>161</v>
      </c>
      <c r="E33" s="20" t="s">
        <v>32</v>
      </c>
      <c r="F33" s="39">
        <v>0.03770833333333333</v>
      </c>
      <c r="G33" s="13" t="str">
        <f t="shared" si="0"/>
        <v>4.43/km</v>
      </c>
      <c r="H33" s="14">
        <f t="shared" si="2"/>
        <v>0.008680555555555552</v>
      </c>
      <c r="I33" s="14">
        <f>F33-INDEX($F$5:$F$86,MATCH(D33,$D$5:$D$86,0))</f>
        <v>0.003043981481481481</v>
      </c>
    </row>
    <row r="34" spans="1:9" ht="15" customHeight="1">
      <c r="A34" s="13">
        <v>30</v>
      </c>
      <c r="B34" s="20" t="s">
        <v>33</v>
      </c>
      <c r="C34" s="20" t="s">
        <v>138</v>
      </c>
      <c r="D34" s="23" t="s">
        <v>158</v>
      </c>
      <c r="E34" s="20" t="s">
        <v>34</v>
      </c>
      <c r="F34" s="39">
        <v>0.03810185185185185</v>
      </c>
      <c r="G34" s="13" t="str">
        <f t="shared" si="0"/>
        <v>4.46/km</v>
      </c>
      <c r="H34" s="14">
        <f t="shared" si="2"/>
        <v>0.009074074074074075</v>
      </c>
      <c r="I34" s="14">
        <f>F34-INDEX($F$5:$F$86,MATCH(D34,$D$5:$D$86,0))</f>
        <v>0.0046527777777777835</v>
      </c>
    </row>
    <row r="35" spans="1:9" ht="15" customHeight="1">
      <c r="A35" s="13">
        <v>31</v>
      </c>
      <c r="B35" s="20" t="s">
        <v>35</v>
      </c>
      <c r="C35" s="20" t="s">
        <v>156</v>
      </c>
      <c r="D35" s="23" t="s">
        <v>158</v>
      </c>
      <c r="E35" s="20" t="s">
        <v>36</v>
      </c>
      <c r="F35" s="39">
        <v>0.038182870370370374</v>
      </c>
      <c r="G35" s="13" t="str">
        <f t="shared" si="0"/>
        <v>4.47/km</v>
      </c>
      <c r="H35" s="14">
        <f t="shared" si="2"/>
        <v>0.009155092592592597</v>
      </c>
      <c r="I35" s="14">
        <f>F35-INDEX($F$5:$F$86,MATCH(D35,$D$5:$D$86,0))</f>
        <v>0.004733796296296305</v>
      </c>
    </row>
    <row r="36" spans="1:9" ht="15" customHeight="1">
      <c r="A36" s="13">
        <v>32</v>
      </c>
      <c r="B36" s="20" t="s">
        <v>37</v>
      </c>
      <c r="C36" s="20" t="s">
        <v>38</v>
      </c>
      <c r="D36" s="23" t="s">
        <v>159</v>
      </c>
      <c r="E36" s="20" t="s">
        <v>191</v>
      </c>
      <c r="F36" s="39">
        <v>0.03834490740740741</v>
      </c>
      <c r="G36" s="13" t="str">
        <f t="shared" si="0"/>
        <v>4.48/km</v>
      </c>
      <c r="H36" s="14">
        <f t="shared" si="2"/>
        <v>0.009317129629629634</v>
      </c>
      <c r="I36" s="14">
        <f>F36-INDEX($F$5:$F$86,MATCH(D36,$D$5:$D$86,0))</f>
        <v>0.007222222222222224</v>
      </c>
    </row>
    <row r="37" spans="1:9" ht="15" customHeight="1">
      <c r="A37" s="13">
        <v>33</v>
      </c>
      <c r="B37" s="20" t="s">
        <v>39</v>
      </c>
      <c r="C37" s="20" t="s">
        <v>181</v>
      </c>
      <c r="D37" s="23" t="s">
        <v>159</v>
      </c>
      <c r="E37" s="20" t="s">
        <v>192</v>
      </c>
      <c r="F37" s="39">
        <v>0.03847222222222222</v>
      </c>
      <c r="G37" s="13" t="str">
        <f t="shared" si="0"/>
        <v>4.49/km</v>
      </c>
      <c r="H37" s="14">
        <f t="shared" si="2"/>
        <v>0.009444444444444443</v>
      </c>
      <c r="I37" s="14">
        <f>F37-INDEX($F$5:$F$86,MATCH(D37,$D$5:$D$86,0))</f>
        <v>0.007349537037037033</v>
      </c>
    </row>
    <row r="38" spans="1:9" ht="15" customHeight="1">
      <c r="A38" s="13">
        <v>34</v>
      </c>
      <c r="B38" s="20" t="s">
        <v>40</v>
      </c>
      <c r="C38" s="20" t="s">
        <v>177</v>
      </c>
      <c r="D38" s="23" t="s">
        <v>163</v>
      </c>
      <c r="E38" s="20" t="s">
        <v>191</v>
      </c>
      <c r="F38" s="39">
        <v>0.03863425925925926</v>
      </c>
      <c r="G38" s="13" t="str">
        <f t="shared" si="0"/>
        <v>4.50/km</v>
      </c>
      <c r="H38" s="14">
        <f t="shared" si="2"/>
        <v>0.00960648148148148</v>
      </c>
      <c r="I38" s="14">
        <f>F38-INDEX($F$5:$F$86,MATCH(D38,$D$5:$D$86,0))</f>
        <v>0.0016898148148148107</v>
      </c>
    </row>
    <row r="39" spans="1:9" ht="15" customHeight="1">
      <c r="A39" s="13">
        <v>35</v>
      </c>
      <c r="B39" s="20" t="s">
        <v>41</v>
      </c>
      <c r="C39" s="20" t="s">
        <v>155</v>
      </c>
      <c r="D39" s="23" t="s">
        <v>158</v>
      </c>
      <c r="E39" s="20" t="s">
        <v>5</v>
      </c>
      <c r="F39" s="39">
        <v>0.03863425925925926</v>
      </c>
      <c r="G39" s="13" t="str">
        <f t="shared" si="0"/>
        <v>4.50/km</v>
      </c>
      <c r="H39" s="14">
        <f t="shared" si="2"/>
        <v>0.00960648148148148</v>
      </c>
      <c r="I39" s="14">
        <f>F39-INDEX($F$5:$F$86,MATCH(D39,$D$5:$D$86,0))</f>
        <v>0.0051851851851851885</v>
      </c>
    </row>
    <row r="40" spans="1:9" ht="15" customHeight="1">
      <c r="A40" s="13">
        <v>36</v>
      </c>
      <c r="B40" s="20" t="s">
        <v>42</v>
      </c>
      <c r="C40" s="20" t="s">
        <v>43</v>
      </c>
      <c r="D40" s="23" t="s">
        <v>172</v>
      </c>
      <c r="E40" s="20" t="s">
        <v>192</v>
      </c>
      <c r="F40" s="39">
        <v>0.03866898148148148</v>
      </c>
      <c r="G40" s="13" t="str">
        <f t="shared" si="0"/>
        <v>4.51/km</v>
      </c>
      <c r="H40" s="14">
        <f t="shared" si="2"/>
        <v>0.0096412037037037</v>
      </c>
      <c r="I40" s="14">
        <f>F40-INDEX($F$5:$F$86,MATCH(D40,$D$5:$D$86,0))</f>
        <v>0.0096412037037037</v>
      </c>
    </row>
    <row r="41" spans="1:9" ht="15" customHeight="1">
      <c r="A41" s="13">
        <v>37</v>
      </c>
      <c r="B41" s="20" t="s">
        <v>44</v>
      </c>
      <c r="C41" s="20" t="s">
        <v>136</v>
      </c>
      <c r="D41" s="23" t="s">
        <v>157</v>
      </c>
      <c r="E41" s="20" t="s">
        <v>5</v>
      </c>
      <c r="F41" s="39">
        <v>0.040046296296296295</v>
      </c>
      <c r="G41" s="13" t="str">
        <f t="shared" si="0"/>
        <v>5.01/km</v>
      </c>
      <c r="H41" s="14">
        <f t="shared" si="2"/>
        <v>0.011018518518518518</v>
      </c>
      <c r="I41" s="14">
        <f>F41-INDEX($F$5:$F$86,MATCH(D41,$D$5:$D$86,0))</f>
        <v>0.010127314814814815</v>
      </c>
    </row>
    <row r="42" spans="1:9" ht="15" customHeight="1">
      <c r="A42" s="13">
        <v>38</v>
      </c>
      <c r="B42" s="20" t="s">
        <v>45</v>
      </c>
      <c r="C42" s="20" t="s">
        <v>136</v>
      </c>
      <c r="D42" s="23" t="s">
        <v>161</v>
      </c>
      <c r="E42" s="20" t="s">
        <v>30</v>
      </c>
      <c r="F42" s="39">
        <v>0.04016203703703704</v>
      </c>
      <c r="G42" s="13" t="str">
        <f t="shared" si="0"/>
        <v>5.02/km</v>
      </c>
      <c r="H42" s="14">
        <f t="shared" si="2"/>
        <v>0.01113425925925926</v>
      </c>
      <c r="I42" s="14">
        <f>F42-INDEX($F$5:$F$86,MATCH(D42,$D$5:$D$86,0))</f>
        <v>0.005497685185185189</v>
      </c>
    </row>
    <row r="43" spans="1:9" ht="15" customHeight="1">
      <c r="A43" s="13">
        <v>39</v>
      </c>
      <c r="B43" s="20" t="s">
        <v>115</v>
      </c>
      <c r="C43" s="20" t="s">
        <v>148</v>
      </c>
      <c r="D43" s="23" t="s">
        <v>160</v>
      </c>
      <c r="E43" s="20" t="s">
        <v>191</v>
      </c>
      <c r="F43" s="39">
        <v>0.04037037037037037</v>
      </c>
      <c r="G43" s="13" t="str">
        <f t="shared" si="0"/>
        <v>5.03/km</v>
      </c>
      <c r="H43" s="14">
        <f t="shared" si="2"/>
        <v>0.011342592592592592</v>
      </c>
      <c r="I43" s="14">
        <f>F43-INDEX($F$5:$F$86,MATCH(D43,$D$5:$D$86,0))</f>
        <v>0.010046296296296296</v>
      </c>
    </row>
    <row r="44" spans="1:9" ht="15" customHeight="1">
      <c r="A44" s="13">
        <v>40</v>
      </c>
      <c r="B44" s="20" t="s">
        <v>46</v>
      </c>
      <c r="C44" s="20" t="s">
        <v>139</v>
      </c>
      <c r="D44" s="23" t="s">
        <v>159</v>
      </c>
      <c r="E44" s="20" t="s">
        <v>191</v>
      </c>
      <c r="F44" s="39">
        <v>0.04037037037037037</v>
      </c>
      <c r="G44" s="13" t="str">
        <f t="shared" si="0"/>
        <v>5.03/km</v>
      </c>
      <c r="H44" s="14">
        <f t="shared" si="2"/>
        <v>0.011342592592592592</v>
      </c>
      <c r="I44" s="14">
        <f>F44-INDEX($F$5:$F$86,MATCH(D44,$D$5:$D$86,0))</f>
        <v>0.009247685185185182</v>
      </c>
    </row>
    <row r="45" spans="1:9" ht="15" customHeight="1">
      <c r="A45" s="13">
        <v>41</v>
      </c>
      <c r="B45" s="20" t="s">
        <v>47</v>
      </c>
      <c r="C45" s="20" t="s">
        <v>137</v>
      </c>
      <c r="D45" s="23" t="s">
        <v>158</v>
      </c>
      <c r="E45" s="20" t="s">
        <v>191</v>
      </c>
      <c r="F45" s="39">
        <v>0.040428240740740744</v>
      </c>
      <c r="G45" s="13" t="str">
        <f t="shared" si="0"/>
        <v>5.04/km</v>
      </c>
      <c r="H45" s="14">
        <f t="shared" si="2"/>
        <v>0.011400462962962966</v>
      </c>
      <c r="I45" s="14">
        <f>F45-INDEX($F$5:$F$86,MATCH(D45,$D$5:$D$86,0))</f>
        <v>0.006979166666666675</v>
      </c>
    </row>
    <row r="46" spans="1:9" ht="15" customHeight="1">
      <c r="A46" s="13">
        <v>42</v>
      </c>
      <c r="B46" s="20" t="s">
        <v>48</v>
      </c>
      <c r="C46" s="20" t="s">
        <v>183</v>
      </c>
      <c r="D46" s="23" t="s">
        <v>169</v>
      </c>
      <c r="E46" s="20" t="s">
        <v>98</v>
      </c>
      <c r="F46" s="39">
        <v>0.040625</v>
      </c>
      <c r="G46" s="13" t="str">
        <f t="shared" si="0"/>
        <v>5.05/km</v>
      </c>
      <c r="H46" s="14">
        <f t="shared" si="2"/>
        <v>0.011597222222222224</v>
      </c>
      <c r="I46" s="14">
        <f>F46-INDEX($F$5:$F$86,MATCH(D46,$D$5:$D$86,0))</f>
        <v>0</v>
      </c>
    </row>
    <row r="47" spans="1:9" ht="15" customHeight="1">
      <c r="A47" s="13">
        <v>43</v>
      </c>
      <c r="B47" s="20" t="s">
        <v>49</v>
      </c>
      <c r="C47" s="20" t="s">
        <v>50</v>
      </c>
      <c r="D47" s="23" t="s">
        <v>161</v>
      </c>
      <c r="E47" s="20" t="s">
        <v>30</v>
      </c>
      <c r="F47" s="39">
        <v>0.04101851851851852</v>
      </c>
      <c r="G47" s="13" t="str">
        <f t="shared" si="0"/>
        <v>5.08/km</v>
      </c>
      <c r="H47" s="14">
        <f t="shared" si="2"/>
        <v>0.01199074074074074</v>
      </c>
      <c r="I47" s="14">
        <f>F47-INDEX($F$5:$F$86,MATCH(D47,$D$5:$D$86,0))</f>
        <v>0.006354166666666668</v>
      </c>
    </row>
    <row r="48" spans="1:9" ht="15" customHeight="1">
      <c r="A48" s="13">
        <v>44</v>
      </c>
      <c r="B48" s="20" t="s">
        <v>51</v>
      </c>
      <c r="C48" s="20" t="s">
        <v>149</v>
      </c>
      <c r="D48" s="23" t="s">
        <v>163</v>
      </c>
      <c r="E48" s="20" t="s">
        <v>191</v>
      </c>
      <c r="F48" s="39">
        <v>0.04150462962962963</v>
      </c>
      <c r="G48" s="13" t="str">
        <f t="shared" si="0"/>
        <v>5.12/km</v>
      </c>
      <c r="H48" s="14">
        <f t="shared" si="2"/>
        <v>0.01247685185185185</v>
      </c>
      <c r="I48" s="14">
        <f>F48-INDEX($F$5:$F$86,MATCH(D48,$D$5:$D$86,0))</f>
        <v>0.004560185185185181</v>
      </c>
    </row>
    <row r="49" spans="1:9" ht="15" customHeight="1">
      <c r="A49" s="13">
        <v>45</v>
      </c>
      <c r="B49" s="20" t="s">
        <v>52</v>
      </c>
      <c r="C49" s="20" t="s">
        <v>141</v>
      </c>
      <c r="D49" s="23" t="s">
        <v>159</v>
      </c>
      <c r="E49" s="20" t="s">
        <v>191</v>
      </c>
      <c r="F49" s="39">
        <v>0.04217592592592592</v>
      </c>
      <c r="G49" s="13" t="str">
        <f t="shared" si="0"/>
        <v>5.17/km</v>
      </c>
      <c r="H49" s="14">
        <f t="shared" si="2"/>
        <v>0.013148148148148145</v>
      </c>
      <c r="I49" s="14">
        <f>F49-INDEX($F$5:$F$86,MATCH(D49,$D$5:$D$86,0))</f>
        <v>0.011053240740740735</v>
      </c>
    </row>
    <row r="50" spans="1:9" ht="15" customHeight="1">
      <c r="A50" s="28">
        <v>46</v>
      </c>
      <c r="B50" s="29" t="s">
        <v>53</v>
      </c>
      <c r="C50" s="29" t="s">
        <v>118</v>
      </c>
      <c r="D50" s="28" t="s">
        <v>158</v>
      </c>
      <c r="E50" s="29" t="s">
        <v>117</v>
      </c>
      <c r="F50" s="37">
        <v>0.04261574074074074</v>
      </c>
      <c r="G50" s="28" t="str">
        <f t="shared" si="0"/>
        <v>5.20/km</v>
      </c>
      <c r="H50" s="31">
        <f t="shared" si="2"/>
        <v>0.013587962962962961</v>
      </c>
      <c r="I50" s="31">
        <f>F50-INDEX($F$5:$F$86,MATCH(D50,$D$5:$D$86,0))</f>
        <v>0.00916666666666667</v>
      </c>
    </row>
    <row r="51" spans="1:9" ht="15" customHeight="1">
      <c r="A51" s="13">
        <v>47</v>
      </c>
      <c r="B51" s="20" t="s">
        <v>54</v>
      </c>
      <c r="C51" s="20" t="s">
        <v>109</v>
      </c>
      <c r="D51" s="23" t="s">
        <v>162</v>
      </c>
      <c r="E51" s="20" t="s">
        <v>191</v>
      </c>
      <c r="F51" s="39">
        <v>0.04271990740740741</v>
      </c>
      <c r="G51" s="13" t="str">
        <f t="shared" si="0"/>
        <v>5.21/km</v>
      </c>
      <c r="H51" s="14">
        <f t="shared" si="2"/>
        <v>0.01369212962962963</v>
      </c>
      <c r="I51" s="14">
        <f>F51-INDEX($F$5:$F$86,MATCH(D51,$D$5:$D$86,0))</f>
        <v>0</v>
      </c>
    </row>
    <row r="52" spans="1:9" ht="15" customHeight="1">
      <c r="A52" s="13">
        <v>48</v>
      </c>
      <c r="B52" s="20" t="s">
        <v>55</v>
      </c>
      <c r="C52" s="20" t="s">
        <v>141</v>
      </c>
      <c r="D52" s="23" t="s">
        <v>159</v>
      </c>
      <c r="E52" s="20" t="s">
        <v>56</v>
      </c>
      <c r="F52" s="39">
        <v>0.04304398148148148</v>
      </c>
      <c r="G52" s="13" t="str">
        <f t="shared" si="0"/>
        <v>5.23/km</v>
      </c>
      <c r="H52" s="14">
        <f t="shared" si="2"/>
        <v>0.014016203703703704</v>
      </c>
      <c r="I52" s="14">
        <f>F52-INDEX($F$5:$F$86,MATCH(D52,$D$5:$D$86,0))</f>
        <v>0.011921296296296294</v>
      </c>
    </row>
    <row r="53" spans="1:9" ht="15" customHeight="1">
      <c r="A53" s="13">
        <v>49</v>
      </c>
      <c r="B53" s="20" t="s">
        <v>57</v>
      </c>
      <c r="C53" s="20" t="s">
        <v>175</v>
      </c>
      <c r="D53" s="23" t="s">
        <v>158</v>
      </c>
      <c r="E53" s="20" t="s">
        <v>58</v>
      </c>
      <c r="F53" s="39">
        <v>0.043368055555555556</v>
      </c>
      <c r="G53" s="13" t="str">
        <f t="shared" si="0"/>
        <v>5.26/km</v>
      </c>
      <c r="H53" s="14">
        <f t="shared" si="2"/>
        <v>0.014340277777777778</v>
      </c>
      <c r="I53" s="14">
        <f>F53-INDEX($F$5:$F$86,MATCH(D53,$D$5:$D$86,0))</f>
        <v>0.009918981481481487</v>
      </c>
    </row>
    <row r="54" spans="1:9" ht="15" customHeight="1">
      <c r="A54" s="28">
        <v>50</v>
      </c>
      <c r="B54" s="29" t="s">
        <v>59</v>
      </c>
      <c r="C54" s="29" t="s">
        <v>113</v>
      </c>
      <c r="D54" s="28" t="s">
        <v>167</v>
      </c>
      <c r="E54" s="29" t="s">
        <v>117</v>
      </c>
      <c r="F54" s="37">
        <v>0.043599537037037034</v>
      </c>
      <c r="G54" s="28" t="str">
        <f t="shared" si="0"/>
        <v>5.28/km</v>
      </c>
      <c r="H54" s="31">
        <f t="shared" si="2"/>
        <v>0.014571759259259257</v>
      </c>
      <c r="I54" s="31">
        <f>F54-INDEX($F$5:$F$86,MATCH(D54,$D$5:$D$86,0))</f>
        <v>0</v>
      </c>
    </row>
    <row r="55" spans="1:9" ht="15" customHeight="1">
      <c r="A55" s="13">
        <v>51</v>
      </c>
      <c r="B55" s="20" t="s">
        <v>60</v>
      </c>
      <c r="C55" s="20" t="s">
        <v>178</v>
      </c>
      <c r="D55" s="23" t="s">
        <v>172</v>
      </c>
      <c r="E55" s="20" t="s">
        <v>5</v>
      </c>
      <c r="F55" s="39">
        <v>0.043715277777777777</v>
      </c>
      <c r="G55" s="13" t="str">
        <f t="shared" si="0"/>
        <v>5.28/km</v>
      </c>
      <c r="H55" s="14">
        <f t="shared" si="2"/>
        <v>0.0146875</v>
      </c>
      <c r="I55" s="14">
        <f>F55-INDEX($F$5:$F$86,MATCH(D55,$D$5:$D$86,0))</f>
        <v>0.0146875</v>
      </c>
    </row>
    <row r="56" spans="1:9" ht="15" customHeight="1">
      <c r="A56" s="13">
        <v>52</v>
      </c>
      <c r="B56" s="20" t="s">
        <v>61</v>
      </c>
      <c r="C56" s="20" t="s">
        <v>62</v>
      </c>
      <c r="D56" s="23" t="s">
        <v>160</v>
      </c>
      <c r="E56" s="20" t="s">
        <v>63</v>
      </c>
      <c r="F56" s="39">
        <v>0.0437962962962963</v>
      </c>
      <c r="G56" s="13" t="str">
        <f t="shared" si="0"/>
        <v>5.29/km</v>
      </c>
      <c r="H56" s="14">
        <f t="shared" si="2"/>
        <v>0.014768518518518521</v>
      </c>
      <c r="I56" s="14">
        <f>F56-INDEX($F$5:$F$86,MATCH(D56,$D$5:$D$86,0))</f>
        <v>0.013472222222222226</v>
      </c>
    </row>
    <row r="57" spans="1:9" ht="15" customHeight="1">
      <c r="A57" s="13">
        <v>53</v>
      </c>
      <c r="B57" s="20" t="s">
        <v>64</v>
      </c>
      <c r="C57" s="20" t="s">
        <v>65</v>
      </c>
      <c r="D57" s="23" t="s">
        <v>166</v>
      </c>
      <c r="E57" s="20" t="s">
        <v>191</v>
      </c>
      <c r="F57" s="39">
        <v>0.043819444444444446</v>
      </c>
      <c r="G57" s="13" t="str">
        <f t="shared" si="0"/>
        <v>5.29/km</v>
      </c>
      <c r="H57" s="14">
        <f t="shared" si="2"/>
        <v>0.014791666666666668</v>
      </c>
      <c r="I57" s="14">
        <f>F57-INDEX($F$5:$F$86,MATCH(D57,$D$5:$D$86,0))</f>
        <v>0.0068402777777777785</v>
      </c>
    </row>
    <row r="58" spans="1:9" ht="15" customHeight="1">
      <c r="A58" s="13">
        <v>54</v>
      </c>
      <c r="B58" s="20" t="s">
        <v>101</v>
      </c>
      <c r="C58" s="20" t="s">
        <v>116</v>
      </c>
      <c r="D58" s="23" t="s">
        <v>168</v>
      </c>
      <c r="E58" s="20" t="s">
        <v>191</v>
      </c>
      <c r="F58" s="39">
        <v>0.04388888888888889</v>
      </c>
      <c r="G58" s="13" t="str">
        <f t="shared" si="0"/>
        <v>5.30/km</v>
      </c>
      <c r="H58" s="14">
        <f t="shared" si="2"/>
        <v>0.01486111111111111</v>
      </c>
      <c r="I58" s="14">
        <f>F58-INDEX($F$5:$F$86,MATCH(D58,$D$5:$D$86,0))</f>
        <v>0</v>
      </c>
    </row>
    <row r="59" spans="1:9" ht="15" customHeight="1">
      <c r="A59" s="28">
        <v>55</v>
      </c>
      <c r="B59" s="29" t="s">
        <v>66</v>
      </c>
      <c r="C59" s="29" t="s">
        <v>152</v>
      </c>
      <c r="D59" s="28" t="s">
        <v>163</v>
      </c>
      <c r="E59" s="29" t="s">
        <v>117</v>
      </c>
      <c r="F59" s="37">
        <v>0.04442129629629629</v>
      </c>
      <c r="G59" s="28" t="str">
        <f t="shared" si="0"/>
        <v>5.34/km</v>
      </c>
      <c r="H59" s="31">
        <f t="shared" si="2"/>
        <v>0.015393518518518515</v>
      </c>
      <c r="I59" s="31">
        <f>F59-INDEX($F$5:$F$86,MATCH(D59,$D$5:$D$86,0))</f>
        <v>0.007476851851851846</v>
      </c>
    </row>
    <row r="60" spans="1:9" ht="15" customHeight="1">
      <c r="A60" s="13">
        <v>56</v>
      </c>
      <c r="B60" s="20" t="s">
        <v>67</v>
      </c>
      <c r="C60" s="20" t="s">
        <v>154</v>
      </c>
      <c r="D60" s="23" t="s">
        <v>160</v>
      </c>
      <c r="E60" s="20" t="s">
        <v>191</v>
      </c>
      <c r="F60" s="39">
        <v>0.04472222222222222</v>
      </c>
      <c r="G60" s="13" t="str">
        <f t="shared" si="0"/>
        <v>5.36/km</v>
      </c>
      <c r="H60" s="14">
        <f t="shared" si="2"/>
        <v>0.01569444444444444</v>
      </c>
      <c r="I60" s="14">
        <f>F60-INDEX($F$5:$F$86,MATCH(D60,$D$5:$D$86,0))</f>
        <v>0.014398148148148146</v>
      </c>
    </row>
    <row r="61" spans="1:9" ht="15" customHeight="1">
      <c r="A61" s="13">
        <v>57</v>
      </c>
      <c r="B61" s="20" t="s">
        <v>68</v>
      </c>
      <c r="C61" s="20" t="s">
        <v>69</v>
      </c>
      <c r="D61" s="23" t="s">
        <v>167</v>
      </c>
      <c r="E61" s="20" t="s">
        <v>191</v>
      </c>
      <c r="F61" s="39">
        <v>0.04491898148148148</v>
      </c>
      <c r="G61" s="13" t="str">
        <f t="shared" si="0"/>
        <v>5.37/km</v>
      </c>
      <c r="H61" s="14">
        <f t="shared" si="2"/>
        <v>0.015891203703703706</v>
      </c>
      <c r="I61" s="14">
        <f>F61-INDEX($F$5:$F$86,MATCH(D61,$D$5:$D$86,0))</f>
        <v>0.0013194444444444495</v>
      </c>
    </row>
    <row r="62" spans="1:9" ht="15" customHeight="1">
      <c r="A62" s="13">
        <v>58</v>
      </c>
      <c r="B62" s="20" t="s">
        <v>70</v>
      </c>
      <c r="C62" s="20" t="s">
        <v>110</v>
      </c>
      <c r="D62" s="23" t="s">
        <v>165</v>
      </c>
      <c r="E62" s="20" t="s">
        <v>71</v>
      </c>
      <c r="F62" s="39">
        <v>0.046747685185185184</v>
      </c>
      <c r="G62" s="13" t="str">
        <f t="shared" si="0"/>
        <v>5.51/km</v>
      </c>
      <c r="H62" s="14">
        <f t="shared" si="2"/>
        <v>0.017719907407407406</v>
      </c>
      <c r="I62" s="14">
        <f>F62-INDEX($F$5:$F$86,MATCH(D62,$D$5:$D$86,0))</f>
        <v>0</v>
      </c>
    </row>
    <row r="63" spans="1:9" ht="15" customHeight="1">
      <c r="A63" s="13">
        <v>59</v>
      </c>
      <c r="B63" s="20" t="s">
        <v>72</v>
      </c>
      <c r="C63" s="20" t="s">
        <v>104</v>
      </c>
      <c r="D63" s="23" t="s">
        <v>163</v>
      </c>
      <c r="E63" s="20" t="s">
        <v>71</v>
      </c>
      <c r="F63" s="39">
        <v>0.04679398148148148</v>
      </c>
      <c r="G63" s="13" t="str">
        <f t="shared" si="0"/>
        <v>5.52/km</v>
      </c>
      <c r="H63" s="14">
        <f t="shared" si="2"/>
        <v>0.0177662037037037</v>
      </c>
      <c r="I63" s="14">
        <f>F63-INDEX($F$5:$F$86,MATCH(D63,$D$5:$D$86,0))</f>
        <v>0.009849537037037032</v>
      </c>
    </row>
    <row r="64" spans="1:9" ht="15" customHeight="1">
      <c r="A64" s="13">
        <v>60</v>
      </c>
      <c r="B64" s="20" t="s">
        <v>103</v>
      </c>
      <c r="C64" s="20" t="s">
        <v>142</v>
      </c>
      <c r="D64" s="23" t="s">
        <v>160</v>
      </c>
      <c r="E64" s="20" t="s">
        <v>2</v>
      </c>
      <c r="F64" s="39">
        <v>0.04681712962962963</v>
      </c>
      <c r="G64" s="13" t="str">
        <f t="shared" si="0"/>
        <v>5.52/km</v>
      </c>
      <c r="H64" s="14">
        <f t="shared" si="2"/>
        <v>0.017789351851851855</v>
      </c>
      <c r="I64" s="14">
        <f>F64-INDEX($F$5:$F$86,MATCH(D64,$D$5:$D$86,0))</f>
        <v>0.01649305555555556</v>
      </c>
    </row>
    <row r="65" spans="1:9" ht="15" customHeight="1">
      <c r="A65" s="13">
        <v>61</v>
      </c>
      <c r="B65" s="20" t="s">
        <v>73</v>
      </c>
      <c r="C65" s="20" t="s">
        <v>148</v>
      </c>
      <c r="D65" s="23" t="s">
        <v>159</v>
      </c>
      <c r="E65" s="20" t="s">
        <v>191</v>
      </c>
      <c r="F65" s="39">
        <v>0.047071759259259265</v>
      </c>
      <c r="G65" s="13" t="str">
        <f t="shared" si="0"/>
        <v>5.54/km</v>
      </c>
      <c r="H65" s="14">
        <f t="shared" si="2"/>
        <v>0.018043981481481487</v>
      </c>
      <c r="I65" s="14">
        <f>F65-INDEX($F$5:$F$86,MATCH(D65,$D$5:$D$86,0))</f>
        <v>0.015949074074074077</v>
      </c>
    </row>
    <row r="66" spans="1:9" ht="15" customHeight="1">
      <c r="A66" s="28">
        <v>62</v>
      </c>
      <c r="B66" s="29" t="s">
        <v>74</v>
      </c>
      <c r="C66" s="29" t="s">
        <v>75</v>
      </c>
      <c r="D66" s="28" t="s">
        <v>167</v>
      </c>
      <c r="E66" s="29" t="s">
        <v>117</v>
      </c>
      <c r="F66" s="37">
        <v>0.04728009259259259</v>
      </c>
      <c r="G66" s="28" t="str">
        <f t="shared" si="0"/>
        <v>5.55/km</v>
      </c>
      <c r="H66" s="31">
        <f t="shared" si="2"/>
        <v>0.01825231481481481</v>
      </c>
      <c r="I66" s="31">
        <f>F66-INDEX($F$5:$F$86,MATCH(D66,$D$5:$D$86,0))</f>
        <v>0.003680555555555555</v>
      </c>
    </row>
    <row r="67" spans="1:9" ht="15" customHeight="1">
      <c r="A67" s="28">
        <v>63</v>
      </c>
      <c r="B67" s="29" t="s">
        <v>76</v>
      </c>
      <c r="C67" s="29" t="s">
        <v>138</v>
      </c>
      <c r="D67" s="28" t="s">
        <v>157</v>
      </c>
      <c r="E67" s="29" t="s">
        <v>117</v>
      </c>
      <c r="F67" s="37">
        <v>0.04747685185185185</v>
      </c>
      <c r="G67" s="28" t="str">
        <f t="shared" si="0"/>
        <v>5.57/km</v>
      </c>
      <c r="H67" s="31">
        <f t="shared" si="2"/>
        <v>0.018449074074074076</v>
      </c>
      <c r="I67" s="31">
        <f>F67-INDEX($F$5:$F$86,MATCH(D67,$D$5:$D$86,0))</f>
        <v>0.017557870370370373</v>
      </c>
    </row>
    <row r="68" spans="1:9" ht="15" customHeight="1">
      <c r="A68" s="13">
        <v>64</v>
      </c>
      <c r="B68" s="20" t="s">
        <v>77</v>
      </c>
      <c r="C68" s="20" t="s">
        <v>124</v>
      </c>
      <c r="D68" s="23" t="s">
        <v>160</v>
      </c>
      <c r="E68" s="20" t="s">
        <v>78</v>
      </c>
      <c r="F68" s="39">
        <v>0.04809027777777778</v>
      </c>
      <c r="G68" s="13" t="str">
        <f t="shared" si="0"/>
        <v>6.01/km</v>
      </c>
      <c r="H68" s="14">
        <f t="shared" si="2"/>
        <v>0.019062500000000003</v>
      </c>
      <c r="I68" s="14">
        <f>F68-INDEX($F$5:$F$86,MATCH(D68,$D$5:$D$86,0))</f>
        <v>0.017766203703703708</v>
      </c>
    </row>
    <row r="69" spans="1:9" ht="15" customHeight="1">
      <c r="A69" s="13">
        <v>65</v>
      </c>
      <c r="B69" s="20" t="s">
        <v>79</v>
      </c>
      <c r="C69" s="20" t="s">
        <v>106</v>
      </c>
      <c r="D69" s="23" t="s">
        <v>167</v>
      </c>
      <c r="E69" s="20" t="s">
        <v>78</v>
      </c>
      <c r="F69" s="39">
        <v>0.04810185185185185</v>
      </c>
      <c r="G69" s="13" t="str">
        <f aca="true" t="shared" si="3" ref="G69:G86">TEXT(INT((HOUR(F69)*3600+MINUTE(F69)*60+SECOND(F69))/$I$3/60),"0")&amp;"."&amp;TEXT(MOD((HOUR(F69)*3600+MINUTE(F69)*60+SECOND(F69))/$I$3,60),"00")&amp;"/km"</f>
        <v>6.01/km</v>
      </c>
      <c r="H69" s="14">
        <f t="shared" si="2"/>
        <v>0.01907407407407407</v>
      </c>
      <c r="I69" s="14">
        <f>F69-INDEX($F$5:$F$86,MATCH(D69,$D$5:$D$86,0))</f>
        <v>0.004502314814814813</v>
      </c>
    </row>
    <row r="70" spans="1:9" ht="15" customHeight="1">
      <c r="A70" s="13">
        <v>66</v>
      </c>
      <c r="B70" s="20" t="s">
        <v>80</v>
      </c>
      <c r="C70" s="20" t="s">
        <v>149</v>
      </c>
      <c r="D70" s="23" t="s">
        <v>159</v>
      </c>
      <c r="E70" s="20" t="s">
        <v>81</v>
      </c>
      <c r="F70" s="39">
        <v>0.04844907407407408</v>
      </c>
      <c r="G70" s="13" t="str">
        <f t="shared" si="3"/>
        <v>6.04/km</v>
      </c>
      <c r="H70" s="14">
        <f t="shared" si="2"/>
        <v>0.019421296296296305</v>
      </c>
      <c r="I70" s="14">
        <f>F70-INDEX($F$5:$F$86,MATCH(D70,$D$5:$D$86,0))</f>
        <v>0.017326388888888895</v>
      </c>
    </row>
    <row r="71" spans="1:9" ht="15" customHeight="1">
      <c r="A71" s="13">
        <v>67</v>
      </c>
      <c r="B71" s="20" t="s">
        <v>82</v>
      </c>
      <c r="C71" s="20" t="s">
        <v>170</v>
      </c>
      <c r="D71" s="23" t="s">
        <v>161</v>
      </c>
      <c r="E71" s="20" t="s">
        <v>83</v>
      </c>
      <c r="F71" s="39">
        <v>0.0487962962962963</v>
      </c>
      <c r="G71" s="13" t="str">
        <f t="shared" si="3"/>
        <v>6.07/km</v>
      </c>
      <c r="H71" s="14">
        <f t="shared" si="2"/>
        <v>0.019768518518518526</v>
      </c>
      <c r="I71" s="14">
        <f>F71-INDEX($F$5:$F$86,MATCH(D71,$D$5:$D$86,0))</f>
        <v>0.014131944444444454</v>
      </c>
    </row>
    <row r="72" spans="1:9" ht="15" customHeight="1">
      <c r="A72" s="13">
        <v>68</v>
      </c>
      <c r="B72" s="20" t="s">
        <v>84</v>
      </c>
      <c r="C72" s="20" t="s">
        <v>147</v>
      </c>
      <c r="D72" s="23" t="s">
        <v>169</v>
      </c>
      <c r="E72" s="20" t="s">
        <v>191</v>
      </c>
      <c r="F72" s="39">
        <v>0.04896990740740741</v>
      </c>
      <c r="G72" s="13" t="str">
        <f t="shared" si="3"/>
        <v>6.08/km</v>
      </c>
      <c r="H72" s="14">
        <f t="shared" si="2"/>
        <v>0.019942129629629636</v>
      </c>
      <c r="I72" s="14">
        <f>F72-INDEX($F$5:$F$86,MATCH(D72,$D$5:$D$86,0))</f>
        <v>0.008344907407407412</v>
      </c>
    </row>
    <row r="73" spans="1:9" ht="15" customHeight="1">
      <c r="A73" s="13">
        <v>69</v>
      </c>
      <c r="B73" s="20" t="s">
        <v>186</v>
      </c>
      <c r="C73" s="20" t="s">
        <v>153</v>
      </c>
      <c r="D73" s="23" t="s">
        <v>164</v>
      </c>
      <c r="E73" s="20" t="s">
        <v>85</v>
      </c>
      <c r="F73" s="39">
        <v>0.04902777777777778</v>
      </c>
      <c r="G73" s="13" t="str">
        <f t="shared" si="3"/>
        <v>6.08/km</v>
      </c>
      <c r="H73" s="14">
        <f t="shared" si="2"/>
        <v>0.020000000000000004</v>
      </c>
      <c r="I73" s="14">
        <f>F73-INDEX($F$5:$F$86,MATCH(D73,$D$5:$D$86,0))</f>
        <v>0</v>
      </c>
    </row>
    <row r="74" spans="1:9" ht="15" customHeight="1">
      <c r="A74" s="28">
        <v>70</v>
      </c>
      <c r="B74" s="29" t="s">
        <v>53</v>
      </c>
      <c r="C74" s="29" t="s">
        <v>122</v>
      </c>
      <c r="D74" s="28" t="s">
        <v>165</v>
      </c>
      <c r="E74" s="29" t="s">
        <v>117</v>
      </c>
      <c r="F74" s="37">
        <v>0.04927083333333334</v>
      </c>
      <c r="G74" s="28" t="str">
        <f t="shared" si="3"/>
        <v>6.10/km</v>
      </c>
      <c r="H74" s="31">
        <f aca="true" t="shared" si="4" ref="H74:H86">F74-$F$5</f>
        <v>0.020243055555555563</v>
      </c>
      <c r="I74" s="31">
        <f>F74-INDEX($F$5:$F$86,MATCH(D74,$D$5:$D$86,0))</f>
        <v>0.0025231481481481563</v>
      </c>
    </row>
    <row r="75" spans="1:9" ht="15" customHeight="1">
      <c r="A75" s="13">
        <v>71</v>
      </c>
      <c r="B75" s="20" t="s">
        <v>86</v>
      </c>
      <c r="C75" s="20" t="s">
        <v>87</v>
      </c>
      <c r="D75" s="23" t="s">
        <v>167</v>
      </c>
      <c r="E75" s="20" t="s">
        <v>108</v>
      </c>
      <c r="F75" s="39">
        <v>0.0493287037037037</v>
      </c>
      <c r="G75" s="13" t="str">
        <f t="shared" si="3"/>
        <v>6.11/km</v>
      </c>
      <c r="H75" s="14">
        <f t="shared" si="4"/>
        <v>0.020300925925925924</v>
      </c>
      <c r="I75" s="14">
        <f>F75-INDEX($F$5:$F$86,MATCH(D75,$D$5:$D$86,0))</f>
        <v>0.005729166666666667</v>
      </c>
    </row>
    <row r="76" spans="1:9" ht="15" customHeight="1">
      <c r="A76" s="13">
        <v>72</v>
      </c>
      <c r="B76" s="20" t="s">
        <v>193</v>
      </c>
      <c r="C76" s="20" t="s">
        <v>179</v>
      </c>
      <c r="D76" s="23" t="s">
        <v>169</v>
      </c>
      <c r="E76" s="20" t="s">
        <v>192</v>
      </c>
      <c r="F76" s="39">
        <v>0.049664351851851855</v>
      </c>
      <c r="G76" s="13" t="str">
        <f t="shared" si="3"/>
        <v>6.13/km</v>
      </c>
      <c r="H76" s="14">
        <f t="shared" si="4"/>
        <v>0.020636574074074078</v>
      </c>
      <c r="I76" s="14">
        <f>F76-INDEX($F$5:$F$86,MATCH(D76,$D$5:$D$86,0))</f>
        <v>0.009039351851851854</v>
      </c>
    </row>
    <row r="77" spans="1:9" ht="15" customHeight="1">
      <c r="A77" s="13">
        <v>73</v>
      </c>
      <c r="B77" s="20" t="s">
        <v>88</v>
      </c>
      <c r="C77" s="20" t="s">
        <v>180</v>
      </c>
      <c r="D77" s="23" t="s">
        <v>159</v>
      </c>
      <c r="E77" s="20" t="s">
        <v>63</v>
      </c>
      <c r="F77" s="39">
        <v>0.049930555555555554</v>
      </c>
      <c r="G77" s="13" t="str">
        <f t="shared" si="3"/>
        <v>6.15/km</v>
      </c>
      <c r="H77" s="14">
        <f t="shared" si="4"/>
        <v>0.020902777777777777</v>
      </c>
      <c r="I77" s="14">
        <f>F77-INDEX($F$5:$F$86,MATCH(D77,$D$5:$D$86,0))</f>
        <v>0.018807870370370367</v>
      </c>
    </row>
    <row r="78" spans="1:9" ht="15" customHeight="1">
      <c r="A78" s="13">
        <v>74</v>
      </c>
      <c r="B78" s="20" t="s">
        <v>89</v>
      </c>
      <c r="C78" s="20" t="s">
        <v>187</v>
      </c>
      <c r="D78" s="23" t="s">
        <v>161</v>
      </c>
      <c r="E78" s="20" t="s">
        <v>191</v>
      </c>
      <c r="F78" s="39">
        <v>0.053182870370370366</v>
      </c>
      <c r="G78" s="13" t="str">
        <f t="shared" si="3"/>
        <v>6.40/km</v>
      </c>
      <c r="H78" s="14">
        <f t="shared" si="4"/>
        <v>0.02415509259259259</v>
      </c>
      <c r="I78" s="14">
        <f>F78-INDEX($F$5:$F$86,MATCH(D78,$D$5:$D$86,0))</f>
        <v>0.018518518518518517</v>
      </c>
    </row>
    <row r="79" spans="1:9" ht="15" customHeight="1">
      <c r="A79" s="28">
        <v>75</v>
      </c>
      <c r="B79" s="29" t="s">
        <v>90</v>
      </c>
      <c r="C79" s="29" t="s">
        <v>149</v>
      </c>
      <c r="D79" s="28" t="s">
        <v>172</v>
      </c>
      <c r="E79" s="29" t="s">
        <v>117</v>
      </c>
      <c r="F79" s="37">
        <v>0.05336805555555555</v>
      </c>
      <c r="G79" s="28" t="str">
        <f t="shared" si="3"/>
        <v>6.41/km</v>
      </c>
      <c r="H79" s="31">
        <f t="shared" si="4"/>
        <v>0.024340277777777773</v>
      </c>
      <c r="I79" s="31">
        <f>F79-INDEX($F$5:$F$86,MATCH(D79,$D$5:$D$86,0))</f>
        <v>0.024340277777777773</v>
      </c>
    </row>
    <row r="80" spans="1:9" ht="15" customHeight="1">
      <c r="A80" s="13">
        <v>76</v>
      </c>
      <c r="B80" s="20" t="s">
        <v>194</v>
      </c>
      <c r="C80" s="20" t="s">
        <v>171</v>
      </c>
      <c r="D80" s="23" t="s">
        <v>164</v>
      </c>
      <c r="E80" s="20" t="s">
        <v>192</v>
      </c>
      <c r="F80" s="39">
        <v>0.05509259259259259</v>
      </c>
      <c r="G80" s="13" t="str">
        <f t="shared" si="3"/>
        <v>6.54/km</v>
      </c>
      <c r="H80" s="14">
        <f t="shared" si="4"/>
        <v>0.02606481481481481</v>
      </c>
      <c r="I80" s="14">
        <f>F80-INDEX($F$5:$F$86,MATCH(D80,$D$5:$D$86,0))</f>
        <v>0.006064814814814808</v>
      </c>
    </row>
    <row r="81" spans="1:9" ht="15" customHeight="1">
      <c r="A81" s="13">
        <v>77</v>
      </c>
      <c r="B81" s="20" t="s">
        <v>112</v>
      </c>
      <c r="C81" s="20" t="s">
        <v>142</v>
      </c>
      <c r="D81" s="23" t="s">
        <v>160</v>
      </c>
      <c r="E81" s="20" t="s">
        <v>91</v>
      </c>
      <c r="F81" s="39">
        <v>0.057731481481481474</v>
      </c>
      <c r="G81" s="13" t="str">
        <f t="shared" si="3"/>
        <v>7.14/km</v>
      </c>
      <c r="H81" s="14">
        <f t="shared" si="4"/>
        <v>0.028703703703703697</v>
      </c>
      <c r="I81" s="14">
        <f>F81-INDEX($F$5:$F$86,MATCH(D81,$D$5:$D$86,0))</f>
        <v>0.0274074074074074</v>
      </c>
    </row>
    <row r="82" spans="1:9" ht="15" customHeight="1">
      <c r="A82" s="13">
        <v>78</v>
      </c>
      <c r="B82" s="20" t="s">
        <v>92</v>
      </c>
      <c r="C82" s="20" t="s">
        <v>140</v>
      </c>
      <c r="D82" s="23" t="s">
        <v>163</v>
      </c>
      <c r="E82" s="20" t="s">
        <v>108</v>
      </c>
      <c r="F82" s="39">
        <v>0.05811342592592592</v>
      </c>
      <c r="G82" s="13" t="str">
        <f t="shared" si="3"/>
        <v>7.17/km</v>
      </c>
      <c r="H82" s="14">
        <f t="shared" si="4"/>
        <v>0.029085648148148145</v>
      </c>
      <c r="I82" s="14">
        <f>F82-INDEX($F$5:$F$86,MATCH(D82,$D$5:$D$86,0))</f>
        <v>0.021168981481481476</v>
      </c>
    </row>
    <row r="83" spans="1:9" ht="15" customHeight="1">
      <c r="A83" s="13">
        <v>79</v>
      </c>
      <c r="B83" s="20" t="s">
        <v>19</v>
      </c>
      <c r="C83" s="20" t="s">
        <v>181</v>
      </c>
      <c r="D83" s="23" t="s">
        <v>163</v>
      </c>
      <c r="E83" s="20" t="s">
        <v>20</v>
      </c>
      <c r="F83" s="39">
        <v>0.059444444444444446</v>
      </c>
      <c r="G83" s="13" t="str">
        <f t="shared" si="3"/>
        <v>7.27/km</v>
      </c>
      <c r="H83" s="14">
        <f t="shared" si="4"/>
        <v>0.030416666666666668</v>
      </c>
      <c r="I83" s="14">
        <f>F83-INDEX($F$5:$F$86,MATCH(D83,$D$5:$D$86,0))</f>
        <v>0.0225</v>
      </c>
    </row>
    <row r="84" spans="1:9" ht="15" customHeight="1">
      <c r="A84" s="13">
        <v>80</v>
      </c>
      <c r="B84" s="20" t="s">
        <v>93</v>
      </c>
      <c r="C84" s="20" t="s">
        <v>114</v>
      </c>
      <c r="D84" s="23" t="s">
        <v>163</v>
      </c>
      <c r="E84" s="20" t="s">
        <v>191</v>
      </c>
      <c r="F84" s="39">
        <v>0.06069444444444444</v>
      </c>
      <c r="G84" s="13" t="str">
        <f t="shared" si="3"/>
        <v>7.36/km</v>
      </c>
      <c r="H84" s="14">
        <f t="shared" si="4"/>
        <v>0.03166666666666666</v>
      </c>
      <c r="I84" s="14">
        <f>F84-INDEX($F$5:$F$86,MATCH(D84,$D$5:$D$86,0))</f>
        <v>0.023749999999999993</v>
      </c>
    </row>
    <row r="85" spans="1:9" ht="15" customHeight="1">
      <c r="A85" s="13">
        <v>81</v>
      </c>
      <c r="B85" s="20" t="s">
        <v>94</v>
      </c>
      <c r="C85" s="20" t="s">
        <v>136</v>
      </c>
      <c r="D85" s="23" t="s">
        <v>169</v>
      </c>
      <c r="E85" s="20" t="s">
        <v>191</v>
      </c>
      <c r="F85" s="39">
        <v>0.06502314814814815</v>
      </c>
      <c r="G85" s="13" t="str">
        <f t="shared" si="3"/>
        <v>8.09/km</v>
      </c>
      <c r="H85" s="14">
        <f t="shared" si="4"/>
        <v>0.03599537037037037</v>
      </c>
      <c r="I85" s="14">
        <f>F85-INDEX($F$5:$F$86,MATCH(D85,$D$5:$D$86,0))</f>
        <v>0.024398148148148148</v>
      </c>
    </row>
    <row r="86" spans="1:9" ht="15" customHeight="1">
      <c r="A86" s="15">
        <v>82</v>
      </c>
      <c r="B86" s="21" t="s">
        <v>95</v>
      </c>
      <c r="C86" s="21" t="s">
        <v>148</v>
      </c>
      <c r="D86" s="24" t="s">
        <v>169</v>
      </c>
      <c r="E86" s="21" t="s">
        <v>105</v>
      </c>
      <c r="F86" s="40">
        <v>0.06513888888888889</v>
      </c>
      <c r="G86" s="15" t="str">
        <f t="shared" si="3"/>
        <v>8.09/km</v>
      </c>
      <c r="H86" s="16">
        <f t="shared" si="4"/>
        <v>0.03611111111111111</v>
      </c>
      <c r="I86" s="16">
        <f>F86-INDEX($F$5:$F$86,MATCH(D86,$D$5:$D$86,0))</f>
        <v>0.024513888888888884</v>
      </c>
    </row>
  </sheetData>
  <autoFilter ref="A4:I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Corri nelle Fattorie</v>
      </c>
      <c r="B1" s="35"/>
      <c r="C1" s="35"/>
    </row>
    <row r="2" spans="1:3" ht="42" customHeight="1">
      <c r="A2" s="36" t="str">
        <f>Individuale!A3&amp;" km. "&amp;Individuale!I3</f>
        <v>Orvino (RI) Italia - Sabato 14/07/2012 km. 11,5</v>
      </c>
      <c r="B2" s="36"/>
      <c r="C2" s="36"/>
    </row>
    <row r="3" spans="1:3" ht="24.75" customHeight="1">
      <c r="A3" s="17" t="s">
        <v>127</v>
      </c>
      <c r="B3" s="18" t="s">
        <v>131</v>
      </c>
      <c r="C3" s="18" t="s">
        <v>125</v>
      </c>
    </row>
    <row r="4" spans="1:3" ht="15" customHeight="1">
      <c r="A4" s="10">
        <v>1</v>
      </c>
      <c r="B4" s="19" t="s">
        <v>191</v>
      </c>
      <c r="C4" s="25">
        <v>22</v>
      </c>
    </row>
    <row r="5" spans="1:3" ht="15" customHeight="1">
      <c r="A5" s="28">
        <v>2</v>
      </c>
      <c r="B5" s="29" t="s">
        <v>117</v>
      </c>
      <c r="C5" s="30">
        <v>12</v>
      </c>
    </row>
    <row r="6" spans="1:3" ht="15" customHeight="1">
      <c r="A6" s="13">
        <v>3</v>
      </c>
      <c r="B6" s="20" t="s">
        <v>2</v>
      </c>
      <c r="C6" s="26">
        <v>6</v>
      </c>
    </row>
    <row r="7" spans="1:3" ht="15" customHeight="1">
      <c r="A7" s="13">
        <v>4</v>
      </c>
      <c r="B7" s="20" t="s">
        <v>192</v>
      </c>
      <c r="C7" s="26">
        <v>6</v>
      </c>
    </row>
    <row r="8" spans="1:3" ht="15" customHeight="1">
      <c r="A8" s="13">
        <v>5</v>
      </c>
      <c r="B8" s="20" t="s">
        <v>5</v>
      </c>
      <c r="C8" s="26">
        <v>5</v>
      </c>
    </row>
    <row r="9" spans="1:3" ht="15" customHeight="1">
      <c r="A9" s="13">
        <v>6</v>
      </c>
      <c r="B9" s="20" t="s">
        <v>30</v>
      </c>
      <c r="C9" s="26">
        <v>3</v>
      </c>
    </row>
    <row r="10" spans="1:3" ht="15" customHeight="1">
      <c r="A10" s="13">
        <v>7</v>
      </c>
      <c r="B10" s="20" t="s">
        <v>71</v>
      </c>
      <c r="C10" s="26">
        <v>2</v>
      </c>
    </row>
    <row r="11" spans="1:3" ht="15" customHeight="1">
      <c r="A11" s="13">
        <v>8</v>
      </c>
      <c r="B11" s="20" t="s">
        <v>63</v>
      </c>
      <c r="C11" s="26">
        <v>2</v>
      </c>
    </row>
    <row r="12" spans="1:3" ht="15" customHeight="1">
      <c r="A12" s="13">
        <v>9</v>
      </c>
      <c r="B12" s="20" t="s">
        <v>99</v>
      </c>
      <c r="C12" s="26">
        <v>2</v>
      </c>
    </row>
    <row r="13" spans="1:3" ht="15" customHeight="1">
      <c r="A13" s="13">
        <v>10</v>
      </c>
      <c r="B13" s="20" t="s">
        <v>108</v>
      </c>
      <c r="C13" s="26">
        <v>2</v>
      </c>
    </row>
    <row r="14" spans="1:3" ht="15" customHeight="1">
      <c r="A14" s="13">
        <v>11</v>
      </c>
      <c r="B14" s="20" t="s">
        <v>78</v>
      </c>
      <c r="C14" s="26">
        <v>2</v>
      </c>
    </row>
    <row r="15" spans="1:3" ht="15" customHeight="1">
      <c r="A15" s="13">
        <v>12</v>
      </c>
      <c r="B15" s="20" t="s">
        <v>20</v>
      </c>
      <c r="C15" s="26">
        <v>2</v>
      </c>
    </row>
    <row r="16" spans="1:3" ht="15" customHeight="1">
      <c r="A16" s="13">
        <v>13</v>
      </c>
      <c r="B16" s="20" t="s">
        <v>56</v>
      </c>
      <c r="C16" s="26">
        <v>1</v>
      </c>
    </row>
    <row r="17" spans="1:3" ht="15" customHeight="1">
      <c r="A17" s="13">
        <v>14</v>
      </c>
      <c r="B17" s="20" t="s">
        <v>58</v>
      </c>
      <c r="C17" s="26">
        <v>1</v>
      </c>
    </row>
    <row r="18" spans="1:3" ht="15" customHeight="1">
      <c r="A18" s="13">
        <v>15</v>
      </c>
      <c r="B18" s="20" t="s">
        <v>36</v>
      </c>
      <c r="C18" s="26">
        <v>1</v>
      </c>
    </row>
    <row r="19" spans="1:3" ht="15" customHeight="1">
      <c r="A19" s="13">
        <v>16</v>
      </c>
      <c r="B19" s="20" t="s">
        <v>1</v>
      </c>
      <c r="C19" s="26">
        <v>1</v>
      </c>
    </row>
    <row r="20" spans="1:3" ht="15" customHeight="1">
      <c r="A20" s="13">
        <v>17</v>
      </c>
      <c r="B20" s="20" t="s">
        <v>32</v>
      </c>
      <c r="C20" s="26">
        <v>1</v>
      </c>
    </row>
    <row r="21" spans="1:3" ht="15" customHeight="1">
      <c r="A21" s="13">
        <v>18</v>
      </c>
      <c r="B21" s="20" t="s">
        <v>81</v>
      </c>
      <c r="C21" s="26">
        <v>1</v>
      </c>
    </row>
    <row r="22" spans="1:3" ht="15" customHeight="1">
      <c r="A22" s="13">
        <v>19</v>
      </c>
      <c r="B22" s="20" t="s">
        <v>85</v>
      </c>
      <c r="C22" s="26">
        <v>1</v>
      </c>
    </row>
    <row r="23" spans="1:3" ht="15" customHeight="1">
      <c r="A23" s="13">
        <v>20</v>
      </c>
      <c r="B23" s="20" t="s">
        <v>91</v>
      </c>
      <c r="C23" s="26">
        <v>1</v>
      </c>
    </row>
    <row r="24" spans="1:3" ht="15" customHeight="1">
      <c r="A24" s="13">
        <v>21</v>
      </c>
      <c r="B24" s="20" t="s">
        <v>26</v>
      </c>
      <c r="C24" s="26">
        <v>1</v>
      </c>
    </row>
    <row r="25" spans="1:3" ht="15" customHeight="1">
      <c r="A25" s="13">
        <v>22</v>
      </c>
      <c r="B25" s="20" t="s">
        <v>18</v>
      </c>
      <c r="C25" s="26">
        <v>1</v>
      </c>
    </row>
    <row r="26" spans="1:3" ht="15" customHeight="1">
      <c r="A26" s="13">
        <v>23</v>
      </c>
      <c r="B26" s="20" t="s">
        <v>83</v>
      </c>
      <c r="C26" s="26">
        <v>1</v>
      </c>
    </row>
    <row r="27" spans="1:3" ht="15" customHeight="1">
      <c r="A27" s="13">
        <v>24</v>
      </c>
      <c r="B27" s="20" t="s">
        <v>21</v>
      </c>
      <c r="C27" s="26">
        <v>1</v>
      </c>
    </row>
    <row r="28" spans="1:3" ht="15" customHeight="1">
      <c r="A28" s="13">
        <v>25</v>
      </c>
      <c r="B28" s="20" t="s">
        <v>34</v>
      </c>
      <c r="C28" s="26">
        <v>1</v>
      </c>
    </row>
    <row r="29" spans="1:3" ht="15" customHeight="1">
      <c r="A29" s="13">
        <v>26</v>
      </c>
      <c r="B29" s="20" t="s">
        <v>98</v>
      </c>
      <c r="C29" s="26">
        <v>1</v>
      </c>
    </row>
    <row r="30" spans="1:3" ht="15" customHeight="1">
      <c r="A30" s="13">
        <v>27</v>
      </c>
      <c r="B30" s="20" t="s">
        <v>9</v>
      </c>
      <c r="C30" s="26">
        <v>1</v>
      </c>
    </row>
    <row r="31" spans="1:3" ht="15" customHeight="1">
      <c r="A31" s="15">
        <v>28</v>
      </c>
      <c r="B31" s="21" t="s">
        <v>105</v>
      </c>
      <c r="C31" s="27">
        <v>1</v>
      </c>
    </row>
    <row r="32" ht="12.75">
      <c r="C32" s="2">
        <f>SUM(C4:C31)</f>
        <v>82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2012-08-07T13:20:39Z</dcterms:modified>
  <cp:category/>
  <cp:version/>
  <cp:contentType/>
  <cp:contentStatus/>
</cp:coreProperties>
</file>