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<sst xmlns="http://schemas.openxmlformats.org/spreadsheetml/2006/main" count="893" uniqueCount="402">
  <si>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</si>
  <si>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</si>
  <si>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</si>
  <si>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</si>
  <si>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</si>
  <si>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</si>
  <si>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</si>
  <si>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</si>
  <si>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</si>
  <si>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</si>
  <si>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</si>
  <si>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Runners Rieti</t>
  </si>
  <si>
    <t>Libero</t>
  </si>
  <si>
    <t>Giuseppe</t>
  </si>
  <si>
    <t>Fabio</t>
  </si>
  <si>
    <t>Daniele</t>
  </si>
  <si>
    <t>Francesco</t>
  </si>
  <si>
    <t>Myricae</t>
  </si>
  <si>
    <t>Giorgio</t>
  </si>
  <si>
    <t>Marco</t>
  </si>
  <si>
    <t>Paolo</t>
  </si>
  <si>
    <t>Fabrizio</t>
  </si>
  <si>
    <t>Antonio</t>
  </si>
  <si>
    <t>Massimo</t>
  </si>
  <si>
    <t>Luzi</t>
  </si>
  <si>
    <t>Giovanni</t>
  </si>
  <si>
    <t>Angelo</t>
  </si>
  <si>
    <t>Mauro</t>
  </si>
  <si>
    <t>Stefano</t>
  </si>
  <si>
    <t>Andrea</t>
  </si>
  <si>
    <t>Costantini</t>
  </si>
  <si>
    <t>Domenico</t>
  </si>
  <si>
    <t>Roberto</t>
  </si>
  <si>
    <t>Sergio</t>
  </si>
  <si>
    <t>Mario</t>
  </si>
  <si>
    <t>Grilli</t>
  </si>
  <si>
    <t>Marino</t>
  </si>
  <si>
    <t>Franco</t>
  </si>
  <si>
    <t>Renato</t>
  </si>
  <si>
    <t>Santarelli</t>
  </si>
  <si>
    <t>Tazza</t>
  </si>
  <si>
    <t>Alessandro</t>
  </si>
  <si>
    <t>Cristina</t>
  </si>
  <si>
    <t>Carlo</t>
  </si>
  <si>
    <t>Bruno</t>
  </si>
  <si>
    <t>Sandro</t>
  </si>
  <si>
    <t>Giuliani</t>
  </si>
  <si>
    <t>Luca</t>
  </si>
  <si>
    <t>Mancini</t>
  </si>
  <si>
    <t>Claudio</t>
  </si>
  <si>
    <t>Enzo</t>
  </si>
  <si>
    <t>Marcello</t>
  </si>
  <si>
    <t>Michele</t>
  </si>
  <si>
    <t>Giancarlo</t>
  </si>
  <si>
    <t>Gino</t>
  </si>
  <si>
    <t>Maurizio</t>
  </si>
  <si>
    <t>Maria Teresa</t>
  </si>
  <si>
    <t>Dionigi</t>
  </si>
  <si>
    <t>Alberto</t>
  </si>
  <si>
    <t>Cat. C</t>
  </si>
  <si>
    <t>Aperdifiato</t>
  </si>
  <si>
    <t>Pinardi</t>
  </si>
  <si>
    <t>Walter</t>
  </si>
  <si>
    <t>Cat. D</t>
  </si>
  <si>
    <t>G.s. Marsica Avezzano</t>
  </si>
  <si>
    <t>Sordoni</t>
  </si>
  <si>
    <t>Silvano</t>
  </si>
  <si>
    <t>Cat. E</t>
  </si>
  <si>
    <t>Polisportiva Candia</t>
  </si>
  <si>
    <t>Pol. Montecchio 2000</t>
  </si>
  <si>
    <t>Piloni</t>
  </si>
  <si>
    <t>Us Malonno</t>
  </si>
  <si>
    <t>Ronelli</t>
  </si>
  <si>
    <t>Pietro</t>
  </si>
  <si>
    <t>Pz Cairesi</t>
  </si>
  <si>
    <t>Girolami</t>
  </si>
  <si>
    <t>Gianluca</t>
  </si>
  <si>
    <t>Avis Ascoli Marathon</t>
  </si>
  <si>
    <t>Ferretti</t>
  </si>
  <si>
    <t>Piero Andrea</t>
  </si>
  <si>
    <t>Olimpia Triathlon Camerino</t>
  </si>
  <si>
    <t>Della Manna</t>
  </si>
  <si>
    <t>Pod. Winner Foligno</t>
  </si>
  <si>
    <t>Pierani</t>
  </si>
  <si>
    <t>Atl. Falconara</t>
  </si>
  <si>
    <t>Esposito</t>
  </si>
  <si>
    <t>Pizzeria Il Podista</t>
  </si>
  <si>
    <t>Plumunti</t>
  </si>
  <si>
    <t>Luciano</t>
  </si>
  <si>
    <t>Avis Ap</t>
  </si>
  <si>
    <t>Michelangeli</t>
  </si>
  <si>
    <t>Aurelio</t>
  </si>
  <si>
    <t>Parks Trail</t>
  </si>
  <si>
    <t>Silvestri</t>
  </si>
  <si>
    <t>Atl. Otenza Picena</t>
  </si>
  <si>
    <t>Tarini</t>
  </si>
  <si>
    <t>Banca Pesaro</t>
  </si>
  <si>
    <t>Nobili</t>
  </si>
  <si>
    <t>Pod. Maratona Di Roma</t>
  </si>
  <si>
    <t>Belloni</t>
  </si>
  <si>
    <t>Pallotta</t>
  </si>
  <si>
    <t>Biondi</t>
  </si>
  <si>
    <t>Nuova Atl. Centobuchi</t>
  </si>
  <si>
    <t>Orsolini</t>
  </si>
  <si>
    <t>D'angelo</t>
  </si>
  <si>
    <t>Avis Spinetoli Pagliare</t>
  </si>
  <si>
    <t>Cantori</t>
  </si>
  <si>
    <t>Danilo</t>
  </si>
  <si>
    <t>Polisportiva Estra</t>
  </si>
  <si>
    <t>Bozzo</t>
  </si>
  <si>
    <t>Podistica Valtenna</t>
  </si>
  <si>
    <t>Carloni</t>
  </si>
  <si>
    <t>Mattioni</t>
  </si>
  <si>
    <t>Vecchi</t>
  </si>
  <si>
    <t>Ennio Fausto</t>
  </si>
  <si>
    <t>Campanelli</t>
  </si>
  <si>
    <t>Corrado</t>
  </si>
  <si>
    <t>Castel Amatori Castel Fida..</t>
  </si>
  <si>
    <t>Bastari</t>
  </si>
  <si>
    <t>Simone</t>
  </si>
  <si>
    <t>Giuliodori</t>
  </si>
  <si>
    <t>Narciso</t>
  </si>
  <si>
    <t>Atl. Amatori Osimo Braccin..</t>
  </si>
  <si>
    <t>Cristalli</t>
  </si>
  <si>
    <t>Atletica Cingoli</t>
  </si>
  <si>
    <t>Simoni</t>
  </si>
  <si>
    <t>Cat. F</t>
  </si>
  <si>
    <t>Atl. Senigallia</t>
  </si>
  <si>
    <t>Finocchi</t>
  </si>
  <si>
    <t>Sauro</t>
  </si>
  <si>
    <t>Atl. Avis Perugia</t>
  </si>
  <si>
    <t>Cesari</t>
  </si>
  <si>
    <t>Bernardini</t>
  </si>
  <si>
    <t>Benedetto</t>
  </si>
  <si>
    <t>Avis S. Benedetto Tr</t>
  </si>
  <si>
    <t>Colli</t>
  </si>
  <si>
    <t>Silenzi</t>
  </si>
  <si>
    <t>Luigino</t>
  </si>
  <si>
    <t>Lattanzi Monte Giorgio</t>
  </si>
  <si>
    <t>Panfili</t>
  </si>
  <si>
    <t>Flavio</t>
  </si>
  <si>
    <t>Vitolla</t>
  </si>
  <si>
    <t>Brigidi</t>
  </si>
  <si>
    <t>Gruppo Alpini</t>
  </si>
  <si>
    <t>Bagnara</t>
  </si>
  <si>
    <t>Flipper</t>
  </si>
  <si>
    <t>Alfonsi</t>
  </si>
  <si>
    <t>Filippo</t>
  </si>
  <si>
    <t>Porto 85</t>
  </si>
  <si>
    <t>Pazzaglia</t>
  </si>
  <si>
    <t>Toni</t>
  </si>
  <si>
    <t>Omar</t>
  </si>
  <si>
    <t>Colle Marathon</t>
  </si>
  <si>
    <t>Carosi</t>
  </si>
  <si>
    <t>Farina</t>
  </si>
  <si>
    <t>Maxicar Civitanova</t>
  </si>
  <si>
    <t>Graziano</t>
  </si>
  <si>
    <t>Pietro Filippo</t>
  </si>
  <si>
    <t>Avis San Benedetto Del Tro..</t>
  </si>
  <si>
    <t>Zandri</t>
  </si>
  <si>
    <t>Igor</t>
  </si>
  <si>
    <t>Atl. Recanati</t>
  </si>
  <si>
    <t>Leonardo</t>
  </si>
  <si>
    <t>Baglivo</t>
  </si>
  <si>
    <t>Bendini</t>
  </si>
  <si>
    <t>Passerini</t>
  </si>
  <si>
    <t>Tuozzolo</t>
  </si>
  <si>
    <t>Simonelli</t>
  </si>
  <si>
    <t>Asd Comodo Sport</t>
  </si>
  <si>
    <t>Verini</t>
  </si>
  <si>
    <t>Valentina</t>
  </si>
  <si>
    <t>Cat. I</t>
  </si>
  <si>
    <t>Asd Runners Chieti</t>
  </si>
  <si>
    <t>Capoferri</t>
  </si>
  <si>
    <t>Pasqualino</t>
  </si>
  <si>
    <t>Cavezzi</t>
  </si>
  <si>
    <t>Avis Spinetoli-pagliare</t>
  </si>
  <si>
    <t>Quinzi</t>
  </si>
  <si>
    <t>Enrico Anselmo</t>
  </si>
  <si>
    <t>Marcia 4 Ponti Fiuminata</t>
  </si>
  <si>
    <t>Martolini</t>
  </si>
  <si>
    <t>Gs Bancari Romani</t>
  </si>
  <si>
    <t>Marozzi</t>
  </si>
  <si>
    <t>Bavari</t>
  </si>
  <si>
    <t>Giordano</t>
  </si>
  <si>
    <t>Cat. G</t>
  </si>
  <si>
    <t>Morresi</t>
  </si>
  <si>
    <t>Curina</t>
  </si>
  <si>
    <t>Borgogelli</t>
  </si>
  <si>
    <t>Mirco</t>
  </si>
  <si>
    <t>Gp Fano Corre</t>
  </si>
  <si>
    <t>Conti</t>
  </si>
  <si>
    <t>Collemar-athon Club</t>
  </si>
  <si>
    <t>Di Bonaventura</t>
  </si>
  <si>
    <t>Lorenzo</t>
  </si>
  <si>
    <t>Nuova Atl. Montesilvano</t>
  </si>
  <si>
    <t>Angelucci</t>
  </si>
  <si>
    <t>Biagiotti</t>
  </si>
  <si>
    <t>Atl. 75 Cattolica</t>
  </si>
  <si>
    <t>Gabrielli</t>
  </si>
  <si>
    <t>Secondo</t>
  </si>
  <si>
    <t>De Cesari</t>
  </si>
  <si>
    <t>Patrizio</t>
  </si>
  <si>
    <t>Droghini</t>
  </si>
  <si>
    <t>Gp Lucrezia Pesaro</t>
  </si>
  <si>
    <t>Giangiordano</t>
  </si>
  <si>
    <t>La Sorgente</t>
  </si>
  <si>
    <t>Martinelli</t>
  </si>
  <si>
    <t>Sacem Corridonia</t>
  </si>
  <si>
    <t>Pulozzi Pochini</t>
  </si>
  <si>
    <t>Mezzofondo Club Ascoli</t>
  </si>
  <si>
    <t>Ortiz</t>
  </si>
  <si>
    <t>Fernando</t>
  </si>
  <si>
    <t>Silvi</t>
  </si>
  <si>
    <t>Christian</t>
  </si>
  <si>
    <t>Castelfidardo</t>
  </si>
  <si>
    <t>Mengoni</t>
  </si>
  <si>
    <t>Mandi</t>
  </si>
  <si>
    <t>John</t>
  </si>
  <si>
    <t>Ana Udine</t>
  </si>
  <si>
    <t>D'anesio</t>
  </si>
  <si>
    <t>Avis Val Vibrata</t>
  </si>
  <si>
    <t>Coccia</t>
  </si>
  <si>
    <t>Gastone</t>
  </si>
  <si>
    <t>Villa De Sanctis</t>
  </si>
  <si>
    <t>Genziani</t>
  </si>
  <si>
    <t>Samuele</t>
  </si>
  <si>
    <t>Saltamacchia</t>
  </si>
  <si>
    <t>Forni</t>
  </si>
  <si>
    <t>Raffaele</t>
  </si>
  <si>
    <t>Atletica Montecassiano</t>
  </si>
  <si>
    <t>Sperandio</t>
  </si>
  <si>
    <t>Angelelli</t>
  </si>
  <si>
    <t>Lucia</t>
  </si>
  <si>
    <t>Atletica Monte Mario</t>
  </si>
  <si>
    <t>Pozzi</t>
  </si>
  <si>
    <t>Marco Valerio</t>
  </si>
  <si>
    <t>Pavoni</t>
  </si>
  <si>
    <t>Larino</t>
  </si>
  <si>
    <t>Guercioni</t>
  </si>
  <si>
    <t>Adamo</t>
  </si>
  <si>
    <t>Marivallu</t>
  </si>
  <si>
    <t>Dichiara</t>
  </si>
  <si>
    <t>Robertino</t>
  </si>
  <si>
    <t>Collevario Macerata</t>
  </si>
  <si>
    <t>Misurati</t>
  </si>
  <si>
    <t>Cral Angelini</t>
  </si>
  <si>
    <t>Bozzi</t>
  </si>
  <si>
    <t>Davis</t>
  </si>
  <si>
    <t>Santangulo</t>
  </si>
  <si>
    <t>Olvino</t>
  </si>
  <si>
    <t>Frudoni</t>
  </si>
  <si>
    <t>Micheli</t>
  </si>
  <si>
    <t>Sonia</t>
  </si>
  <si>
    <t>Montanari</t>
  </si>
  <si>
    <t>Annibale</t>
  </si>
  <si>
    <t>Paoloni</t>
  </si>
  <si>
    <t>Costanzi</t>
  </si>
  <si>
    <t>Riccardo</t>
  </si>
  <si>
    <t>Discepoli</t>
  </si>
  <si>
    <t>Atl. Ucan</t>
  </si>
  <si>
    <t>Marziali</t>
  </si>
  <si>
    <t>Vandino</t>
  </si>
  <si>
    <t>Cantarini</t>
  </si>
  <si>
    <t>Delmonte</t>
  </si>
  <si>
    <t>Palmieri</t>
  </si>
  <si>
    <t>Nazzareno</t>
  </si>
  <si>
    <t>Papetti</t>
  </si>
  <si>
    <t>Camacci</t>
  </si>
  <si>
    <t>Vittorio</t>
  </si>
  <si>
    <t>Di Nella</t>
  </si>
  <si>
    <t>Bada</t>
  </si>
  <si>
    <t>Atletica Fossacesia</t>
  </si>
  <si>
    <t>Podisti Frentani</t>
  </si>
  <si>
    <t>De Donatis</t>
  </si>
  <si>
    <t>Lombardini</t>
  </si>
  <si>
    <t>Pierluigi</t>
  </si>
  <si>
    <t>Lucarelli</t>
  </si>
  <si>
    <t>Gianfranco</t>
  </si>
  <si>
    <t>Cus Ramur</t>
  </si>
  <si>
    <t>Alessandra</t>
  </si>
  <si>
    <t>Cat. H</t>
  </si>
  <si>
    <t>D'aria</t>
  </si>
  <si>
    <t>Spattu</t>
  </si>
  <si>
    <t>Clerici</t>
  </si>
  <si>
    <t>Testa</t>
  </si>
  <si>
    <t>Umberto</t>
  </si>
  <si>
    <t>Natalucci</t>
  </si>
  <si>
    <t>Maio</t>
  </si>
  <si>
    <t>Marinucci</t>
  </si>
  <si>
    <t>Antony</t>
  </si>
  <si>
    <t>Profili</t>
  </si>
  <si>
    <t>Gs Dinamis</t>
  </si>
  <si>
    <t>Lucci</t>
  </si>
  <si>
    <t>Caporaletti</t>
  </si>
  <si>
    <t>Piergiorgio</t>
  </si>
  <si>
    <t>Pacente</t>
  </si>
  <si>
    <t>Bisonni</t>
  </si>
  <si>
    <t>Marini</t>
  </si>
  <si>
    <t>Meniconi</t>
  </si>
  <si>
    <t>Ap Conte Felcino</t>
  </si>
  <si>
    <t>Mascaretti</t>
  </si>
  <si>
    <t>Occhionero</t>
  </si>
  <si>
    <t>Pod. Lino Spagnoli</t>
  </si>
  <si>
    <t>Boschetti</t>
  </si>
  <si>
    <t>Atl. Monturanese</t>
  </si>
  <si>
    <t>Canonico</t>
  </si>
  <si>
    <t>Luisa</t>
  </si>
  <si>
    <t>Venturi</t>
  </si>
  <si>
    <t>Chiara</t>
  </si>
  <si>
    <t>Seghetti</t>
  </si>
  <si>
    <t>Pandolfi</t>
  </si>
  <si>
    <t>Davide</t>
  </si>
  <si>
    <t>Ceccarelli</t>
  </si>
  <si>
    <t>Altea</t>
  </si>
  <si>
    <t>Cannuccia</t>
  </si>
  <si>
    <t>Running Evolution Colonna</t>
  </si>
  <si>
    <t>Costalunga</t>
  </si>
  <si>
    <t>Atletica Tusculum Rs 001</t>
  </si>
  <si>
    <t>Fulimeni</t>
  </si>
  <si>
    <t>Giuliano</t>
  </si>
  <si>
    <t>Ciccocioppo</t>
  </si>
  <si>
    <t>Antonello</t>
  </si>
  <si>
    <t>Colonnella</t>
  </si>
  <si>
    <t>Mezzo Fondo Ap</t>
  </si>
  <si>
    <t>Monaci</t>
  </si>
  <si>
    <t>Francesca</t>
  </si>
  <si>
    <t>Monterigion</t>
  </si>
  <si>
    <t>Rondini</t>
  </si>
  <si>
    <t>Avis Pg</t>
  </si>
  <si>
    <t>Cappelli</t>
  </si>
  <si>
    <t>Sorcionovo</t>
  </si>
  <si>
    <t>Mecozzi</t>
  </si>
  <si>
    <t>Rocchetti</t>
  </si>
  <si>
    <t>Atl. Senegallia</t>
  </si>
  <si>
    <t>Pompei</t>
  </si>
  <si>
    <t>Ermanno</t>
  </si>
  <si>
    <t>Atl. Potenza Picena</t>
  </si>
  <si>
    <t>Buffarini</t>
  </si>
  <si>
    <t>Bordenga</t>
  </si>
  <si>
    <t>Scattolini</t>
  </si>
  <si>
    <t>Agostinelli</t>
  </si>
  <si>
    <t>Kovacs</t>
  </si>
  <si>
    <t>Anna</t>
  </si>
  <si>
    <t>Rubecchi</t>
  </si>
  <si>
    <t>Duscio</t>
  </si>
  <si>
    <t>Loris</t>
  </si>
  <si>
    <t>Traini</t>
  </si>
  <si>
    <t>Avis Marathon</t>
  </si>
  <si>
    <t>Ciaffi</t>
  </si>
  <si>
    <t>Giangrossi</t>
  </si>
  <si>
    <t>Tonino</t>
  </si>
  <si>
    <t>Calvaresi</t>
  </si>
  <si>
    <t>Dionisi</t>
  </si>
  <si>
    <t>Floriano</t>
  </si>
  <si>
    <t>Torresi</t>
  </si>
  <si>
    <t>Vincenzini</t>
  </si>
  <si>
    <t>Giulio</t>
  </si>
  <si>
    <t>Cari</t>
  </si>
  <si>
    <t>Apostoli</t>
  </si>
  <si>
    <t>Emidio</t>
  </si>
  <si>
    <t>Angeloni</t>
  </si>
  <si>
    <t>Annarita</t>
  </si>
  <si>
    <t>Abbate</t>
  </si>
  <si>
    <t>Campanella</t>
  </si>
  <si>
    <t>Piccinini</t>
  </si>
  <si>
    <t>Antonini</t>
  </si>
  <si>
    <t>Adriano</t>
  </si>
  <si>
    <t>Natalini</t>
  </si>
  <si>
    <t>Valenti</t>
  </si>
  <si>
    <t>Quintab</t>
  </si>
  <si>
    <t>Avis Macerata</t>
  </si>
  <si>
    <t>Emili</t>
  </si>
  <si>
    <t>Di Cesare</t>
  </si>
  <si>
    <t>Zingaretti</t>
  </si>
  <si>
    <t>Emilio</t>
  </si>
  <si>
    <t>Stamura Ancona</t>
  </si>
  <si>
    <t>Sarnari</t>
  </si>
  <si>
    <t>Lara</t>
  </si>
  <si>
    <t>Maxia</t>
  </si>
  <si>
    <t>Romano</t>
  </si>
  <si>
    <t>Moretti</t>
  </si>
  <si>
    <t>Tesei</t>
  </si>
  <si>
    <t>Teseo</t>
  </si>
  <si>
    <t>Del Gatto</t>
  </si>
  <si>
    <t>Locci</t>
  </si>
  <si>
    <t>Am. Podistica Terni</t>
  </si>
  <si>
    <t>Riga</t>
  </si>
  <si>
    <t>Teresa</t>
  </si>
  <si>
    <t>Atl. Michelino</t>
  </si>
  <si>
    <t>Fitness Loreto</t>
  </si>
  <si>
    <t>Urbani</t>
  </si>
  <si>
    <t>Manrico</t>
  </si>
  <si>
    <t>Aquini</t>
  </si>
  <si>
    <t>Venanzo</t>
  </si>
  <si>
    <t>Cuscamerino</t>
  </si>
  <si>
    <t>Marchetti</t>
  </si>
  <si>
    <t>Avis Castel Raimondo</t>
  </si>
  <si>
    <t>Gagliardi</t>
  </si>
  <si>
    <t>Firmani</t>
  </si>
  <si>
    <r>
      <t xml:space="preserve">Da Rifugio a Rifugio </t>
    </r>
    <r>
      <rPr>
        <i/>
        <sz val="18"/>
        <rFont val="Arial"/>
        <family val="2"/>
      </rPr>
      <t>37ª edizione</t>
    </r>
  </si>
  <si>
    <t>Forca di Presta - Ascoli Piceno (AP) Italia - Domenica 19/06/2011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</si>
</sst>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1" fontId="4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1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21" fontId="0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202</xdr:row>
      <xdr:rowOff>0</xdr:rowOff>
    </xdr:from>
    <xdr:to>
      <xdr:col>1</xdr:col>
      <xdr:colOff>9525</xdr:colOff>
      <xdr:row>202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90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31" customWidth="1"/>
    <col min="7" max="9" width="10.140625" style="1" customWidth="1"/>
  </cols>
  <sheetData>
    <row r="1" spans="1:9" ht="24.75" customHeight="1">
      <c r="A1" s="22" t="s">
        <v>400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401</v>
      </c>
      <c r="B2" s="23"/>
      <c r="C2" s="23"/>
      <c r="D2" s="23"/>
      <c r="E2" s="23"/>
      <c r="F2" s="23"/>
      <c r="G2" s="23"/>
      <c r="H2" s="3" t="s">
        <v>0</v>
      </c>
      <c r="I2" s="4">
        <v>19.7</v>
      </c>
    </row>
    <row r="3" spans="1:9" ht="37.5" customHeight="1">
      <c r="A3" s="32" t="s">
        <v>1</v>
      </c>
      <c r="B3" s="33" t="s">
        <v>2</v>
      </c>
      <c r="C3" s="34" t="s">
        <v>3</v>
      </c>
      <c r="D3" s="34" t="s">
        <v>4</v>
      </c>
      <c r="E3" s="35" t="s">
        <v>5</v>
      </c>
      <c r="F3" s="36" t="s">
        <v>6</v>
      </c>
      <c r="G3" s="37" t="s">
        <v>7</v>
      </c>
      <c r="H3" s="30" t="s">
        <v>8</v>
      </c>
      <c r="I3" s="30" t="s">
        <v>9</v>
      </c>
    </row>
    <row r="4" spans="1:9" s="6" customFormat="1" ht="15" customHeight="1">
      <c r="A4" s="10">
        <v>1</v>
      </c>
      <c r="B4" s="38" t="s">
        <v>57</v>
      </c>
      <c r="C4" s="38" t="s">
        <v>58</v>
      </c>
      <c r="D4" s="10" t="s">
        <v>59</v>
      </c>
      <c r="E4" s="38" t="s">
        <v>60</v>
      </c>
      <c r="F4" s="39">
        <v>0.06054398148148148</v>
      </c>
      <c r="G4" s="10" t="str">
        <f>TEXT(INT((HOUR(F4)*3600+MINUTE(F4)*60+SECOND(F4))/$I$2/60),"0")&amp;"."&amp;TEXT(MOD((HOUR(F4)*3600+MINUTE(F4)*60+SECOND(F4))/$I$2,60),"00")&amp;"/km"</f>
        <v>4.26/km</v>
      </c>
      <c r="H4" s="13">
        <f>F4-$F$4</f>
        <v>0</v>
      </c>
      <c r="I4" s="13">
        <f>F4-INDEX($F$4:$F$1117,MATCH(D4,$D$4:$D$1117,0))</f>
        <v>0</v>
      </c>
    </row>
    <row r="5" spans="1:9" s="6" customFormat="1" ht="15" customHeight="1">
      <c r="A5" s="11">
        <v>2</v>
      </c>
      <c r="B5" s="40" t="s">
        <v>61</v>
      </c>
      <c r="C5" s="40" t="s">
        <v>62</v>
      </c>
      <c r="D5" s="11" t="s">
        <v>63</v>
      </c>
      <c r="E5" s="40" t="s">
        <v>64</v>
      </c>
      <c r="F5" s="41">
        <v>0.06107638888888889</v>
      </c>
      <c r="G5" s="11" t="str">
        <f aca="true" t="shared" si="0" ref="G5:G68">TEXT(INT((HOUR(F5)*3600+MINUTE(F5)*60+SECOND(F5))/$I$2/60),"0")&amp;"."&amp;TEXT(MOD((HOUR(F5)*3600+MINUTE(F5)*60+SECOND(F5))/$I$2,60),"00")&amp;"/km"</f>
        <v>4.28/km</v>
      </c>
      <c r="H5" s="14">
        <f aca="true" t="shared" si="1" ref="H5:H68">F5-$F$4</f>
        <v>0.000532407407407405</v>
      </c>
      <c r="I5" s="14">
        <f>F5-INDEX($F$4:$F$1117,MATCH(D5,$D$4:$D$1117,0))</f>
        <v>0</v>
      </c>
    </row>
    <row r="6" spans="1:9" s="6" customFormat="1" ht="15" customHeight="1">
      <c r="A6" s="11">
        <v>3</v>
      </c>
      <c r="B6" s="40" t="s">
        <v>65</v>
      </c>
      <c r="C6" s="40" t="s">
        <v>66</v>
      </c>
      <c r="D6" s="11" t="s">
        <v>67</v>
      </c>
      <c r="E6" s="40" t="s">
        <v>68</v>
      </c>
      <c r="F6" s="41">
        <v>0.06207175925925926</v>
      </c>
      <c r="G6" s="11" t="str">
        <f t="shared" si="0"/>
        <v>4.32/km</v>
      </c>
      <c r="H6" s="14">
        <f t="shared" si="1"/>
        <v>0.0015277777777777737</v>
      </c>
      <c r="I6" s="14">
        <f>F6-INDEX($F$4:$F$1117,MATCH(D6,$D$4:$D$1117,0))</f>
        <v>0</v>
      </c>
    </row>
    <row r="7" spans="1:9" s="6" customFormat="1" ht="15" customHeight="1">
      <c r="A7" s="11">
        <v>4</v>
      </c>
      <c r="B7" s="40" t="s">
        <v>30</v>
      </c>
      <c r="C7" s="40" t="s">
        <v>14</v>
      </c>
      <c r="D7" s="11" t="s">
        <v>67</v>
      </c>
      <c r="E7" s="40" t="s">
        <v>69</v>
      </c>
      <c r="F7" s="41">
        <v>0.06221064814814815</v>
      </c>
      <c r="G7" s="11" t="str">
        <f t="shared" si="0"/>
        <v>4.33/km</v>
      </c>
      <c r="H7" s="14">
        <f t="shared" si="1"/>
        <v>0.0016666666666666635</v>
      </c>
      <c r="I7" s="14">
        <f>F7-INDEX($F$4:$F$1117,MATCH(D7,$D$4:$D$1117,0))</f>
        <v>0.00013888888888888978</v>
      </c>
    </row>
    <row r="8" spans="1:9" s="6" customFormat="1" ht="15" customHeight="1">
      <c r="A8" s="11">
        <v>5</v>
      </c>
      <c r="B8" s="40" t="s">
        <v>70</v>
      </c>
      <c r="C8" s="40" t="s">
        <v>38</v>
      </c>
      <c r="D8" s="11" t="s">
        <v>67</v>
      </c>
      <c r="E8" s="40" t="s">
        <v>71</v>
      </c>
      <c r="F8" s="41">
        <v>0.06269675925925926</v>
      </c>
      <c r="G8" s="11" t="str">
        <f t="shared" si="0"/>
        <v>4.35/km</v>
      </c>
      <c r="H8" s="14">
        <f t="shared" si="1"/>
        <v>0.0021527777777777743</v>
      </c>
      <c r="I8" s="14">
        <f>F8-INDEX($F$4:$F$1117,MATCH(D8,$D$4:$D$1117,0))</f>
        <v>0.0006250000000000006</v>
      </c>
    </row>
    <row r="9" spans="1:9" s="6" customFormat="1" ht="15" customHeight="1">
      <c r="A9" s="11">
        <v>6</v>
      </c>
      <c r="B9" s="40" t="s">
        <v>72</v>
      </c>
      <c r="C9" s="40" t="s">
        <v>73</v>
      </c>
      <c r="D9" s="11" t="s">
        <v>67</v>
      </c>
      <c r="E9" s="40" t="s">
        <v>74</v>
      </c>
      <c r="F9" s="41">
        <v>0.06364583333333333</v>
      </c>
      <c r="G9" s="11" t="str">
        <f t="shared" si="0"/>
        <v>4.39/km</v>
      </c>
      <c r="H9" s="14">
        <f t="shared" si="1"/>
        <v>0.0031018518518518487</v>
      </c>
      <c r="I9" s="14">
        <f>F9-INDEX($F$4:$F$1117,MATCH(D9,$D$4:$D$1117,0))</f>
        <v>0.001574074074074075</v>
      </c>
    </row>
    <row r="10" spans="1:9" s="6" customFormat="1" ht="15" customHeight="1">
      <c r="A10" s="11">
        <v>7</v>
      </c>
      <c r="B10" s="40" t="s">
        <v>75</v>
      </c>
      <c r="C10" s="40" t="s">
        <v>76</v>
      </c>
      <c r="D10" s="11" t="s">
        <v>63</v>
      </c>
      <c r="E10" s="40" t="s">
        <v>77</v>
      </c>
      <c r="F10" s="41">
        <v>0.06421296296296296</v>
      </c>
      <c r="G10" s="11" t="str">
        <f t="shared" si="0"/>
        <v>4.42/km</v>
      </c>
      <c r="H10" s="14">
        <f t="shared" si="1"/>
        <v>0.0036689814814814745</v>
      </c>
      <c r="I10" s="14">
        <f>F10-INDEX($F$4:$F$1117,MATCH(D10,$D$4:$D$1117,0))</f>
        <v>0.0031365740740740694</v>
      </c>
    </row>
    <row r="11" spans="1:9" s="6" customFormat="1" ht="15" customHeight="1">
      <c r="A11" s="11">
        <v>8</v>
      </c>
      <c r="B11" s="40" t="s">
        <v>78</v>
      </c>
      <c r="C11" s="40" t="s">
        <v>79</v>
      </c>
      <c r="D11" s="11" t="s">
        <v>63</v>
      </c>
      <c r="E11" s="40" t="s">
        <v>80</v>
      </c>
      <c r="F11" s="41">
        <v>0.0644212962962963</v>
      </c>
      <c r="G11" s="11" t="str">
        <f t="shared" si="0"/>
        <v>4.43/km</v>
      </c>
      <c r="H11" s="14">
        <f t="shared" si="1"/>
        <v>0.0038773148148148126</v>
      </c>
      <c r="I11" s="14">
        <f>F11-INDEX($F$4:$F$1117,MATCH(D11,$D$4:$D$1117,0))</f>
        <v>0.0033449074074074076</v>
      </c>
    </row>
    <row r="12" spans="1:9" s="6" customFormat="1" ht="15" customHeight="1">
      <c r="A12" s="11">
        <v>9</v>
      </c>
      <c r="B12" s="40" t="s">
        <v>81</v>
      </c>
      <c r="C12" s="40" t="s">
        <v>23</v>
      </c>
      <c r="D12" s="11" t="s">
        <v>67</v>
      </c>
      <c r="E12" s="40" t="s">
        <v>82</v>
      </c>
      <c r="F12" s="41">
        <v>0.06505787037037036</v>
      </c>
      <c r="G12" s="11" t="str">
        <f t="shared" si="0"/>
        <v>4.45/km</v>
      </c>
      <c r="H12" s="14">
        <f t="shared" si="1"/>
        <v>0.00451388888888888</v>
      </c>
      <c r="I12" s="14">
        <f>F12-INDEX($F$4:$F$1117,MATCH(D12,$D$4:$D$1117,0))</f>
        <v>0.002986111111111106</v>
      </c>
    </row>
    <row r="13" spans="1:9" s="6" customFormat="1" ht="15" customHeight="1">
      <c r="A13" s="11">
        <v>10</v>
      </c>
      <c r="B13" s="40" t="s">
        <v>83</v>
      </c>
      <c r="C13" s="40" t="s">
        <v>50</v>
      </c>
      <c r="D13" s="11" t="s">
        <v>67</v>
      </c>
      <c r="E13" s="40" t="s">
        <v>84</v>
      </c>
      <c r="F13" s="41">
        <v>0.06542824074074073</v>
      </c>
      <c r="G13" s="11" t="str">
        <f t="shared" si="0"/>
        <v>4.47/km</v>
      </c>
      <c r="H13" s="14">
        <f t="shared" si="1"/>
        <v>0.004884259259259248</v>
      </c>
      <c r="I13" s="14">
        <f>F13-INDEX($F$4:$F$1117,MATCH(D13,$D$4:$D$1117,0))</f>
        <v>0.003356481481481474</v>
      </c>
    </row>
    <row r="14" spans="1:9" s="6" customFormat="1" ht="15" customHeight="1">
      <c r="A14" s="11">
        <v>11</v>
      </c>
      <c r="B14" s="40" t="s">
        <v>85</v>
      </c>
      <c r="C14" s="40" t="s">
        <v>13</v>
      </c>
      <c r="D14" s="11" t="s">
        <v>59</v>
      </c>
      <c r="E14" s="40" t="s">
        <v>86</v>
      </c>
      <c r="F14" s="41">
        <v>0.06584490740740741</v>
      </c>
      <c r="G14" s="11" t="str">
        <f t="shared" si="0"/>
        <v>4.49/km</v>
      </c>
      <c r="H14" s="14">
        <f t="shared" si="1"/>
        <v>0.005300925925925924</v>
      </c>
      <c r="I14" s="14">
        <f>F14-INDEX($F$4:$F$1117,MATCH(D14,$D$4:$D$1117,0))</f>
        <v>0.005300925925925924</v>
      </c>
    </row>
    <row r="15" spans="1:9" s="6" customFormat="1" ht="15" customHeight="1">
      <c r="A15" s="11">
        <v>12</v>
      </c>
      <c r="B15" s="40" t="s">
        <v>87</v>
      </c>
      <c r="C15" s="40" t="s">
        <v>88</v>
      </c>
      <c r="D15" s="11" t="s">
        <v>63</v>
      </c>
      <c r="E15" s="40" t="s">
        <v>89</v>
      </c>
      <c r="F15" s="41">
        <v>0.06597222222222222</v>
      </c>
      <c r="G15" s="11" t="str">
        <f t="shared" si="0"/>
        <v>4.49/km</v>
      </c>
      <c r="H15" s="14">
        <f t="shared" si="1"/>
        <v>0.00542824074074074</v>
      </c>
      <c r="I15" s="14">
        <f>F15-INDEX($F$4:$F$1117,MATCH(D15,$D$4:$D$1117,0))</f>
        <v>0.004895833333333335</v>
      </c>
    </row>
    <row r="16" spans="1:9" s="6" customFormat="1" ht="15" customHeight="1">
      <c r="A16" s="11">
        <v>13</v>
      </c>
      <c r="B16" s="40" t="s">
        <v>90</v>
      </c>
      <c r="C16" s="40" t="s">
        <v>91</v>
      </c>
      <c r="D16" s="11" t="s">
        <v>67</v>
      </c>
      <c r="E16" s="40" t="s">
        <v>92</v>
      </c>
      <c r="F16" s="41">
        <v>0.06619212962962963</v>
      </c>
      <c r="G16" s="11" t="str">
        <f t="shared" si="0"/>
        <v>4.50/km</v>
      </c>
      <c r="H16" s="14">
        <f t="shared" si="1"/>
        <v>0.005648148148148145</v>
      </c>
      <c r="I16" s="14">
        <f>F16-INDEX($F$4:$F$1117,MATCH(D16,$D$4:$D$1117,0))</f>
        <v>0.0041203703703703715</v>
      </c>
    </row>
    <row r="17" spans="1:9" s="6" customFormat="1" ht="15" customHeight="1">
      <c r="A17" s="11">
        <v>14</v>
      </c>
      <c r="B17" s="40" t="s">
        <v>93</v>
      </c>
      <c r="C17" s="40" t="s">
        <v>47</v>
      </c>
      <c r="D17" s="11" t="s">
        <v>63</v>
      </c>
      <c r="E17" s="40" t="s">
        <v>94</v>
      </c>
      <c r="F17" s="41">
        <v>0.06634259259259259</v>
      </c>
      <c r="G17" s="11" t="str">
        <f t="shared" si="0"/>
        <v>4.51/km</v>
      </c>
      <c r="H17" s="14">
        <f t="shared" si="1"/>
        <v>0.0057986111111111086</v>
      </c>
      <c r="I17" s="14">
        <f>F17-INDEX($F$4:$F$1117,MATCH(D17,$D$4:$D$1117,0))</f>
        <v>0.0052662037037037035</v>
      </c>
    </row>
    <row r="18" spans="1:9" s="6" customFormat="1" ht="15" customHeight="1">
      <c r="A18" s="11">
        <v>15</v>
      </c>
      <c r="B18" s="40" t="s">
        <v>95</v>
      </c>
      <c r="C18" s="40" t="s">
        <v>32</v>
      </c>
      <c r="D18" s="11" t="s">
        <v>67</v>
      </c>
      <c r="E18" s="40" t="s">
        <v>96</v>
      </c>
      <c r="F18" s="41">
        <v>0.06636574074074074</v>
      </c>
      <c r="G18" s="11" t="str">
        <f t="shared" si="0"/>
        <v>4.51/km</v>
      </c>
      <c r="H18" s="14">
        <f t="shared" si="1"/>
        <v>0.005821759259259256</v>
      </c>
      <c r="I18" s="14">
        <f>F18-INDEX($F$4:$F$1117,MATCH(D18,$D$4:$D$1117,0))</f>
        <v>0.004293981481481482</v>
      </c>
    </row>
    <row r="19" spans="1:9" s="6" customFormat="1" ht="15" customHeight="1">
      <c r="A19" s="11">
        <v>16</v>
      </c>
      <c r="B19" s="40" t="s">
        <v>97</v>
      </c>
      <c r="C19" s="40" t="s">
        <v>14</v>
      </c>
      <c r="D19" s="11" t="s">
        <v>63</v>
      </c>
      <c r="E19" s="40" t="s">
        <v>98</v>
      </c>
      <c r="F19" s="41">
        <v>0.0665162037037037</v>
      </c>
      <c r="G19" s="11" t="str">
        <f t="shared" si="0"/>
        <v>4.52/km</v>
      </c>
      <c r="H19" s="14">
        <f t="shared" si="1"/>
        <v>0.005972222222222219</v>
      </c>
      <c r="I19" s="14">
        <f>F19-INDEX($F$4:$F$1117,MATCH(D19,$D$4:$D$1117,0))</f>
        <v>0.005439814814814814</v>
      </c>
    </row>
    <row r="20" spans="1:9" s="6" customFormat="1" ht="15" customHeight="1">
      <c r="A20" s="11">
        <v>17</v>
      </c>
      <c r="B20" s="40" t="s">
        <v>99</v>
      </c>
      <c r="C20" s="40" t="s">
        <v>76</v>
      </c>
      <c r="D20" s="11" t="s">
        <v>59</v>
      </c>
      <c r="E20" s="40" t="s">
        <v>82</v>
      </c>
      <c r="F20" s="41">
        <v>0.06659722222222221</v>
      </c>
      <c r="G20" s="11" t="str">
        <f t="shared" si="0"/>
        <v>4.52/km</v>
      </c>
      <c r="H20" s="14">
        <f t="shared" si="1"/>
        <v>0.006053240740740727</v>
      </c>
      <c r="I20" s="14">
        <f>F20-INDEX($F$4:$F$1117,MATCH(D20,$D$4:$D$1117,0))</f>
        <v>0.006053240740740727</v>
      </c>
    </row>
    <row r="21" spans="1:9" s="6" customFormat="1" ht="15" customHeight="1">
      <c r="A21" s="11">
        <v>18</v>
      </c>
      <c r="B21" s="40" t="s">
        <v>100</v>
      </c>
      <c r="C21" s="40" t="s">
        <v>55</v>
      </c>
      <c r="D21" s="11" t="s">
        <v>67</v>
      </c>
      <c r="E21" s="40" t="s">
        <v>77</v>
      </c>
      <c r="F21" s="41">
        <v>0.06664351851851852</v>
      </c>
      <c r="G21" s="11" t="str">
        <f t="shared" si="0"/>
        <v>4.52/km</v>
      </c>
      <c r="H21" s="14">
        <f t="shared" si="1"/>
        <v>0.006099537037037035</v>
      </c>
      <c r="I21" s="14">
        <f>F21-INDEX($F$4:$F$1117,MATCH(D21,$D$4:$D$1117,0))</f>
        <v>0.0045717592592592615</v>
      </c>
    </row>
    <row r="22" spans="1:9" s="6" customFormat="1" ht="15" customHeight="1">
      <c r="A22" s="11">
        <v>19</v>
      </c>
      <c r="B22" s="40" t="s">
        <v>101</v>
      </c>
      <c r="C22" s="40" t="s">
        <v>13</v>
      </c>
      <c r="D22" s="11" t="s">
        <v>63</v>
      </c>
      <c r="E22" s="40" t="s">
        <v>102</v>
      </c>
      <c r="F22" s="41">
        <v>0.06667824074074075</v>
      </c>
      <c r="G22" s="11" t="str">
        <f t="shared" si="0"/>
        <v>4.52/km</v>
      </c>
      <c r="H22" s="14">
        <f t="shared" si="1"/>
        <v>0.006134259259259263</v>
      </c>
      <c r="I22" s="14">
        <f>F22-INDEX($F$4:$F$1117,MATCH(D22,$D$4:$D$1117,0))</f>
        <v>0.005601851851851858</v>
      </c>
    </row>
    <row r="23" spans="1:9" s="6" customFormat="1" ht="15" customHeight="1">
      <c r="A23" s="11">
        <v>20</v>
      </c>
      <c r="B23" s="40" t="s">
        <v>103</v>
      </c>
      <c r="C23" s="40" t="s">
        <v>16</v>
      </c>
      <c r="D23" s="11" t="s">
        <v>67</v>
      </c>
      <c r="E23" s="40" t="s">
        <v>77</v>
      </c>
      <c r="F23" s="41">
        <v>0.06689814814814815</v>
      </c>
      <c r="G23" s="11" t="str">
        <f t="shared" si="0"/>
        <v>4.53/km</v>
      </c>
      <c r="H23" s="14">
        <f t="shared" si="1"/>
        <v>0.006354166666666668</v>
      </c>
      <c r="I23" s="14">
        <f>F23-INDEX($F$4:$F$1117,MATCH(D23,$D$4:$D$1117,0))</f>
        <v>0.004826388888888894</v>
      </c>
    </row>
    <row r="24" spans="1:9" s="6" customFormat="1" ht="15" customHeight="1">
      <c r="A24" s="11">
        <v>21</v>
      </c>
      <c r="B24" s="40" t="s">
        <v>104</v>
      </c>
      <c r="C24" s="40" t="s">
        <v>15</v>
      </c>
      <c r="D24" s="11" t="s">
        <v>59</v>
      </c>
      <c r="E24" s="40" t="s">
        <v>105</v>
      </c>
      <c r="F24" s="41">
        <v>0.06693287037037036</v>
      </c>
      <c r="G24" s="11" t="str">
        <f t="shared" si="0"/>
        <v>4.54/km</v>
      </c>
      <c r="H24" s="14">
        <f t="shared" si="1"/>
        <v>0.0063888888888888815</v>
      </c>
      <c r="I24" s="14">
        <f>F24-INDEX($F$4:$F$1117,MATCH(D24,$D$4:$D$1117,0))</f>
        <v>0.0063888888888888815</v>
      </c>
    </row>
    <row r="25" spans="1:9" s="6" customFormat="1" ht="15" customHeight="1">
      <c r="A25" s="11">
        <v>22</v>
      </c>
      <c r="B25" s="40" t="s">
        <v>106</v>
      </c>
      <c r="C25" s="40" t="s">
        <v>107</v>
      </c>
      <c r="D25" s="11" t="s">
        <v>63</v>
      </c>
      <c r="E25" s="40" t="s">
        <v>108</v>
      </c>
      <c r="F25" s="41">
        <v>0.06708333333333333</v>
      </c>
      <c r="G25" s="11" t="str">
        <f t="shared" si="0"/>
        <v>4.54/km</v>
      </c>
      <c r="H25" s="14">
        <f t="shared" si="1"/>
        <v>0.006539351851851845</v>
      </c>
      <c r="I25" s="14">
        <f>F25-INDEX($F$4:$F$1117,MATCH(D25,$D$4:$D$1117,0))</f>
        <v>0.00600694444444444</v>
      </c>
    </row>
    <row r="26" spans="1:9" s="6" customFormat="1" ht="15" customHeight="1">
      <c r="A26" s="11">
        <v>23</v>
      </c>
      <c r="B26" s="40" t="s">
        <v>109</v>
      </c>
      <c r="C26" s="40" t="s">
        <v>14</v>
      </c>
      <c r="D26" s="11" t="s">
        <v>63</v>
      </c>
      <c r="E26" s="40" t="s">
        <v>110</v>
      </c>
      <c r="F26" s="41">
        <v>0.06754629629629628</v>
      </c>
      <c r="G26" s="11" t="str">
        <f t="shared" si="0"/>
        <v>4.56/km</v>
      </c>
      <c r="H26" s="14">
        <f t="shared" si="1"/>
        <v>0.0070023148148148015</v>
      </c>
      <c r="I26" s="14">
        <f>F26-INDEX($F$4:$F$1117,MATCH(D26,$D$4:$D$1117,0))</f>
        <v>0.0064699074074073964</v>
      </c>
    </row>
    <row r="27" spans="1:9" s="7" customFormat="1" ht="15" customHeight="1">
      <c r="A27" s="11">
        <v>24</v>
      </c>
      <c r="B27" s="40" t="s">
        <v>111</v>
      </c>
      <c r="C27" s="40" t="s">
        <v>29</v>
      </c>
      <c r="D27" s="11" t="s">
        <v>63</v>
      </c>
      <c r="E27" s="40" t="s">
        <v>108</v>
      </c>
      <c r="F27" s="41">
        <v>0.06763888888888889</v>
      </c>
      <c r="G27" s="11" t="str">
        <f t="shared" si="0"/>
        <v>4.57/km</v>
      </c>
      <c r="H27" s="14">
        <f t="shared" si="1"/>
        <v>0.007094907407407404</v>
      </c>
      <c r="I27" s="14">
        <f>F27-INDEX($F$4:$F$1117,MATCH(D27,$D$4:$D$1117,0))</f>
        <v>0.006562499999999999</v>
      </c>
    </row>
    <row r="28" spans="1:9" s="6" customFormat="1" ht="15" customHeight="1">
      <c r="A28" s="11">
        <v>25</v>
      </c>
      <c r="B28" s="40" t="s">
        <v>112</v>
      </c>
      <c r="C28" s="40" t="s">
        <v>47</v>
      </c>
      <c r="D28" s="11" t="s">
        <v>59</v>
      </c>
      <c r="E28" s="40" t="s">
        <v>84</v>
      </c>
      <c r="F28" s="41">
        <v>0.06778935185185185</v>
      </c>
      <c r="G28" s="11" t="str">
        <f t="shared" si="0"/>
        <v>4.57/km</v>
      </c>
      <c r="H28" s="14">
        <f t="shared" si="1"/>
        <v>0.007245370370370367</v>
      </c>
      <c r="I28" s="14">
        <f>F28-INDEX($F$4:$F$1117,MATCH(D28,$D$4:$D$1117,0))</f>
        <v>0.007245370370370367</v>
      </c>
    </row>
    <row r="29" spans="1:9" s="6" customFormat="1" ht="15" customHeight="1">
      <c r="A29" s="11">
        <v>26</v>
      </c>
      <c r="B29" s="40" t="s">
        <v>113</v>
      </c>
      <c r="C29" s="40" t="s">
        <v>114</v>
      </c>
      <c r="D29" s="11" t="s">
        <v>67</v>
      </c>
      <c r="E29" s="40" t="s">
        <v>108</v>
      </c>
      <c r="F29" s="41">
        <v>0.06810185185185186</v>
      </c>
      <c r="G29" s="11" t="str">
        <f t="shared" si="0"/>
        <v>4.59/km</v>
      </c>
      <c r="H29" s="14">
        <f t="shared" si="1"/>
        <v>0.0075578703703703745</v>
      </c>
      <c r="I29" s="14">
        <f>F29-INDEX($F$4:$F$1117,MATCH(D29,$D$4:$D$1117,0))</f>
        <v>0.006030092592592601</v>
      </c>
    </row>
    <row r="30" spans="1:9" s="6" customFormat="1" ht="15" customHeight="1">
      <c r="A30" s="11">
        <v>27</v>
      </c>
      <c r="B30" s="40" t="s">
        <v>115</v>
      </c>
      <c r="C30" s="40" t="s">
        <v>116</v>
      </c>
      <c r="D30" s="11" t="s">
        <v>67</v>
      </c>
      <c r="E30" s="40" t="s">
        <v>117</v>
      </c>
      <c r="F30" s="41">
        <v>0.06849537037037036</v>
      </c>
      <c r="G30" s="11" t="str">
        <f t="shared" si="0"/>
        <v>5.00/km</v>
      </c>
      <c r="H30" s="14">
        <f t="shared" si="1"/>
        <v>0.007951388888888876</v>
      </c>
      <c r="I30" s="14">
        <f>F30-INDEX($F$4:$F$1117,MATCH(D30,$D$4:$D$1117,0))</f>
        <v>0.006423611111111102</v>
      </c>
    </row>
    <row r="31" spans="1:9" s="6" customFormat="1" ht="15" customHeight="1">
      <c r="A31" s="11">
        <v>28</v>
      </c>
      <c r="B31" s="40" t="s">
        <v>40</v>
      </c>
      <c r="C31" s="40" t="s">
        <v>18</v>
      </c>
      <c r="D31" s="11" t="s">
        <v>67</v>
      </c>
      <c r="E31" s="40" t="s">
        <v>17</v>
      </c>
      <c r="F31" s="41">
        <v>0.06863425925925926</v>
      </c>
      <c r="G31" s="11" t="str">
        <f t="shared" si="0"/>
        <v>5.01/km</v>
      </c>
      <c r="H31" s="14">
        <f t="shared" si="1"/>
        <v>0.008090277777777773</v>
      </c>
      <c r="I31" s="14">
        <f>F31-INDEX($F$4:$F$1117,MATCH(D31,$D$4:$D$1117,0))</f>
        <v>0.006562499999999999</v>
      </c>
    </row>
    <row r="32" spans="1:9" s="6" customFormat="1" ht="15" customHeight="1">
      <c r="A32" s="11">
        <v>29</v>
      </c>
      <c r="B32" s="40" t="s">
        <v>118</v>
      </c>
      <c r="C32" s="40" t="s">
        <v>119</v>
      </c>
      <c r="D32" s="11" t="s">
        <v>63</v>
      </c>
      <c r="E32" s="40" t="s">
        <v>77</v>
      </c>
      <c r="F32" s="41">
        <v>0.06864583333333334</v>
      </c>
      <c r="G32" s="11" t="str">
        <f t="shared" si="0"/>
        <v>5.01/km</v>
      </c>
      <c r="H32" s="14">
        <f t="shared" si="1"/>
        <v>0.008101851851851853</v>
      </c>
      <c r="I32" s="14">
        <f>F32-INDEX($F$4:$F$1117,MATCH(D32,$D$4:$D$1117,0))</f>
        <v>0.007569444444444448</v>
      </c>
    </row>
    <row r="33" spans="1:9" s="6" customFormat="1" ht="15" customHeight="1">
      <c r="A33" s="11">
        <v>30</v>
      </c>
      <c r="B33" s="40" t="s">
        <v>120</v>
      </c>
      <c r="C33" s="40" t="s">
        <v>121</v>
      </c>
      <c r="D33" s="11" t="s">
        <v>67</v>
      </c>
      <c r="E33" s="40" t="s">
        <v>122</v>
      </c>
      <c r="F33" s="41">
        <v>0.06881944444444445</v>
      </c>
      <c r="G33" s="11" t="str">
        <f t="shared" si="0"/>
        <v>5.02/km</v>
      </c>
      <c r="H33" s="14">
        <f t="shared" si="1"/>
        <v>0.008275462962962964</v>
      </c>
      <c r="I33" s="14">
        <f>F33-INDEX($F$4:$F$1117,MATCH(D33,$D$4:$D$1117,0))</f>
        <v>0.00674768518518519</v>
      </c>
    </row>
    <row r="34" spans="1:9" s="6" customFormat="1" ht="15" customHeight="1">
      <c r="A34" s="11">
        <v>31</v>
      </c>
      <c r="B34" s="40" t="s">
        <v>123</v>
      </c>
      <c r="C34" s="40" t="s">
        <v>13</v>
      </c>
      <c r="D34" s="11" t="s">
        <v>67</v>
      </c>
      <c r="E34" s="40" t="s">
        <v>124</v>
      </c>
      <c r="F34" s="41">
        <v>0.06899305555555556</v>
      </c>
      <c r="G34" s="11" t="str">
        <f t="shared" si="0"/>
        <v>5.03/km</v>
      </c>
      <c r="H34" s="14">
        <f t="shared" si="1"/>
        <v>0.008449074074074074</v>
      </c>
      <c r="I34" s="14">
        <f>F34-INDEX($F$4:$F$1117,MATCH(D34,$D$4:$D$1117,0))</f>
        <v>0.0069212962962963</v>
      </c>
    </row>
    <row r="35" spans="1:9" s="6" customFormat="1" ht="15" customHeight="1">
      <c r="A35" s="11">
        <v>32</v>
      </c>
      <c r="B35" s="40" t="s">
        <v>125</v>
      </c>
      <c r="C35" s="40" t="s">
        <v>54</v>
      </c>
      <c r="D35" s="11" t="s">
        <v>126</v>
      </c>
      <c r="E35" s="40" t="s">
        <v>127</v>
      </c>
      <c r="F35" s="41">
        <v>0.06935185185185185</v>
      </c>
      <c r="G35" s="11" t="str">
        <f t="shared" si="0"/>
        <v>5.04/km</v>
      </c>
      <c r="H35" s="14">
        <f t="shared" si="1"/>
        <v>0.008807870370370362</v>
      </c>
      <c r="I35" s="14">
        <f>F35-INDEX($F$4:$F$1117,MATCH(D35,$D$4:$D$1117,0))</f>
        <v>0</v>
      </c>
    </row>
    <row r="36" spans="1:9" s="6" customFormat="1" ht="15" customHeight="1">
      <c r="A36" s="11">
        <v>33</v>
      </c>
      <c r="B36" s="40" t="s">
        <v>128</v>
      </c>
      <c r="C36" s="40" t="s">
        <v>129</v>
      </c>
      <c r="D36" s="11" t="s">
        <v>67</v>
      </c>
      <c r="E36" s="40" t="s">
        <v>130</v>
      </c>
      <c r="F36" s="41">
        <v>0.0694212962962963</v>
      </c>
      <c r="G36" s="11" t="str">
        <f t="shared" si="0"/>
        <v>5.04/km</v>
      </c>
      <c r="H36" s="14">
        <f t="shared" si="1"/>
        <v>0.008877314814814817</v>
      </c>
      <c r="I36" s="14">
        <f>F36-INDEX($F$4:$F$1117,MATCH(D36,$D$4:$D$1117,0))</f>
        <v>0.007349537037037043</v>
      </c>
    </row>
    <row r="37" spans="1:9" s="6" customFormat="1" ht="15" customHeight="1">
      <c r="A37" s="11">
        <v>34</v>
      </c>
      <c r="B37" s="40" t="s">
        <v>131</v>
      </c>
      <c r="C37" s="40" t="s">
        <v>47</v>
      </c>
      <c r="D37" s="11" t="s">
        <v>67</v>
      </c>
      <c r="E37" s="40" t="s">
        <v>122</v>
      </c>
      <c r="F37" s="41">
        <v>0.06945601851851851</v>
      </c>
      <c r="G37" s="11" t="str">
        <f t="shared" si="0"/>
        <v>5.05/km</v>
      </c>
      <c r="H37" s="14">
        <f t="shared" si="1"/>
        <v>0.00891203703703703</v>
      </c>
      <c r="I37" s="14">
        <f>F37-INDEX($F$4:$F$1117,MATCH(D37,$D$4:$D$1117,0))</f>
        <v>0.007384259259259257</v>
      </c>
    </row>
    <row r="38" spans="1:9" s="6" customFormat="1" ht="15" customHeight="1">
      <c r="A38" s="11">
        <v>35</v>
      </c>
      <c r="B38" s="40" t="s">
        <v>132</v>
      </c>
      <c r="C38" s="40" t="s">
        <v>133</v>
      </c>
      <c r="D38" s="11" t="s">
        <v>67</v>
      </c>
      <c r="E38" s="40" t="s">
        <v>134</v>
      </c>
      <c r="F38" s="41">
        <v>0.06981481481481482</v>
      </c>
      <c r="G38" s="11" t="str">
        <f t="shared" si="0"/>
        <v>5.06/km</v>
      </c>
      <c r="H38" s="14">
        <f t="shared" si="1"/>
        <v>0.009270833333333332</v>
      </c>
      <c r="I38" s="14">
        <f>F38-INDEX($F$4:$F$1117,MATCH(D38,$D$4:$D$1117,0))</f>
        <v>0.007743055555555559</v>
      </c>
    </row>
    <row r="39" spans="1:9" s="6" customFormat="1" ht="15" customHeight="1">
      <c r="A39" s="11">
        <v>36</v>
      </c>
      <c r="B39" s="40" t="s">
        <v>135</v>
      </c>
      <c r="C39" s="40" t="s">
        <v>51</v>
      </c>
      <c r="D39" s="11" t="s">
        <v>63</v>
      </c>
      <c r="E39" s="40" t="s">
        <v>105</v>
      </c>
      <c r="F39" s="41">
        <v>0.06997685185185186</v>
      </c>
      <c r="G39" s="11" t="str">
        <f t="shared" si="0"/>
        <v>5.07/km</v>
      </c>
      <c r="H39" s="14">
        <f t="shared" si="1"/>
        <v>0.009432870370370376</v>
      </c>
      <c r="I39" s="14">
        <f>F39-INDEX($F$4:$F$1117,MATCH(D39,$D$4:$D$1117,0))</f>
        <v>0.008900462962962971</v>
      </c>
    </row>
    <row r="40" spans="1:9" s="6" customFormat="1" ht="15" customHeight="1">
      <c r="A40" s="11">
        <v>37</v>
      </c>
      <c r="B40" s="40" t="s">
        <v>136</v>
      </c>
      <c r="C40" s="40" t="s">
        <v>137</v>
      </c>
      <c r="D40" s="11" t="s">
        <v>67</v>
      </c>
      <c r="E40" s="40" t="s">
        <v>138</v>
      </c>
      <c r="F40" s="41">
        <v>0.07038194444444444</v>
      </c>
      <c r="G40" s="11" t="str">
        <f t="shared" si="0"/>
        <v>5.09/km</v>
      </c>
      <c r="H40" s="14">
        <f t="shared" si="1"/>
        <v>0.009837962962962958</v>
      </c>
      <c r="I40" s="14">
        <f>F40-INDEX($F$4:$F$1117,MATCH(D40,$D$4:$D$1117,0))</f>
        <v>0.008310185185185184</v>
      </c>
    </row>
    <row r="41" spans="1:9" s="6" customFormat="1" ht="15" customHeight="1">
      <c r="A41" s="11">
        <v>38</v>
      </c>
      <c r="B41" s="40" t="s">
        <v>139</v>
      </c>
      <c r="C41" s="40" t="s">
        <v>140</v>
      </c>
      <c r="D41" s="11" t="s">
        <v>63</v>
      </c>
      <c r="E41" s="40" t="s">
        <v>130</v>
      </c>
      <c r="F41" s="41">
        <v>0.07065972222222222</v>
      </c>
      <c r="G41" s="11" t="str">
        <f t="shared" si="0"/>
        <v>5.10/km</v>
      </c>
      <c r="H41" s="14">
        <f t="shared" si="1"/>
        <v>0.010115740740740738</v>
      </c>
      <c r="I41" s="14">
        <f>F41-INDEX($F$4:$F$1117,MATCH(D41,$D$4:$D$1117,0))</f>
        <v>0.009583333333333333</v>
      </c>
    </row>
    <row r="42" spans="1:9" s="6" customFormat="1" ht="15" customHeight="1">
      <c r="A42" s="11">
        <v>39</v>
      </c>
      <c r="B42" s="40" t="s">
        <v>141</v>
      </c>
      <c r="C42" s="40" t="s">
        <v>16</v>
      </c>
      <c r="D42" s="11" t="s">
        <v>67</v>
      </c>
      <c r="E42" s="40" t="s">
        <v>110</v>
      </c>
      <c r="F42" s="41">
        <v>0.07085648148148148</v>
      </c>
      <c r="G42" s="11" t="str">
        <f t="shared" si="0"/>
        <v>5.11/km</v>
      </c>
      <c r="H42" s="14">
        <f t="shared" si="1"/>
        <v>0.010312499999999995</v>
      </c>
      <c r="I42" s="14">
        <f>F42-INDEX($F$4:$F$1117,MATCH(D42,$D$4:$D$1117,0))</f>
        <v>0.008784722222222222</v>
      </c>
    </row>
    <row r="43" spans="1:9" s="6" customFormat="1" ht="15" customHeight="1">
      <c r="A43" s="11">
        <v>40</v>
      </c>
      <c r="B43" s="40" t="s">
        <v>142</v>
      </c>
      <c r="C43" s="40" t="s">
        <v>44</v>
      </c>
      <c r="D43" s="11" t="s">
        <v>67</v>
      </c>
      <c r="E43" s="40" t="s">
        <v>143</v>
      </c>
      <c r="F43" s="41">
        <v>0.07101851851851852</v>
      </c>
      <c r="G43" s="11" t="str">
        <f t="shared" si="0"/>
        <v>5.11/km</v>
      </c>
      <c r="H43" s="14">
        <f t="shared" si="1"/>
        <v>0.01047453703703704</v>
      </c>
      <c r="I43" s="14">
        <f>F43-INDEX($F$4:$F$1117,MATCH(D43,$D$4:$D$1117,0))</f>
        <v>0.008946759259259265</v>
      </c>
    </row>
    <row r="44" spans="1:9" s="6" customFormat="1" ht="15" customHeight="1">
      <c r="A44" s="11">
        <v>41</v>
      </c>
      <c r="B44" s="40" t="s">
        <v>144</v>
      </c>
      <c r="C44" s="40" t="s">
        <v>47</v>
      </c>
      <c r="D44" s="11" t="s">
        <v>63</v>
      </c>
      <c r="E44" s="40" t="s">
        <v>145</v>
      </c>
      <c r="F44" s="41">
        <v>0.07118055555555557</v>
      </c>
      <c r="G44" s="11" t="str">
        <f t="shared" si="0"/>
        <v>5.12/km</v>
      </c>
      <c r="H44" s="14">
        <f t="shared" si="1"/>
        <v>0.010636574074074083</v>
      </c>
      <c r="I44" s="14">
        <f>F44-INDEX($F$4:$F$1117,MATCH(D44,$D$4:$D$1117,0))</f>
        <v>0.010104166666666678</v>
      </c>
    </row>
    <row r="45" spans="1:9" s="6" customFormat="1" ht="15" customHeight="1">
      <c r="A45" s="11">
        <v>42</v>
      </c>
      <c r="B45" s="40" t="s">
        <v>146</v>
      </c>
      <c r="C45" s="40" t="s">
        <v>147</v>
      </c>
      <c r="D45" s="11" t="s">
        <v>59</v>
      </c>
      <c r="E45" s="40" t="s">
        <v>148</v>
      </c>
      <c r="F45" s="41">
        <v>0.07125</v>
      </c>
      <c r="G45" s="11" t="str">
        <f t="shared" si="0"/>
        <v>5.12/km</v>
      </c>
      <c r="H45" s="14">
        <f t="shared" si="1"/>
        <v>0.01070601851851851</v>
      </c>
      <c r="I45" s="14">
        <f>F45-INDEX($F$4:$F$1117,MATCH(D45,$D$4:$D$1117,0))</f>
        <v>0.01070601851851851</v>
      </c>
    </row>
    <row r="46" spans="1:9" s="6" customFormat="1" ht="15" customHeight="1">
      <c r="A46" s="11">
        <v>43</v>
      </c>
      <c r="B46" s="40" t="s">
        <v>149</v>
      </c>
      <c r="C46" s="40" t="s">
        <v>33</v>
      </c>
      <c r="D46" s="11" t="s">
        <v>67</v>
      </c>
      <c r="E46" s="40" t="s">
        <v>82</v>
      </c>
      <c r="F46" s="41">
        <v>0.07131944444444445</v>
      </c>
      <c r="G46" s="11" t="str">
        <f t="shared" si="0"/>
        <v>5.13/km</v>
      </c>
      <c r="H46" s="14">
        <f t="shared" si="1"/>
        <v>0.010775462962962966</v>
      </c>
      <c r="I46" s="14">
        <f>F46-INDEX($F$4:$F$1117,MATCH(D46,$D$4:$D$1117,0))</f>
        <v>0.009247685185185192</v>
      </c>
    </row>
    <row r="47" spans="1:9" s="6" customFormat="1" ht="15" customHeight="1">
      <c r="A47" s="11">
        <v>44</v>
      </c>
      <c r="B47" s="40" t="s">
        <v>150</v>
      </c>
      <c r="C47" s="40" t="s">
        <v>151</v>
      </c>
      <c r="D47" s="11" t="s">
        <v>67</v>
      </c>
      <c r="E47" s="40" t="s">
        <v>152</v>
      </c>
      <c r="F47" s="41">
        <v>0.07133101851851852</v>
      </c>
      <c r="G47" s="11" t="str">
        <f t="shared" si="0"/>
        <v>5.13/km</v>
      </c>
      <c r="H47" s="14">
        <f t="shared" si="1"/>
        <v>0.010787037037037032</v>
      </c>
      <c r="I47" s="14">
        <f>F47-INDEX($F$4:$F$1117,MATCH(D47,$D$4:$D$1117,0))</f>
        <v>0.009259259259259259</v>
      </c>
    </row>
    <row r="48" spans="1:9" s="6" customFormat="1" ht="15" customHeight="1">
      <c r="A48" s="11">
        <v>45</v>
      </c>
      <c r="B48" s="40" t="s">
        <v>153</v>
      </c>
      <c r="C48" s="40" t="s">
        <v>13</v>
      </c>
      <c r="D48" s="11" t="s">
        <v>67</v>
      </c>
      <c r="E48" s="40" t="s">
        <v>77</v>
      </c>
      <c r="F48" s="41">
        <v>0.0714699074074074</v>
      </c>
      <c r="G48" s="11" t="str">
        <f t="shared" si="0"/>
        <v>5.13/km</v>
      </c>
      <c r="H48" s="14">
        <f t="shared" si="1"/>
        <v>0.010925925925925915</v>
      </c>
      <c r="I48" s="14">
        <f>F48-INDEX($F$4:$F$1117,MATCH(D48,$D$4:$D$1117,0))</f>
        <v>0.009398148148148142</v>
      </c>
    </row>
    <row r="49" spans="1:9" s="6" customFormat="1" ht="15" customHeight="1">
      <c r="A49" s="11">
        <v>46</v>
      </c>
      <c r="B49" s="40" t="s">
        <v>154</v>
      </c>
      <c r="C49" s="40" t="s">
        <v>13</v>
      </c>
      <c r="D49" s="11" t="s">
        <v>67</v>
      </c>
      <c r="E49" s="40" t="s">
        <v>155</v>
      </c>
      <c r="F49" s="41">
        <v>0.07150462962962963</v>
      </c>
      <c r="G49" s="11" t="str">
        <f t="shared" si="0"/>
        <v>5.14/km</v>
      </c>
      <c r="H49" s="14">
        <f t="shared" si="1"/>
        <v>0.010960648148148143</v>
      </c>
      <c r="I49" s="14">
        <f>F49-INDEX($F$4:$F$1117,MATCH(D49,$D$4:$D$1117,0))</f>
        <v>0.00943287037037037</v>
      </c>
    </row>
    <row r="50" spans="1:9" s="6" customFormat="1" ht="15" customHeight="1">
      <c r="A50" s="11">
        <v>47</v>
      </c>
      <c r="B50" s="40" t="s">
        <v>156</v>
      </c>
      <c r="C50" s="40" t="s">
        <v>157</v>
      </c>
      <c r="D50" s="11" t="s">
        <v>63</v>
      </c>
      <c r="E50" s="40" t="s">
        <v>158</v>
      </c>
      <c r="F50" s="41">
        <v>0.0715162037037037</v>
      </c>
      <c r="G50" s="11" t="str">
        <f t="shared" si="0"/>
        <v>5.14/km</v>
      </c>
      <c r="H50" s="14">
        <f t="shared" si="1"/>
        <v>0.010972222222222223</v>
      </c>
      <c r="I50" s="14">
        <f>F50-INDEX($F$4:$F$1117,MATCH(D50,$D$4:$D$1117,0))</f>
        <v>0.010439814814814818</v>
      </c>
    </row>
    <row r="51" spans="1:9" s="6" customFormat="1" ht="15" customHeight="1">
      <c r="A51" s="11">
        <v>48</v>
      </c>
      <c r="B51" s="40" t="s">
        <v>159</v>
      </c>
      <c r="C51" s="40" t="s">
        <v>160</v>
      </c>
      <c r="D51" s="11" t="s">
        <v>63</v>
      </c>
      <c r="E51" s="40" t="s">
        <v>161</v>
      </c>
      <c r="F51" s="41">
        <v>0.07155092592592592</v>
      </c>
      <c r="G51" s="11" t="str">
        <f t="shared" si="0"/>
        <v>5.14/km</v>
      </c>
      <c r="H51" s="14">
        <f t="shared" si="1"/>
        <v>0.011006944444444437</v>
      </c>
      <c r="I51" s="14">
        <f>F51-INDEX($F$4:$F$1117,MATCH(D51,$D$4:$D$1117,0))</f>
        <v>0.010474537037037032</v>
      </c>
    </row>
    <row r="52" spans="1:9" s="6" customFormat="1" ht="15" customHeight="1">
      <c r="A52" s="11">
        <v>49</v>
      </c>
      <c r="B52" s="40" t="s">
        <v>39</v>
      </c>
      <c r="C52" s="40" t="s">
        <v>162</v>
      </c>
      <c r="D52" s="11" t="s">
        <v>63</v>
      </c>
      <c r="E52" s="40" t="s">
        <v>82</v>
      </c>
      <c r="F52" s="41">
        <v>0.07167824074074074</v>
      </c>
      <c r="G52" s="11" t="str">
        <f t="shared" si="0"/>
        <v>5.14/km</v>
      </c>
      <c r="H52" s="14">
        <f t="shared" si="1"/>
        <v>0.011134259259259253</v>
      </c>
      <c r="I52" s="14">
        <f>F52-INDEX($F$4:$F$1117,MATCH(D52,$D$4:$D$1117,0))</f>
        <v>0.010601851851851848</v>
      </c>
    </row>
    <row r="53" spans="1:9" s="8" customFormat="1" ht="15" customHeight="1">
      <c r="A53" s="11">
        <v>50</v>
      </c>
      <c r="B53" s="40" t="s">
        <v>163</v>
      </c>
      <c r="C53" s="40" t="s">
        <v>44</v>
      </c>
      <c r="D53" s="11" t="s">
        <v>67</v>
      </c>
      <c r="E53" s="40" t="s">
        <v>130</v>
      </c>
      <c r="F53" s="41">
        <v>0.0717824074074074</v>
      </c>
      <c r="G53" s="11" t="str">
        <f t="shared" si="0"/>
        <v>5.15/km</v>
      </c>
      <c r="H53" s="14">
        <f t="shared" si="1"/>
        <v>0.011238425925925923</v>
      </c>
      <c r="I53" s="14">
        <f>F53-INDEX($F$4:$F$1117,MATCH(D53,$D$4:$D$1117,0))</f>
        <v>0.009710648148148149</v>
      </c>
    </row>
    <row r="54" spans="1:9" s="6" customFormat="1" ht="15" customHeight="1">
      <c r="A54" s="11">
        <v>51</v>
      </c>
      <c r="B54" s="40" t="s">
        <v>164</v>
      </c>
      <c r="C54" s="40" t="s">
        <v>19</v>
      </c>
      <c r="D54" s="11" t="s">
        <v>67</v>
      </c>
      <c r="E54" s="40" t="s">
        <v>82</v>
      </c>
      <c r="F54" s="41">
        <v>0.07193287037037037</v>
      </c>
      <c r="G54" s="11" t="str">
        <f t="shared" si="0"/>
        <v>5.15/km</v>
      </c>
      <c r="H54" s="14">
        <f t="shared" si="1"/>
        <v>0.011388888888888886</v>
      </c>
      <c r="I54" s="14">
        <f>F54-INDEX($F$4:$F$1117,MATCH(D54,$D$4:$D$1117,0))</f>
        <v>0.009861111111111112</v>
      </c>
    </row>
    <row r="55" spans="1:9" s="6" customFormat="1" ht="15" customHeight="1">
      <c r="A55" s="11">
        <v>52</v>
      </c>
      <c r="B55" s="40" t="s">
        <v>165</v>
      </c>
      <c r="C55" s="40" t="s">
        <v>32</v>
      </c>
      <c r="D55" s="11" t="s">
        <v>59</v>
      </c>
      <c r="E55" s="40" t="s">
        <v>158</v>
      </c>
      <c r="F55" s="41">
        <v>0.07216435185185184</v>
      </c>
      <c r="G55" s="11" t="str">
        <f t="shared" si="0"/>
        <v>5.16/km</v>
      </c>
      <c r="H55" s="14">
        <f t="shared" si="1"/>
        <v>0.011620370370370357</v>
      </c>
      <c r="I55" s="14">
        <f>F55-INDEX($F$4:$F$1117,MATCH(D55,$D$4:$D$1117,0))</f>
        <v>0.011620370370370357</v>
      </c>
    </row>
    <row r="56" spans="1:9" s="6" customFormat="1" ht="15" customHeight="1">
      <c r="A56" s="11">
        <v>53</v>
      </c>
      <c r="B56" s="40" t="s">
        <v>166</v>
      </c>
      <c r="C56" s="40" t="s">
        <v>25</v>
      </c>
      <c r="D56" s="11" t="s">
        <v>126</v>
      </c>
      <c r="E56" s="40" t="s">
        <v>96</v>
      </c>
      <c r="F56" s="41">
        <v>0.07251157407407406</v>
      </c>
      <c r="G56" s="11" t="str">
        <f t="shared" si="0"/>
        <v>5.18/km</v>
      </c>
      <c r="H56" s="14">
        <f t="shared" si="1"/>
        <v>0.011967592592592578</v>
      </c>
      <c r="I56" s="14">
        <f>F56-INDEX($F$4:$F$1117,MATCH(D56,$D$4:$D$1117,0))</f>
        <v>0.0031597222222222165</v>
      </c>
    </row>
    <row r="57" spans="1:9" s="6" customFormat="1" ht="15" customHeight="1">
      <c r="A57" s="11">
        <v>54</v>
      </c>
      <c r="B57" s="40" t="s">
        <v>167</v>
      </c>
      <c r="C57" s="40" t="s">
        <v>19</v>
      </c>
      <c r="D57" s="11" t="s">
        <v>63</v>
      </c>
      <c r="E57" s="40" t="s">
        <v>138</v>
      </c>
      <c r="F57" s="41">
        <v>0.07283564814814815</v>
      </c>
      <c r="G57" s="11" t="str">
        <f t="shared" si="0"/>
        <v>5.19/km</v>
      </c>
      <c r="H57" s="14">
        <f t="shared" si="1"/>
        <v>0.012291666666666666</v>
      </c>
      <c r="I57" s="14">
        <f>F57-INDEX($F$4:$F$1117,MATCH(D57,$D$4:$D$1117,0))</f>
        <v>0.011759259259259261</v>
      </c>
    </row>
    <row r="58" spans="1:9" s="6" customFormat="1" ht="15" customHeight="1">
      <c r="A58" s="11">
        <v>55</v>
      </c>
      <c r="B58" s="40" t="s">
        <v>48</v>
      </c>
      <c r="C58" s="40" t="s">
        <v>22</v>
      </c>
      <c r="D58" s="11" t="s">
        <v>67</v>
      </c>
      <c r="E58" s="40" t="s">
        <v>168</v>
      </c>
      <c r="F58" s="41">
        <v>0.0728587962962963</v>
      </c>
      <c r="G58" s="11" t="str">
        <f t="shared" si="0"/>
        <v>5.20/km</v>
      </c>
      <c r="H58" s="14">
        <f t="shared" si="1"/>
        <v>0.012314814814814813</v>
      </c>
      <c r="I58" s="14">
        <f>F58-INDEX($F$4:$F$1117,MATCH(D58,$D$4:$D$1117,0))</f>
        <v>0.01078703703703704</v>
      </c>
    </row>
    <row r="59" spans="1:9" s="6" customFormat="1" ht="15" customHeight="1">
      <c r="A59" s="11">
        <v>56</v>
      </c>
      <c r="B59" s="40" t="s">
        <v>169</v>
      </c>
      <c r="C59" s="40" t="s">
        <v>170</v>
      </c>
      <c r="D59" s="11" t="s">
        <v>171</v>
      </c>
      <c r="E59" s="40" t="s">
        <v>172</v>
      </c>
      <c r="F59" s="41">
        <v>0.07306712962962963</v>
      </c>
      <c r="G59" s="11" t="str">
        <f t="shared" si="0"/>
        <v>5.20/km</v>
      </c>
      <c r="H59" s="14">
        <f t="shared" si="1"/>
        <v>0.012523148148148151</v>
      </c>
      <c r="I59" s="14">
        <f>F59-INDEX($F$4:$F$1117,MATCH(D59,$D$4:$D$1117,0))</f>
        <v>0</v>
      </c>
    </row>
    <row r="60" spans="1:9" s="6" customFormat="1" ht="15" customHeight="1">
      <c r="A60" s="11">
        <v>57</v>
      </c>
      <c r="B60" s="40" t="s">
        <v>173</v>
      </c>
      <c r="C60" s="40" t="s">
        <v>174</v>
      </c>
      <c r="D60" s="11" t="s">
        <v>67</v>
      </c>
      <c r="E60" s="40" t="s">
        <v>105</v>
      </c>
      <c r="F60" s="41">
        <v>0.07379629629629629</v>
      </c>
      <c r="G60" s="11" t="str">
        <f t="shared" si="0"/>
        <v>5.24/km</v>
      </c>
      <c r="H60" s="14">
        <f t="shared" si="1"/>
        <v>0.013252314814814807</v>
      </c>
      <c r="I60" s="14">
        <f>F60-INDEX($F$4:$F$1117,MATCH(D60,$D$4:$D$1117,0))</f>
        <v>0.011724537037037033</v>
      </c>
    </row>
    <row r="61" spans="1:9" s="6" customFormat="1" ht="15" customHeight="1">
      <c r="A61" s="11">
        <v>58</v>
      </c>
      <c r="B61" s="40" t="s">
        <v>175</v>
      </c>
      <c r="C61" s="40" t="s">
        <v>28</v>
      </c>
      <c r="D61" s="11" t="s">
        <v>67</v>
      </c>
      <c r="E61" s="40" t="s">
        <v>176</v>
      </c>
      <c r="F61" s="41">
        <v>0.07379629629629629</v>
      </c>
      <c r="G61" s="11" t="str">
        <f t="shared" si="0"/>
        <v>5.24/km</v>
      </c>
      <c r="H61" s="14">
        <f t="shared" si="1"/>
        <v>0.013252314814814807</v>
      </c>
      <c r="I61" s="14">
        <f>F61-INDEX($F$4:$F$1117,MATCH(D61,$D$4:$D$1117,0))</f>
        <v>0.011724537037037033</v>
      </c>
    </row>
    <row r="62" spans="1:9" s="6" customFormat="1" ht="15" customHeight="1">
      <c r="A62" s="11">
        <v>59</v>
      </c>
      <c r="B62" s="40" t="s">
        <v>177</v>
      </c>
      <c r="C62" s="40" t="s">
        <v>178</v>
      </c>
      <c r="D62" s="11" t="s">
        <v>63</v>
      </c>
      <c r="E62" s="40" t="s">
        <v>105</v>
      </c>
      <c r="F62" s="41">
        <v>0.07400462962962963</v>
      </c>
      <c r="G62" s="11" t="str">
        <f t="shared" si="0"/>
        <v>5.25/km</v>
      </c>
      <c r="H62" s="14">
        <f t="shared" si="1"/>
        <v>0.013460648148148145</v>
      </c>
      <c r="I62" s="14">
        <f>F62-INDEX($F$4:$F$1117,MATCH(D62,$D$4:$D$1117,0))</f>
        <v>0.01292824074074074</v>
      </c>
    </row>
    <row r="63" spans="1:9" s="6" customFormat="1" ht="15" customHeight="1">
      <c r="A63" s="11">
        <v>60</v>
      </c>
      <c r="B63" s="40" t="s">
        <v>35</v>
      </c>
      <c r="C63" s="40" t="s">
        <v>43</v>
      </c>
      <c r="D63" s="11" t="s">
        <v>63</v>
      </c>
      <c r="E63" s="40" t="s">
        <v>179</v>
      </c>
      <c r="F63" s="41">
        <v>0.07428240740740741</v>
      </c>
      <c r="G63" s="11" t="str">
        <f t="shared" si="0"/>
        <v>5.26/km</v>
      </c>
      <c r="H63" s="14">
        <f t="shared" si="1"/>
        <v>0.013738425925925925</v>
      </c>
      <c r="I63" s="14">
        <f>F63-INDEX($F$4:$F$1117,MATCH(D63,$D$4:$D$1117,0))</f>
        <v>0.01320601851851852</v>
      </c>
    </row>
    <row r="64" spans="1:9" s="6" customFormat="1" ht="15" customHeight="1">
      <c r="A64" s="11">
        <v>61</v>
      </c>
      <c r="B64" s="40" t="s">
        <v>180</v>
      </c>
      <c r="C64" s="40" t="s">
        <v>58</v>
      </c>
      <c r="D64" s="11" t="s">
        <v>63</v>
      </c>
      <c r="E64" s="40" t="s">
        <v>181</v>
      </c>
      <c r="F64" s="41">
        <v>0.07456018518518519</v>
      </c>
      <c r="G64" s="11" t="str">
        <f t="shared" si="0"/>
        <v>5.27/km</v>
      </c>
      <c r="H64" s="14">
        <f t="shared" si="1"/>
        <v>0.014016203703703704</v>
      </c>
      <c r="I64" s="14">
        <f>F64-INDEX($F$4:$F$1117,MATCH(D64,$D$4:$D$1117,0))</f>
        <v>0.0134837962962963</v>
      </c>
    </row>
    <row r="65" spans="1:9" s="6" customFormat="1" ht="15" customHeight="1">
      <c r="A65" s="11">
        <v>62</v>
      </c>
      <c r="B65" s="40" t="s">
        <v>182</v>
      </c>
      <c r="C65" s="40" t="s">
        <v>37</v>
      </c>
      <c r="D65" s="11" t="s">
        <v>63</v>
      </c>
      <c r="E65" s="40" t="s">
        <v>77</v>
      </c>
      <c r="F65" s="41">
        <v>0.07458333333333333</v>
      </c>
      <c r="G65" s="11" t="str">
        <f t="shared" si="0"/>
        <v>5.27/km</v>
      </c>
      <c r="H65" s="14">
        <f t="shared" si="1"/>
        <v>0.014039351851851851</v>
      </c>
      <c r="I65" s="14">
        <f>F65-INDEX($F$4:$F$1117,MATCH(D65,$D$4:$D$1117,0))</f>
        <v>0.013506944444444446</v>
      </c>
    </row>
    <row r="66" spans="1:9" s="6" customFormat="1" ht="15" customHeight="1">
      <c r="A66" s="11">
        <v>63</v>
      </c>
      <c r="B66" s="40" t="s">
        <v>183</v>
      </c>
      <c r="C66" s="40" t="s">
        <v>184</v>
      </c>
      <c r="D66" s="11" t="s">
        <v>185</v>
      </c>
      <c r="E66" s="40" t="s">
        <v>124</v>
      </c>
      <c r="F66" s="41">
        <v>0.07475694444444445</v>
      </c>
      <c r="G66" s="11" t="str">
        <f t="shared" si="0"/>
        <v>5.28/km</v>
      </c>
      <c r="H66" s="14">
        <f t="shared" si="1"/>
        <v>0.014212962962962962</v>
      </c>
      <c r="I66" s="14">
        <f>F66-INDEX($F$4:$F$1117,MATCH(D66,$D$4:$D$1117,0))</f>
        <v>0</v>
      </c>
    </row>
    <row r="67" spans="1:9" s="6" customFormat="1" ht="15" customHeight="1">
      <c r="A67" s="11">
        <v>64</v>
      </c>
      <c r="B67" s="40" t="s">
        <v>186</v>
      </c>
      <c r="C67" s="40" t="s">
        <v>49</v>
      </c>
      <c r="D67" s="11" t="s">
        <v>67</v>
      </c>
      <c r="E67" s="40" t="s">
        <v>12</v>
      </c>
      <c r="F67" s="41">
        <v>0.07481481481481482</v>
      </c>
      <c r="G67" s="11" t="str">
        <f t="shared" si="0"/>
        <v>5.28/km</v>
      </c>
      <c r="H67" s="14">
        <f t="shared" si="1"/>
        <v>0.014270833333333337</v>
      </c>
      <c r="I67" s="14">
        <f>F67-INDEX($F$4:$F$1117,MATCH(D67,$D$4:$D$1117,0))</f>
        <v>0.012743055555555563</v>
      </c>
    </row>
    <row r="68" spans="1:9" s="6" customFormat="1" ht="15" customHeight="1">
      <c r="A68" s="11">
        <v>65</v>
      </c>
      <c r="B68" s="40" t="s">
        <v>187</v>
      </c>
      <c r="C68" s="40" t="s">
        <v>16</v>
      </c>
      <c r="D68" s="11" t="s">
        <v>63</v>
      </c>
      <c r="E68" s="40" t="s">
        <v>117</v>
      </c>
      <c r="F68" s="41">
        <v>0.07486111111111111</v>
      </c>
      <c r="G68" s="11" t="str">
        <f t="shared" si="0"/>
        <v>5.28/km</v>
      </c>
      <c r="H68" s="14">
        <f t="shared" si="1"/>
        <v>0.014317129629629631</v>
      </c>
      <c r="I68" s="14">
        <f>F68-INDEX($F$4:$F$1117,MATCH(D68,$D$4:$D$1117,0))</f>
        <v>0.013784722222222226</v>
      </c>
    </row>
    <row r="69" spans="1:9" s="6" customFormat="1" ht="15" customHeight="1">
      <c r="A69" s="11">
        <v>66</v>
      </c>
      <c r="B69" s="40" t="s">
        <v>188</v>
      </c>
      <c r="C69" s="40" t="s">
        <v>189</v>
      </c>
      <c r="D69" s="11" t="s">
        <v>63</v>
      </c>
      <c r="E69" s="40" t="s">
        <v>190</v>
      </c>
      <c r="F69" s="41">
        <v>0.07493055555555556</v>
      </c>
      <c r="G69" s="11" t="str">
        <f aca="true" t="shared" si="2" ref="G69:G132">TEXT(INT((HOUR(F69)*3600+MINUTE(F69)*60+SECOND(F69))/$I$2/60),"0")&amp;"."&amp;TEXT(MOD((HOUR(F69)*3600+MINUTE(F69)*60+SECOND(F69))/$I$2,60),"00")&amp;"/km"</f>
        <v>5.29/km</v>
      </c>
      <c r="H69" s="14">
        <f aca="true" t="shared" si="3" ref="H69:H132">F69-$F$4</f>
        <v>0.014386574074074072</v>
      </c>
      <c r="I69" s="14">
        <f>F69-INDEX($F$4:$F$1117,MATCH(D69,$D$4:$D$1117,0))</f>
        <v>0.013854166666666667</v>
      </c>
    </row>
    <row r="70" spans="1:9" s="6" customFormat="1" ht="15" customHeight="1">
      <c r="A70" s="11">
        <v>67</v>
      </c>
      <c r="B70" s="40" t="s">
        <v>191</v>
      </c>
      <c r="C70" s="40" t="s">
        <v>119</v>
      </c>
      <c r="D70" s="11" t="s">
        <v>63</v>
      </c>
      <c r="E70" s="40" t="s">
        <v>192</v>
      </c>
      <c r="F70" s="41">
        <v>0.07494212962962964</v>
      </c>
      <c r="G70" s="11" t="str">
        <f t="shared" si="2"/>
        <v>5.29/km</v>
      </c>
      <c r="H70" s="14">
        <f t="shared" si="3"/>
        <v>0.014398148148148153</v>
      </c>
      <c r="I70" s="14">
        <f>F70-INDEX($F$4:$F$1117,MATCH(D70,$D$4:$D$1117,0))</f>
        <v>0.013865740740740748</v>
      </c>
    </row>
    <row r="71" spans="1:9" s="6" customFormat="1" ht="15" customHeight="1">
      <c r="A71" s="11">
        <v>68</v>
      </c>
      <c r="B71" s="40" t="s">
        <v>193</v>
      </c>
      <c r="C71" s="40" t="s">
        <v>194</v>
      </c>
      <c r="D71" s="11" t="s">
        <v>59</v>
      </c>
      <c r="E71" s="40" t="s">
        <v>195</v>
      </c>
      <c r="F71" s="41">
        <v>0.07497685185185186</v>
      </c>
      <c r="G71" s="11" t="str">
        <f t="shared" si="2"/>
        <v>5.29/km</v>
      </c>
      <c r="H71" s="14">
        <f t="shared" si="3"/>
        <v>0.01443287037037038</v>
      </c>
      <c r="I71" s="14">
        <f>F71-INDEX($F$4:$F$1117,MATCH(D71,$D$4:$D$1117,0))</f>
        <v>0.01443287037037038</v>
      </c>
    </row>
    <row r="72" spans="1:9" s="6" customFormat="1" ht="15" customHeight="1">
      <c r="A72" s="11">
        <v>69</v>
      </c>
      <c r="B72" s="40" t="s">
        <v>196</v>
      </c>
      <c r="C72" s="40" t="s">
        <v>19</v>
      </c>
      <c r="D72" s="11" t="s">
        <v>67</v>
      </c>
      <c r="E72" s="40" t="s">
        <v>82</v>
      </c>
      <c r="F72" s="41">
        <v>0.075</v>
      </c>
      <c r="G72" s="11" t="str">
        <f t="shared" si="2"/>
        <v>5.29/km</v>
      </c>
      <c r="H72" s="14">
        <f t="shared" si="3"/>
        <v>0.014456018518518514</v>
      </c>
      <c r="I72" s="14">
        <f>F72-INDEX($F$4:$F$1117,MATCH(D72,$D$4:$D$1117,0))</f>
        <v>0.01292824074074074</v>
      </c>
    </row>
    <row r="73" spans="1:9" s="6" customFormat="1" ht="15" customHeight="1">
      <c r="A73" s="11">
        <v>70</v>
      </c>
      <c r="B73" s="40" t="s">
        <v>197</v>
      </c>
      <c r="C73" s="40" t="s">
        <v>107</v>
      </c>
      <c r="D73" s="11" t="s">
        <v>67</v>
      </c>
      <c r="E73" s="40" t="s">
        <v>198</v>
      </c>
      <c r="F73" s="41">
        <v>0.07503472222222222</v>
      </c>
      <c r="G73" s="11" t="str">
        <f t="shared" si="2"/>
        <v>5.29/km</v>
      </c>
      <c r="H73" s="14">
        <f t="shared" si="3"/>
        <v>0.014490740740740742</v>
      </c>
      <c r="I73" s="14">
        <f>F73-INDEX($F$4:$F$1117,MATCH(D73,$D$4:$D$1117,0))</f>
        <v>0.012962962962962968</v>
      </c>
    </row>
    <row r="74" spans="1:9" s="6" customFormat="1" ht="15" customHeight="1">
      <c r="A74" s="11">
        <v>71</v>
      </c>
      <c r="B74" s="40" t="s">
        <v>199</v>
      </c>
      <c r="C74" s="40" t="s">
        <v>200</v>
      </c>
      <c r="D74" s="11" t="s">
        <v>63</v>
      </c>
      <c r="E74" s="40" t="s">
        <v>102</v>
      </c>
      <c r="F74" s="41">
        <v>0.07555555555555556</v>
      </c>
      <c r="G74" s="11" t="str">
        <f t="shared" si="2"/>
        <v>5.31/km</v>
      </c>
      <c r="H74" s="14">
        <f t="shared" si="3"/>
        <v>0.015011574074074073</v>
      </c>
      <c r="I74" s="14">
        <f>F74-INDEX($F$4:$F$1117,MATCH(D74,$D$4:$D$1117,0))</f>
        <v>0.014479166666666668</v>
      </c>
    </row>
    <row r="75" spans="1:9" s="6" customFormat="1" ht="15" customHeight="1">
      <c r="A75" s="11">
        <v>72</v>
      </c>
      <c r="B75" s="40" t="s">
        <v>201</v>
      </c>
      <c r="C75" s="40" t="s">
        <v>202</v>
      </c>
      <c r="D75" s="11" t="s">
        <v>63</v>
      </c>
      <c r="E75" s="40" t="s">
        <v>102</v>
      </c>
      <c r="F75" s="41">
        <v>0.07556712962962964</v>
      </c>
      <c r="G75" s="11" t="str">
        <f t="shared" si="2"/>
        <v>5.31/km</v>
      </c>
      <c r="H75" s="14">
        <f t="shared" si="3"/>
        <v>0.015023148148148154</v>
      </c>
      <c r="I75" s="14">
        <f>F75-INDEX($F$4:$F$1117,MATCH(D75,$D$4:$D$1117,0))</f>
        <v>0.014490740740740748</v>
      </c>
    </row>
    <row r="76" spans="1:9" s="6" customFormat="1" ht="15" customHeight="1">
      <c r="A76" s="11">
        <v>73</v>
      </c>
      <c r="B76" s="40" t="s">
        <v>203</v>
      </c>
      <c r="C76" s="40" t="s">
        <v>129</v>
      </c>
      <c r="D76" s="11" t="s">
        <v>67</v>
      </c>
      <c r="E76" s="40" t="s">
        <v>204</v>
      </c>
      <c r="F76" s="41">
        <v>0.0755787037037037</v>
      </c>
      <c r="G76" s="11" t="str">
        <f t="shared" si="2"/>
        <v>5.31/km</v>
      </c>
      <c r="H76" s="14">
        <f t="shared" si="3"/>
        <v>0.01503472222222222</v>
      </c>
      <c r="I76" s="14">
        <f>F76-INDEX($F$4:$F$1117,MATCH(D76,$D$4:$D$1117,0))</f>
        <v>0.013506944444444446</v>
      </c>
    </row>
    <row r="77" spans="1:9" s="6" customFormat="1" ht="15" customHeight="1">
      <c r="A77" s="11">
        <v>74</v>
      </c>
      <c r="B77" s="40" t="s">
        <v>205</v>
      </c>
      <c r="C77" s="40" t="s">
        <v>14</v>
      </c>
      <c r="D77" s="11" t="s">
        <v>63</v>
      </c>
      <c r="E77" s="40" t="s">
        <v>206</v>
      </c>
      <c r="F77" s="41">
        <v>0.07565972222222223</v>
      </c>
      <c r="G77" s="11" t="str">
        <f t="shared" si="2"/>
        <v>5.32/km</v>
      </c>
      <c r="H77" s="14">
        <f t="shared" si="3"/>
        <v>0.015115740740740742</v>
      </c>
      <c r="I77" s="14">
        <f>F77-INDEX($F$4:$F$1117,MATCH(D77,$D$4:$D$1117,0))</f>
        <v>0.014583333333333337</v>
      </c>
    </row>
    <row r="78" spans="1:9" s="6" customFormat="1" ht="15" customHeight="1">
      <c r="A78" s="11">
        <v>75</v>
      </c>
      <c r="B78" s="40" t="s">
        <v>207</v>
      </c>
      <c r="C78" s="40" t="s">
        <v>19</v>
      </c>
      <c r="D78" s="11" t="s">
        <v>63</v>
      </c>
      <c r="E78" s="40" t="s">
        <v>208</v>
      </c>
      <c r="F78" s="41">
        <v>0.07585648148148148</v>
      </c>
      <c r="G78" s="11" t="str">
        <f t="shared" si="2"/>
        <v>5.33/km</v>
      </c>
      <c r="H78" s="14">
        <f t="shared" si="3"/>
        <v>0.0153125</v>
      </c>
      <c r="I78" s="14">
        <f>F78-INDEX($F$4:$F$1117,MATCH(D78,$D$4:$D$1117,0))</f>
        <v>0.014780092592592595</v>
      </c>
    </row>
    <row r="79" spans="1:9" ht="15" customHeight="1">
      <c r="A79" s="11">
        <v>76</v>
      </c>
      <c r="B79" s="40" t="s">
        <v>209</v>
      </c>
      <c r="C79" s="40" t="s">
        <v>28</v>
      </c>
      <c r="D79" s="11" t="s">
        <v>63</v>
      </c>
      <c r="E79" s="40" t="s">
        <v>210</v>
      </c>
      <c r="F79" s="41">
        <v>0.07591435185185186</v>
      </c>
      <c r="G79" s="11" t="str">
        <f t="shared" si="2"/>
        <v>5.33/km</v>
      </c>
      <c r="H79" s="14">
        <f t="shared" si="3"/>
        <v>0.015370370370370375</v>
      </c>
      <c r="I79" s="14">
        <f>F79-INDEX($F$4:$F$1117,MATCH(D79,$D$4:$D$1117,0))</f>
        <v>0.01483796296296297</v>
      </c>
    </row>
    <row r="80" spans="1:9" ht="15" customHeight="1">
      <c r="A80" s="11">
        <v>77</v>
      </c>
      <c r="B80" s="40" t="s">
        <v>211</v>
      </c>
      <c r="C80" s="40" t="s">
        <v>212</v>
      </c>
      <c r="D80" s="11" t="s">
        <v>63</v>
      </c>
      <c r="E80" s="40" t="s">
        <v>102</v>
      </c>
      <c r="F80" s="41">
        <v>0.0759837962962963</v>
      </c>
      <c r="G80" s="11" t="str">
        <f t="shared" si="2"/>
        <v>5.33/km</v>
      </c>
      <c r="H80" s="14">
        <f t="shared" si="3"/>
        <v>0.015439814814814816</v>
      </c>
      <c r="I80" s="14">
        <f>F80-INDEX($F$4:$F$1117,MATCH(D80,$D$4:$D$1117,0))</f>
        <v>0.014907407407407411</v>
      </c>
    </row>
    <row r="81" spans="1:9" ht="15" customHeight="1">
      <c r="A81" s="11">
        <v>78</v>
      </c>
      <c r="B81" s="40" t="s">
        <v>213</v>
      </c>
      <c r="C81" s="40" t="s">
        <v>214</v>
      </c>
      <c r="D81" s="11" t="s">
        <v>63</v>
      </c>
      <c r="E81" s="40" t="s">
        <v>215</v>
      </c>
      <c r="F81" s="41">
        <v>0.07625</v>
      </c>
      <c r="G81" s="11" t="str">
        <f t="shared" si="2"/>
        <v>5.34/km</v>
      </c>
      <c r="H81" s="14">
        <f t="shared" si="3"/>
        <v>0.015706018518518515</v>
      </c>
      <c r="I81" s="14">
        <f>F81-INDEX($F$4:$F$1117,MATCH(D81,$D$4:$D$1117,0))</f>
        <v>0.01517361111111111</v>
      </c>
    </row>
    <row r="82" spans="1:9" ht="15" customHeight="1">
      <c r="A82" s="11">
        <v>79</v>
      </c>
      <c r="B82" s="40" t="s">
        <v>216</v>
      </c>
      <c r="C82" s="40" t="s">
        <v>51</v>
      </c>
      <c r="D82" s="11" t="s">
        <v>67</v>
      </c>
      <c r="E82" s="40" t="s">
        <v>215</v>
      </c>
      <c r="F82" s="41">
        <v>0.07625</v>
      </c>
      <c r="G82" s="11" t="str">
        <f t="shared" si="2"/>
        <v>5.34/km</v>
      </c>
      <c r="H82" s="14">
        <f t="shared" si="3"/>
        <v>0.015706018518518515</v>
      </c>
      <c r="I82" s="14">
        <f>F82-INDEX($F$4:$F$1117,MATCH(D82,$D$4:$D$1117,0))</f>
        <v>0.014178240740740741</v>
      </c>
    </row>
    <row r="83" spans="1:9" ht="15" customHeight="1">
      <c r="A83" s="11">
        <v>80</v>
      </c>
      <c r="B83" s="40" t="s">
        <v>217</v>
      </c>
      <c r="C83" s="40" t="s">
        <v>218</v>
      </c>
      <c r="D83" s="11" t="s">
        <v>59</v>
      </c>
      <c r="E83" s="40" t="s">
        <v>219</v>
      </c>
      <c r="F83" s="41">
        <v>0.07657407407407407</v>
      </c>
      <c r="G83" s="11" t="str">
        <f t="shared" si="2"/>
        <v>5.36/km</v>
      </c>
      <c r="H83" s="14">
        <f t="shared" si="3"/>
        <v>0.01603009259259259</v>
      </c>
      <c r="I83" s="14">
        <f>F83-INDEX($F$4:$F$1117,MATCH(D83,$D$4:$D$1117,0))</f>
        <v>0.01603009259259259</v>
      </c>
    </row>
    <row r="84" spans="1:9" ht="15" customHeight="1">
      <c r="A84" s="11">
        <v>81</v>
      </c>
      <c r="B84" s="40" t="s">
        <v>220</v>
      </c>
      <c r="C84" s="40" t="s">
        <v>22</v>
      </c>
      <c r="D84" s="11" t="s">
        <v>67</v>
      </c>
      <c r="E84" s="40" t="s">
        <v>221</v>
      </c>
      <c r="F84" s="41">
        <v>0.07662037037037038</v>
      </c>
      <c r="G84" s="11" t="str">
        <f t="shared" si="2"/>
        <v>5.36/km</v>
      </c>
      <c r="H84" s="14">
        <f t="shared" si="3"/>
        <v>0.016076388888888897</v>
      </c>
      <c r="I84" s="14">
        <f>F84-INDEX($F$4:$F$1117,MATCH(D84,$D$4:$D$1117,0))</f>
        <v>0.014548611111111123</v>
      </c>
    </row>
    <row r="85" spans="1:9" ht="15" customHeight="1">
      <c r="A85" s="11">
        <v>82</v>
      </c>
      <c r="B85" s="40" t="s">
        <v>222</v>
      </c>
      <c r="C85" s="40" t="s">
        <v>223</v>
      </c>
      <c r="D85" s="11" t="s">
        <v>67</v>
      </c>
      <c r="E85" s="40" t="s">
        <v>224</v>
      </c>
      <c r="F85" s="41">
        <v>0.076875</v>
      </c>
      <c r="G85" s="11" t="str">
        <f t="shared" si="2"/>
        <v>5.37/km</v>
      </c>
      <c r="H85" s="14">
        <f t="shared" si="3"/>
        <v>0.016331018518518516</v>
      </c>
      <c r="I85" s="14">
        <f>F85-INDEX($F$4:$F$1117,MATCH(D85,$D$4:$D$1117,0))</f>
        <v>0.014803240740740742</v>
      </c>
    </row>
    <row r="86" spans="1:9" ht="15" customHeight="1">
      <c r="A86" s="11">
        <v>83</v>
      </c>
      <c r="B86" s="40" t="s">
        <v>225</v>
      </c>
      <c r="C86" s="40" t="s">
        <v>34</v>
      </c>
      <c r="D86" s="11" t="s">
        <v>126</v>
      </c>
      <c r="E86" s="40" t="s">
        <v>148</v>
      </c>
      <c r="F86" s="41">
        <v>0.07704861111111111</v>
      </c>
      <c r="G86" s="11" t="str">
        <f t="shared" si="2"/>
        <v>5.38/km</v>
      </c>
      <c r="H86" s="14">
        <f t="shared" si="3"/>
        <v>0.016504629629629626</v>
      </c>
      <c r="I86" s="14">
        <f>F86-INDEX($F$4:$F$1117,MATCH(D86,$D$4:$D$1117,0))</f>
        <v>0.007696759259259264</v>
      </c>
    </row>
    <row r="87" spans="1:9" ht="15" customHeight="1">
      <c r="A87" s="11">
        <v>84</v>
      </c>
      <c r="B87" s="40" t="s">
        <v>226</v>
      </c>
      <c r="C87" s="40" t="s">
        <v>21</v>
      </c>
      <c r="D87" s="11" t="s">
        <v>63</v>
      </c>
      <c r="E87" s="40" t="s">
        <v>195</v>
      </c>
      <c r="F87" s="41">
        <v>0.07712962962962963</v>
      </c>
      <c r="G87" s="11" t="str">
        <f t="shared" si="2"/>
        <v>5.38/km</v>
      </c>
      <c r="H87" s="14">
        <f t="shared" si="3"/>
        <v>0.016585648148148148</v>
      </c>
      <c r="I87" s="14">
        <f>F87-INDEX($F$4:$F$1117,MATCH(D87,$D$4:$D$1117,0))</f>
        <v>0.016053240740740743</v>
      </c>
    </row>
    <row r="88" spans="1:9" ht="15" customHeight="1">
      <c r="A88" s="11">
        <v>85</v>
      </c>
      <c r="B88" s="40" t="s">
        <v>227</v>
      </c>
      <c r="C88" s="40" t="s">
        <v>45</v>
      </c>
      <c r="D88" s="11" t="s">
        <v>126</v>
      </c>
      <c r="E88" s="40" t="s">
        <v>155</v>
      </c>
      <c r="F88" s="41">
        <v>0.07751157407407407</v>
      </c>
      <c r="G88" s="11" t="str">
        <f t="shared" si="2"/>
        <v>5.40/km</v>
      </c>
      <c r="H88" s="14">
        <f t="shared" si="3"/>
        <v>0.016967592592592583</v>
      </c>
      <c r="I88" s="14">
        <f>F88-INDEX($F$4:$F$1117,MATCH(D88,$D$4:$D$1117,0))</f>
        <v>0.008159722222222221</v>
      </c>
    </row>
    <row r="89" spans="1:9" ht="15" customHeight="1">
      <c r="A89" s="11">
        <v>86</v>
      </c>
      <c r="B89" s="40" t="s">
        <v>228</v>
      </c>
      <c r="C89" s="40" t="s">
        <v>229</v>
      </c>
      <c r="D89" s="11" t="s">
        <v>67</v>
      </c>
      <c r="E89" s="40" t="s">
        <v>230</v>
      </c>
      <c r="F89" s="41">
        <v>0.07758101851851852</v>
      </c>
      <c r="G89" s="11" t="str">
        <f t="shared" si="2"/>
        <v>5.40/km</v>
      </c>
      <c r="H89" s="14">
        <f t="shared" si="3"/>
        <v>0.017037037037037038</v>
      </c>
      <c r="I89" s="14">
        <f>F89-INDEX($F$4:$F$1117,MATCH(D89,$D$4:$D$1117,0))</f>
        <v>0.015509259259259264</v>
      </c>
    </row>
    <row r="90" spans="1:9" ht="15" customHeight="1">
      <c r="A90" s="11">
        <v>87</v>
      </c>
      <c r="B90" s="40" t="s">
        <v>231</v>
      </c>
      <c r="C90" s="40" t="s">
        <v>43</v>
      </c>
      <c r="D90" s="11" t="s">
        <v>126</v>
      </c>
      <c r="E90" s="40" t="s">
        <v>68</v>
      </c>
      <c r="F90" s="41">
        <v>0.07784722222222222</v>
      </c>
      <c r="G90" s="11" t="str">
        <f t="shared" si="2"/>
        <v>5.41/km</v>
      </c>
      <c r="H90" s="14">
        <f t="shared" si="3"/>
        <v>0.017303240740740737</v>
      </c>
      <c r="I90" s="14">
        <f>F90-INDEX($F$4:$F$1117,MATCH(D90,$D$4:$D$1117,0))</f>
        <v>0.008495370370370375</v>
      </c>
    </row>
    <row r="91" spans="1:9" ht="15" customHeight="1">
      <c r="A91" s="11">
        <v>88</v>
      </c>
      <c r="B91" s="40" t="s">
        <v>48</v>
      </c>
      <c r="C91" s="40" t="s">
        <v>16</v>
      </c>
      <c r="D91" s="11" t="s">
        <v>67</v>
      </c>
      <c r="E91" s="40" t="s">
        <v>105</v>
      </c>
      <c r="F91" s="41">
        <v>0.07822916666666667</v>
      </c>
      <c r="G91" s="11" t="str">
        <f t="shared" si="2"/>
        <v>5.43/km</v>
      </c>
      <c r="H91" s="14">
        <f t="shared" si="3"/>
        <v>0.017685185185185186</v>
      </c>
      <c r="I91" s="14">
        <f>F91-INDEX($F$4:$F$1117,MATCH(D91,$D$4:$D$1117,0))</f>
        <v>0.016157407407407412</v>
      </c>
    </row>
    <row r="92" spans="1:9" ht="15" customHeight="1">
      <c r="A92" s="11">
        <v>89</v>
      </c>
      <c r="B92" s="40" t="s">
        <v>232</v>
      </c>
      <c r="C92" s="40" t="s">
        <v>233</v>
      </c>
      <c r="D92" s="11" t="s">
        <v>171</v>
      </c>
      <c r="E92" s="40" t="s">
        <v>234</v>
      </c>
      <c r="F92" s="41">
        <v>0.0787037037037037</v>
      </c>
      <c r="G92" s="11" t="str">
        <f t="shared" si="2"/>
        <v>5.45/km</v>
      </c>
      <c r="H92" s="14">
        <f t="shared" si="3"/>
        <v>0.018159722222222223</v>
      </c>
      <c r="I92" s="14">
        <f>F92-INDEX($F$4:$F$1117,MATCH(D92,$D$4:$D$1117,0))</f>
        <v>0.005636574074074072</v>
      </c>
    </row>
    <row r="93" spans="1:9" ht="15" customHeight="1">
      <c r="A93" s="11">
        <v>90</v>
      </c>
      <c r="B93" s="40" t="s">
        <v>235</v>
      </c>
      <c r="C93" s="40" t="s">
        <v>236</v>
      </c>
      <c r="D93" s="11" t="s">
        <v>67</v>
      </c>
      <c r="E93" s="40" t="s">
        <v>92</v>
      </c>
      <c r="F93" s="41">
        <v>0.07902777777777777</v>
      </c>
      <c r="G93" s="11" t="str">
        <f t="shared" si="2"/>
        <v>5.47/km</v>
      </c>
      <c r="H93" s="14">
        <f t="shared" si="3"/>
        <v>0.018483796296296283</v>
      </c>
      <c r="I93" s="14">
        <f>F93-INDEX($F$4:$F$1117,MATCH(D93,$D$4:$D$1117,0))</f>
        <v>0.01695601851851851</v>
      </c>
    </row>
    <row r="94" spans="1:9" ht="15" customHeight="1">
      <c r="A94" s="11">
        <v>91</v>
      </c>
      <c r="B94" s="40" t="s">
        <v>237</v>
      </c>
      <c r="C94" s="40" t="s">
        <v>238</v>
      </c>
      <c r="D94" s="11" t="s">
        <v>63</v>
      </c>
      <c r="E94" s="40" t="s">
        <v>221</v>
      </c>
      <c r="F94" s="41">
        <v>0.079375</v>
      </c>
      <c r="G94" s="11" t="str">
        <f t="shared" si="2"/>
        <v>5.48/km</v>
      </c>
      <c r="H94" s="14">
        <f t="shared" si="3"/>
        <v>0.018831018518518518</v>
      </c>
      <c r="I94" s="14">
        <f>F94-INDEX($F$4:$F$1117,MATCH(D94,$D$4:$D$1117,0))</f>
        <v>0.018298611111111113</v>
      </c>
    </row>
    <row r="95" spans="1:9" ht="15" customHeight="1">
      <c r="A95" s="11">
        <v>92</v>
      </c>
      <c r="B95" s="40" t="s">
        <v>239</v>
      </c>
      <c r="C95" s="40" t="s">
        <v>240</v>
      </c>
      <c r="D95" s="11" t="s">
        <v>63</v>
      </c>
      <c r="E95" s="40" t="s">
        <v>221</v>
      </c>
      <c r="F95" s="41">
        <v>0.07940972222222221</v>
      </c>
      <c r="G95" s="11" t="str">
        <f t="shared" si="2"/>
        <v>5.48/km</v>
      </c>
      <c r="H95" s="14">
        <f t="shared" si="3"/>
        <v>0.01886574074074073</v>
      </c>
      <c r="I95" s="14">
        <f>F95-INDEX($F$4:$F$1117,MATCH(D95,$D$4:$D$1117,0))</f>
        <v>0.018333333333333326</v>
      </c>
    </row>
    <row r="96" spans="1:9" ht="15" customHeight="1">
      <c r="A96" s="11">
        <v>93</v>
      </c>
      <c r="B96" s="40" t="s">
        <v>241</v>
      </c>
      <c r="C96" s="40" t="s">
        <v>44</v>
      </c>
      <c r="D96" s="11" t="s">
        <v>67</v>
      </c>
      <c r="E96" s="40" t="s">
        <v>12</v>
      </c>
      <c r="F96" s="41">
        <v>0.07954861111111111</v>
      </c>
      <c r="G96" s="11" t="str">
        <f t="shared" si="2"/>
        <v>5.49/km</v>
      </c>
      <c r="H96" s="14">
        <f t="shared" si="3"/>
        <v>0.019004629629629628</v>
      </c>
      <c r="I96" s="14">
        <f>F96-INDEX($F$4:$F$1117,MATCH(D96,$D$4:$D$1117,0))</f>
        <v>0.017476851851851855</v>
      </c>
    </row>
    <row r="97" spans="1:9" ht="15" customHeight="1">
      <c r="A97" s="11">
        <v>94</v>
      </c>
      <c r="B97" s="40" t="s">
        <v>242</v>
      </c>
      <c r="C97" s="40" t="s">
        <v>243</v>
      </c>
      <c r="D97" s="11" t="s">
        <v>63</v>
      </c>
      <c r="E97" s="40" t="s">
        <v>244</v>
      </c>
      <c r="F97" s="41">
        <v>0.07996527777777777</v>
      </c>
      <c r="G97" s="11" t="str">
        <f t="shared" si="2"/>
        <v>5.51/km</v>
      </c>
      <c r="H97" s="14">
        <f t="shared" si="3"/>
        <v>0.01942129629629629</v>
      </c>
      <c r="I97" s="14">
        <f>F97-INDEX($F$4:$F$1117,MATCH(D97,$D$4:$D$1117,0))</f>
        <v>0.018888888888888886</v>
      </c>
    </row>
    <row r="98" spans="1:9" ht="15" customHeight="1">
      <c r="A98" s="11">
        <v>95</v>
      </c>
      <c r="B98" s="40" t="s">
        <v>245</v>
      </c>
      <c r="C98" s="40" t="s">
        <v>25</v>
      </c>
      <c r="D98" s="11" t="s">
        <v>63</v>
      </c>
      <c r="E98" s="40" t="s">
        <v>246</v>
      </c>
      <c r="F98" s="41">
        <v>0.08032407407407406</v>
      </c>
      <c r="G98" s="11" t="str">
        <f t="shared" si="2"/>
        <v>5.52/km</v>
      </c>
      <c r="H98" s="14">
        <f t="shared" si="3"/>
        <v>0.01978009259259258</v>
      </c>
      <c r="I98" s="14">
        <f>F98-INDEX($F$4:$F$1117,MATCH(D98,$D$4:$D$1117,0))</f>
        <v>0.019247685185185173</v>
      </c>
    </row>
    <row r="99" spans="1:9" ht="15" customHeight="1">
      <c r="A99" s="11">
        <v>96</v>
      </c>
      <c r="B99" s="40" t="s">
        <v>247</v>
      </c>
      <c r="C99" s="40" t="s">
        <v>248</v>
      </c>
      <c r="D99" s="11" t="s">
        <v>59</v>
      </c>
      <c r="E99" s="40" t="s">
        <v>12</v>
      </c>
      <c r="F99" s="41">
        <v>0.08037037037037037</v>
      </c>
      <c r="G99" s="11" t="str">
        <f t="shared" si="2"/>
        <v>5.52/km</v>
      </c>
      <c r="H99" s="14">
        <f t="shared" si="3"/>
        <v>0.019826388888888886</v>
      </c>
      <c r="I99" s="14">
        <f>F99-INDEX($F$4:$F$1117,MATCH(D99,$D$4:$D$1117,0))</f>
        <v>0.019826388888888886</v>
      </c>
    </row>
    <row r="100" spans="1:9" ht="15" customHeight="1">
      <c r="A100" s="11">
        <v>97</v>
      </c>
      <c r="B100" s="40" t="s">
        <v>249</v>
      </c>
      <c r="C100" s="40" t="s">
        <v>19</v>
      </c>
      <c r="D100" s="11" t="s">
        <v>67</v>
      </c>
      <c r="E100" s="40" t="s">
        <v>82</v>
      </c>
      <c r="F100" s="41">
        <v>0.08053240740740741</v>
      </c>
      <c r="G100" s="11" t="str">
        <f t="shared" si="2"/>
        <v>5.53/km</v>
      </c>
      <c r="H100" s="14">
        <f t="shared" si="3"/>
        <v>0.01998842592592593</v>
      </c>
      <c r="I100" s="14">
        <f>F100-INDEX($F$4:$F$1117,MATCH(D100,$D$4:$D$1117,0))</f>
        <v>0.018460648148148157</v>
      </c>
    </row>
    <row r="101" spans="1:9" ht="15" customHeight="1">
      <c r="A101" s="11">
        <v>98</v>
      </c>
      <c r="B101" s="40" t="s">
        <v>250</v>
      </c>
      <c r="C101" s="40" t="s">
        <v>27</v>
      </c>
      <c r="D101" s="11" t="s">
        <v>126</v>
      </c>
      <c r="E101" s="40" t="s">
        <v>12</v>
      </c>
      <c r="F101" s="41">
        <v>0.08086805555555555</v>
      </c>
      <c r="G101" s="11" t="str">
        <f t="shared" si="2"/>
        <v>5.55/km</v>
      </c>
      <c r="H101" s="14">
        <f t="shared" si="3"/>
        <v>0.02032407407407407</v>
      </c>
      <c r="I101" s="14">
        <f>F101-INDEX($F$4:$F$1117,MATCH(D101,$D$4:$D$1117,0))</f>
        <v>0.011516203703703709</v>
      </c>
    </row>
    <row r="102" spans="1:9" ht="15" customHeight="1">
      <c r="A102" s="11">
        <v>99</v>
      </c>
      <c r="B102" s="40" t="s">
        <v>251</v>
      </c>
      <c r="C102" s="40" t="s">
        <v>62</v>
      </c>
      <c r="D102" s="11" t="s">
        <v>67</v>
      </c>
      <c r="E102" s="40" t="s">
        <v>155</v>
      </c>
      <c r="F102" s="41">
        <v>0.08118055555555555</v>
      </c>
      <c r="G102" s="11" t="str">
        <f t="shared" si="2"/>
        <v>5.56/km</v>
      </c>
      <c r="H102" s="14">
        <f t="shared" si="3"/>
        <v>0.020636574074074064</v>
      </c>
      <c r="I102" s="14">
        <f>F102-INDEX($F$4:$F$1117,MATCH(D102,$D$4:$D$1117,0))</f>
        <v>0.01910879629629629</v>
      </c>
    </row>
    <row r="103" spans="1:9" ht="15" customHeight="1">
      <c r="A103" s="11">
        <v>100</v>
      </c>
      <c r="B103" s="40" t="s">
        <v>252</v>
      </c>
      <c r="C103" s="40" t="s">
        <v>41</v>
      </c>
      <c r="D103" s="11" t="s">
        <v>67</v>
      </c>
      <c r="E103" s="40" t="s">
        <v>155</v>
      </c>
      <c r="F103" s="41">
        <v>0.08118055555555555</v>
      </c>
      <c r="G103" s="11" t="str">
        <f t="shared" si="2"/>
        <v>5.56/km</v>
      </c>
      <c r="H103" s="14">
        <f t="shared" si="3"/>
        <v>0.020636574074074064</v>
      </c>
      <c r="I103" s="14">
        <f>F103-INDEX($F$4:$F$1117,MATCH(D103,$D$4:$D$1117,0))</f>
        <v>0.01910879629629629</v>
      </c>
    </row>
    <row r="104" spans="1:9" ht="15" customHeight="1">
      <c r="A104" s="11">
        <v>101</v>
      </c>
      <c r="B104" s="40" t="s">
        <v>103</v>
      </c>
      <c r="C104" s="40" t="s">
        <v>253</v>
      </c>
      <c r="D104" s="11" t="s">
        <v>171</v>
      </c>
      <c r="E104" s="40" t="s">
        <v>77</v>
      </c>
      <c r="F104" s="41">
        <v>0.08158564814814816</v>
      </c>
      <c r="G104" s="11" t="str">
        <f t="shared" si="2"/>
        <v>5.58/km</v>
      </c>
      <c r="H104" s="14">
        <f t="shared" si="3"/>
        <v>0.021041666666666674</v>
      </c>
      <c r="I104" s="14">
        <f>F104-INDEX($F$4:$F$1117,MATCH(D104,$D$4:$D$1117,0))</f>
        <v>0.008518518518518522</v>
      </c>
    </row>
    <row r="105" spans="1:9" ht="15" customHeight="1">
      <c r="A105" s="11">
        <v>102</v>
      </c>
      <c r="B105" s="40" t="s">
        <v>254</v>
      </c>
      <c r="C105" s="40" t="s">
        <v>255</v>
      </c>
      <c r="D105" s="11" t="s">
        <v>126</v>
      </c>
      <c r="E105" s="40" t="s">
        <v>152</v>
      </c>
      <c r="F105" s="41">
        <v>0.08158564814814816</v>
      </c>
      <c r="G105" s="11" t="str">
        <f t="shared" si="2"/>
        <v>5.58/km</v>
      </c>
      <c r="H105" s="14">
        <f t="shared" si="3"/>
        <v>0.021041666666666674</v>
      </c>
      <c r="I105" s="14">
        <f>F105-INDEX($F$4:$F$1117,MATCH(D105,$D$4:$D$1117,0))</f>
        <v>0.012233796296296312</v>
      </c>
    </row>
    <row r="106" spans="1:9" ht="15" customHeight="1">
      <c r="A106" s="11">
        <v>103</v>
      </c>
      <c r="B106" s="40" t="s">
        <v>256</v>
      </c>
      <c r="C106" s="40" t="s">
        <v>20</v>
      </c>
      <c r="D106" s="11" t="s">
        <v>63</v>
      </c>
      <c r="E106" s="40" t="s">
        <v>195</v>
      </c>
      <c r="F106" s="41">
        <v>0.081875</v>
      </c>
      <c r="G106" s="11" t="str">
        <f t="shared" si="2"/>
        <v>5.59/km</v>
      </c>
      <c r="H106" s="14">
        <f t="shared" si="3"/>
        <v>0.02133101851851852</v>
      </c>
      <c r="I106" s="14">
        <f>F106-INDEX($F$4:$F$1117,MATCH(D106,$D$4:$D$1117,0))</f>
        <v>0.020798611111111115</v>
      </c>
    </row>
    <row r="107" spans="1:9" ht="15" customHeight="1">
      <c r="A107" s="11">
        <v>104</v>
      </c>
      <c r="B107" s="40" t="s">
        <v>257</v>
      </c>
      <c r="C107" s="40" t="s">
        <v>258</v>
      </c>
      <c r="D107" s="11" t="s">
        <v>67</v>
      </c>
      <c r="E107" s="40" t="s">
        <v>138</v>
      </c>
      <c r="F107" s="41">
        <v>0.08209490740740741</v>
      </c>
      <c r="G107" s="11" t="str">
        <f t="shared" si="2"/>
        <v>6.00/km</v>
      </c>
      <c r="H107" s="14">
        <f t="shared" si="3"/>
        <v>0.021550925925925925</v>
      </c>
      <c r="I107" s="14">
        <f>F107-INDEX($F$4:$F$1117,MATCH(D107,$D$4:$D$1117,0))</f>
        <v>0.02002314814814815</v>
      </c>
    </row>
    <row r="108" spans="1:9" ht="15" customHeight="1">
      <c r="A108" s="11">
        <v>105</v>
      </c>
      <c r="B108" s="40" t="s">
        <v>259</v>
      </c>
      <c r="C108" s="40" t="s">
        <v>23</v>
      </c>
      <c r="D108" s="11" t="s">
        <v>67</v>
      </c>
      <c r="E108" s="40" t="s">
        <v>260</v>
      </c>
      <c r="F108" s="41">
        <v>0.08211805555555556</v>
      </c>
      <c r="G108" s="11" t="str">
        <f t="shared" si="2"/>
        <v>6.00/km</v>
      </c>
      <c r="H108" s="14">
        <f t="shared" si="3"/>
        <v>0.021574074074074072</v>
      </c>
      <c r="I108" s="14">
        <f>F108-INDEX($F$4:$F$1117,MATCH(D108,$D$4:$D$1117,0))</f>
        <v>0.020046296296296298</v>
      </c>
    </row>
    <row r="109" spans="1:9" ht="15" customHeight="1">
      <c r="A109" s="11">
        <v>106</v>
      </c>
      <c r="B109" s="40" t="s">
        <v>261</v>
      </c>
      <c r="C109" s="40" t="s">
        <v>262</v>
      </c>
      <c r="D109" s="11" t="s">
        <v>67</v>
      </c>
      <c r="E109" s="40" t="s">
        <v>138</v>
      </c>
      <c r="F109" s="41">
        <v>0.08223379629629629</v>
      </c>
      <c r="G109" s="11" t="str">
        <f t="shared" si="2"/>
        <v>6.01/km</v>
      </c>
      <c r="H109" s="14">
        <f t="shared" si="3"/>
        <v>0.021689814814814808</v>
      </c>
      <c r="I109" s="14">
        <f>F109-INDEX($F$4:$F$1117,MATCH(D109,$D$4:$D$1117,0))</f>
        <v>0.020162037037037034</v>
      </c>
    </row>
    <row r="110" spans="1:9" ht="15" customHeight="1">
      <c r="A110" s="11">
        <v>107</v>
      </c>
      <c r="B110" s="40" t="s">
        <v>263</v>
      </c>
      <c r="C110" s="40" t="s">
        <v>29</v>
      </c>
      <c r="D110" s="11" t="s">
        <v>63</v>
      </c>
      <c r="E110" s="40" t="s">
        <v>108</v>
      </c>
      <c r="F110" s="41">
        <v>0.08224537037037037</v>
      </c>
      <c r="G110" s="11" t="str">
        <f t="shared" si="2"/>
        <v>6.01/km</v>
      </c>
      <c r="H110" s="14">
        <f t="shared" si="3"/>
        <v>0.021701388888888888</v>
      </c>
      <c r="I110" s="14">
        <f>F110-INDEX($F$4:$F$1117,MATCH(D110,$D$4:$D$1117,0))</f>
        <v>0.021168981481481483</v>
      </c>
    </row>
    <row r="111" spans="1:9" ht="15" customHeight="1">
      <c r="A111" s="11">
        <v>108</v>
      </c>
      <c r="B111" s="40" t="s">
        <v>264</v>
      </c>
      <c r="C111" s="40" t="s">
        <v>29</v>
      </c>
      <c r="D111" s="11" t="s">
        <v>63</v>
      </c>
      <c r="E111" s="40" t="s">
        <v>152</v>
      </c>
      <c r="F111" s="41">
        <v>0.08237268518518519</v>
      </c>
      <c r="G111" s="11" t="str">
        <f t="shared" si="2"/>
        <v>6.01/km</v>
      </c>
      <c r="H111" s="14">
        <f t="shared" si="3"/>
        <v>0.021828703703703704</v>
      </c>
      <c r="I111" s="14">
        <f>F111-INDEX($F$4:$F$1117,MATCH(D111,$D$4:$D$1117,0))</f>
        <v>0.0212962962962963</v>
      </c>
    </row>
    <row r="112" spans="1:9" ht="15" customHeight="1">
      <c r="A112" s="11">
        <v>109</v>
      </c>
      <c r="B112" s="40" t="s">
        <v>265</v>
      </c>
      <c r="C112" s="40" t="s">
        <v>266</v>
      </c>
      <c r="D112" s="11" t="s">
        <v>126</v>
      </c>
      <c r="E112" s="40" t="s">
        <v>110</v>
      </c>
      <c r="F112" s="41">
        <v>0.08246527777777778</v>
      </c>
      <c r="G112" s="11" t="str">
        <f t="shared" si="2"/>
        <v>6.02/km</v>
      </c>
      <c r="H112" s="14">
        <f t="shared" si="3"/>
        <v>0.021921296296296293</v>
      </c>
      <c r="I112" s="14">
        <f>F112-INDEX($F$4:$F$1117,MATCH(D112,$D$4:$D$1117,0))</f>
        <v>0.013113425925925931</v>
      </c>
    </row>
    <row r="113" spans="1:9" ht="15" customHeight="1">
      <c r="A113" s="11">
        <v>110</v>
      </c>
      <c r="B113" s="40" t="s">
        <v>267</v>
      </c>
      <c r="C113" s="40" t="s">
        <v>20</v>
      </c>
      <c r="D113" s="11" t="s">
        <v>63</v>
      </c>
      <c r="E113" s="40" t="s">
        <v>12</v>
      </c>
      <c r="F113" s="41">
        <v>0.0825</v>
      </c>
      <c r="G113" s="11" t="str">
        <f t="shared" si="2"/>
        <v>6.02/km</v>
      </c>
      <c r="H113" s="14">
        <f t="shared" si="3"/>
        <v>0.02195601851851852</v>
      </c>
      <c r="I113" s="14">
        <f>F113-INDEX($F$4:$F$1117,MATCH(D113,$D$4:$D$1117,0))</f>
        <v>0.021423611111111115</v>
      </c>
    </row>
    <row r="114" spans="1:9" ht="15" customHeight="1">
      <c r="A114" s="11">
        <v>111</v>
      </c>
      <c r="B114" s="40" t="s">
        <v>268</v>
      </c>
      <c r="C114" s="40" t="s">
        <v>269</v>
      </c>
      <c r="D114" s="11" t="s">
        <v>67</v>
      </c>
      <c r="E114" s="40" t="s">
        <v>110</v>
      </c>
      <c r="F114" s="41">
        <v>0.08263888888888889</v>
      </c>
      <c r="G114" s="11" t="str">
        <f t="shared" si="2"/>
        <v>6.02/km</v>
      </c>
      <c r="H114" s="14">
        <f t="shared" si="3"/>
        <v>0.022094907407407403</v>
      </c>
      <c r="I114" s="14">
        <f>F114-INDEX($F$4:$F$1117,MATCH(D114,$D$4:$D$1117,0))</f>
        <v>0.02056712962962963</v>
      </c>
    </row>
    <row r="115" spans="1:9" ht="15" customHeight="1">
      <c r="A115" s="11">
        <v>112</v>
      </c>
      <c r="B115" s="40" t="s">
        <v>270</v>
      </c>
      <c r="C115" s="40" t="s">
        <v>22</v>
      </c>
      <c r="D115" s="11" t="s">
        <v>63</v>
      </c>
      <c r="E115" s="40" t="s">
        <v>206</v>
      </c>
      <c r="F115" s="41">
        <v>0.08267361111111111</v>
      </c>
      <c r="G115" s="11" t="str">
        <f t="shared" si="2"/>
        <v>6.03/km</v>
      </c>
      <c r="H115" s="14">
        <f t="shared" si="3"/>
        <v>0.02212962962962963</v>
      </c>
      <c r="I115" s="14">
        <f>F115-INDEX($F$4:$F$1117,MATCH(D115,$D$4:$D$1117,0))</f>
        <v>0.021597222222222226</v>
      </c>
    </row>
    <row r="116" spans="1:9" ht="15" customHeight="1">
      <c r="A116" s="11">
        <v>113</v>
      </c>
      <c r="B116" s="40" t="s">
        <v>271</v>
      </c>
      <c r="C116" s="40" t="s">
        <v>37</v>
      </c>
      <c r="D116" s="11" t="s">
        <v>67</v>
      </c>
      <c r="E116" s="40" t="s">
        <v>272</v>
      </c>
      <c r="F116" s="41">
        <v>0.08274305555555556</v>
      </c>
      <c r="G116" s="11" t="str">
        <f t="shared" si="2"/>
        <v>6.03/km</v>
      </c>
      <c r="H116" s="14">
        <f t="shared" si="3"/>
        <v>0.022199074074074072</v>
      </c>
      <c r="I116" s="14">
        <f>F116-INDEX($F$4:$F$1117,MATCH(D116,$D$4:$D$1117,0))</f>
        <v>0.0206712962962963</v>
      </c>
    </row>
    <row r="117" spans="1:9" ht="15" customHeight="1">
      <c r="A117" s="11">
        <v>114</v>
      </c>
      <c r="B117" s="40" t="s">
        <v>271</v>
      </c>
      <c r="C117" s="40" t="s">
        <v>15</v>
      </c>
      <c r="D117" s="11" t="s">
        <v>63</v>
      </c>
      <c r="E117" s="40" t="s">
        <v>273</v>
      </c>
      <c r="F117" s="41">
        <v>0.08274305555555556</v>
      </c>
      <c r="G117" s="11" t="str">
        <f t="shared" si="2"/>
        <v>6.03/km</v>
      </c>
      <c r="H117" s="14">
        <f t="shared" si="3"/>
        <v>0.022199074074074072</v>
      </c>
      <c r="I117" s="14">
        <f>F117-INDEX($F$4:$F$1117,MATCH(D117,$D$4:$D$1117,0))</f>
        <v>0.021666666666666667</v>
      </c>
    </row>
    <row r="118" spans="1:9" ht="15" customHeight="1">
      <c r="A118" s="11">
        <v>115</v>
      </c>
      <c r="B118" s="40" t="s">
        <v>274</v>
      </c>
      <c r="C118" s="40" t="s">
        <v>13</v>
      </c>
      <c r="D118" s="11" t="s">
        <v>67</v>
      </c>
      <c r="E118" s="40" t="s">
        <v>148</v>
      </c>
      <c r="F118" s="41">
        <v>0.08275462962962964</v>
      </c>
      <c r="G118" s="11" t="str">
        <f t="shared" si="2"/>
        <v>6.03/km</v>
      </c>
      <c r="H118" s="14">
        <f t="shared" si="3"/>
        <v>0.022210648148148153</v>
      </c>
      <c r="I118" s="14">
        <f>F118-INDEX($F$4:$F$1117,MATCH(D118,$D$4:$D$1117,0))</f>
        <v>0.02068287037037038</v>
      </c>
    </row>
    <row r="119" spans="1:9" ht="15" customHeight="1">
      <c r="A119" s="11">
        <v>116</v>
      </c>
      <c r="B119" s="40" t="s">
        <v>275</v>
      </c>
      <c r="C119" s="40" t="s">
        <v>276</v>
      </c>
      <c r="D119" s="11" t="s">
        <v>67</v>
      </c>
      <c r="E119" s="40" t="s">
        <v>148</v>
      </c>
      <c r="F119" s="41">
        <v>0.08277777777777778</v>
      </c>
      <c r="G119" s="11" t="str">
        <f t="shared" si="2"/>
        <v>6.03/km</v>
      </c>
      <c r="H119" s="14">
        <f t="shared" si="3"/>
        <v>0.0222337962962963</v>
      </c>
      <c r="I119" s="14">
        <f>F119-INDEX($F$4:$F$1117,MATCH(D119,$D$4:$D$1117,0))</f>
        <v>0.020706018518518526</v>
      </c>
    </row>
    <row r="120" spans="1:9" ht="15" customHeight="1">
      <c r="A120" s="11">
        <v>117</v>
      </c>
      <c r="B120" s="40" t="s">
        <v>277</v>
      </c>
      <c r="C120" s="40" t="s">
        <v>278</v>
      </c>
      <c r="D120" s="11" t="s">
        <v>185</v>
      </c>
      <c r="E120" s="40" t="s">
        <v>279</v>
      </c>
      <c r="F120" s="41">
        <v>0.0828125</v>
      </c>
      <c r="G120" s="11" t="str">
        <f t="shared" si="2"/>
        <v>6.03/km</v>
      </c>
      <c r="H120" s="14">
        <f t="shared" si="3"/>
        <v>0.022268518518518514</v>
      </c>
      <c r="I120" s="14">
        <f>F120-INDEX($F$4:$F$1117,MATCH(D120,$D$4:$D$1117,0))</f>
        <v>0.008055555555555552</v>
      </c>
    </row>
    <row r="121" spans="1:9" ht="15" customHeight="1">
      <c r="A121" s="11">
        <v>118</v>
      </c>
      <c r="B121" s="40" t="s">
        <v>24</v>
      </c>
      <c r="C121" s="40" t="s">
        <v>280</v>
      </c>
      <c r="D121" s="11" t="s">
        <v>281</v>
      </c>
      <c r="E121" s="40" t="s">
        <v>168</v>
      </c>
      <c r="F121" s="41">
        <v>0.08371527777777778</v>
      </c>
      <c r="G121" s="11" t="str">
        <f t="shared" si="2"/>
        <v>6.07/km</v>
      </c>
      <c r="H121" s="14">
        <f t="shared" si="3"/>
        <v>0.023171296296296294</v>
      </c>
      <c r="I121" s="14">
        <f>F121-INDEX($F$4:$F$1117,MATCH(D121,$D$4:$D$1117,0))</f>
        <v>0</v>
      </c>
    </row>
    <row r="122" spans="1:9" ht="15" customHeight="1">
      <c r="A122" s="11">
        <v>119</v>
      </c>
      <c r="B122" s="40" t="s">
        <v>282</v>
      </c>
      <c r="C122" s="40" t="s">
        <v>52</v>
      </c>
      <c r="D122" s="11" t="s">
        <v>67</v>
      </c>
      <c r="E122" s="40" t="s">
        <v>105</v>
      </c>
      <c r="F122" s="41">
        <v>0.08371527777777778</v>
      </c>
      <c r="G122" s="11" t="str">
        <f t="shared" si="2"/>
        <v>6.07/km</v>
      </c>
      <c r="H122" s="14">
        <f t="shared" si="3"/>
        <v>0.023171296296296294</v>
      </c>
      <c r="I122" s="14">
        <f>F122-INDEX($F$4:$F$1117,MATCH(D122,$D$4:$D$1117,0))</f>
        <v>0.02164351851851852</v>
      </c>
    </row>
    <row r="123" spans="1:9" ht="15" customHeight="1">
      <c r="A123" s="11">
        <v>120</v>
      </c>
      <c r="B123" s="40" t="s">
        <v>283</v>
      </c>
      <c r="C123" s="40" t="s">
        <v>278</v>
      </c>
      <c r="D123" s="11" t="s">
        <v>126</v>
      </c>
      <c r="E123" s="40" t="s">
        <v>168</v>
      </c>
      <c r="F123" s="41">
        <v>0.08371527777777778</v>
      </c>
      <c r="G123" s="11" t="str">
        <f t="shared" si="2"/>
        <v>6.07/km</v>
      </c>
      <c r="H123" s="14">
        <f t="shared" si="3"/>
        <v>0.023171296296296294</v>
      </c>
      <c r="I123" s="14">
        <f>F123-INDEX($F$4:$F$1117,MATCH(D123,$D$4:$D$1117,0))</f>
        <v>0.014363425925925932</v>
      </c>
    </row>
    <row r="124" spans="1:9" ht="15" customHeight="1">
      <c r="A124" s="11">
        <v>121</v>
      </c>
      <c r="B124" s="40" t="s">
        <v>182</v>
      </c>
      <c r="C124" s="40" t="s">
        <v>29</v>
      </c>
      <c r="D124" s="11" t="s">
        <v>63</v>
      </c>
      <c r="E124" s="40" t="s">
        <v>168</v>
      </c>
      <c r="F124" s="41">
        <v>0.08373842592592594</v>
      </c>
      <c r="G124" s="11" t="str">
        <f t="shared" si="2"/>
        <v>6.07/km</v>
      </c>
      <c r="H124" s="14">
        <f t="shared" si="3"/>
        <v>0.023194444444444455</v>
      </c>
      <c r="I124" s="14">
        <f>F124-INDEX($F$4:$F$1117,MATCH(D124,$D$4:$D$1117,0))</f>
        <v>0.02266203703703705</v>
      </c>
    </row>
    <row r="125" spans="1:9" ht="15" customHeight="1">
      <c r="A125" s="11">
        <v>122</v>
      </c>
      <c r="B125" s="40" t="s">
        <v>284</v>
      </c>
      <c r="C125" s="40" t="s">
        <v>116</v>
      </c>
      <c r="D125" s="11" t="s">
        <v>63</v>
      </c>
      <c r="E125" s="40" t="s">
        <v>105</v>
      </c>
      <c r="F125" s="41">
        <v>0.08376157407407407</v>
      </c>
      <c r="G125" s="11" t="str">
        <f t="shared" si="2"/>
        <v>6.07/km</v>
      </c>
      <c r="H125" s="14">
        <f t="shared" si="3"/>
        <v>0.02321759259259259</v>
      </c>
      <c r="I125" s="14">
        <f>F125-INDEX($F$4:$F$1117,MATCH(D125,$D$4:$D$1117,0))</f>
        <v>0.022685185185185183</v>
      </c>
    </row>
    <row r="126" spans="1:9" ht="15" customHeight="1">
      <c r="A126" s="11">
        <v>123</v>
      </c>
      <c r="B126" s="40" t="s">
        <v>285</v>
      </c>
      <c r="C126" s="40" t="s">
        <v>286</v>
      </c>
      <c r="D126" s="11" t="s">
        <v>63</v>
      </c>
      <c r="E126" s="40" t="s">
        <v>82</v>
      </c>
      <c r="F126" s="41">
        <v>0.0842013888888889</v>
      </c>
      <c r="G126" s="11" t="str">
        <f t="shared" si="2"/>
        <v>6.09/km</v>
      </c>
      <c r="H126" s="14">
        <f t="shared" si="3"/>
        <v>0.02365740740740741</v>
      </c>
      <c r="I126" s="14">
        <f>F126-INDEX($F$4:$F$1117,MATCH(D126,$D$4:$D$1117,0))</f>
        <v>0.023125000000000007</v>
      </c>
    </row>
    <row r="127" spans="1:9" ht="15" customHeight="1">
      <c r="A127" s="11">
        <v>124</v>
      </c>
      <c r="B127" s="40" t="s">
        <v>287</v>
      </c>
      <c r="C127" s="40" t="s">
        <v>28</v>
      </c>
      <c r="D127" s="11" t="s">
        <v>59</v>
      </c>
      <c r="E127" s="40" t="s">
        <v>12</v>
      </c>
      <c r="F127" s="41">
        <v>0.08434027777777776</v>
      </c>
      <c r="G127" s="11" t="str">
        <f t="shared" si="2"/>
        <v>6.10/km</v>
      </c>
      <c r="H127" s="14">
        <f t="shared" si="3"/>
        <v>0.02379629629629628</v>
      </c>
      <c r="I127" s="14">
        <f>F127-INDEX($F$4:$F$1117,MATCH(D127,$D$4:$D$1117,0))</f>
        <v>0.02379629629629628</v>
      </c>
    </row>
    <row r="128" spans="1:9" ht="15" customHeight="1">
      <c r="A128" s="11">
        <v>125</v>
      </c>
      <c r="B128" s="40" t="s">
        <v>288</v>
      </c>
      <c r="C128" s="40" t="s">
        <v>31</v>
      </c>
      <c r="D128" s="11" t="s">
        <v>63</v>
      </c>
      <c r="E128" s="40" t="s">
        <v>155</v>
      </c>
      <c r="F128" s="41">
        <v>0.08458333333333333</v>
      </c>
      <c r="G128" s="11" t="str">
        <f t="shared" si="2"/>
        <v>6.11/km</v>
      </c>
      <c r="H128" s="14">
        <f t="shared" si="3"/>
        <v>0.024039351851851846</v>
      </c>
      <c r="I128" s="14">
        <f>F128-INDEX($F$4:$F$1117,MATCH(D128,$D$4:$D$1117,0))</f>
        <v>0.02350694444444444</v>
      </c>
    </row>
    <row r="129" spans="1:9" ht="15" customHeight="1">
      <c r="A129" s="11">
        <v>126</v>
      </c>
      <c r="B129" s="40" t="s">
        <v>289</v>
      </c>
      <c r="C129" s="40" t="s">
        <v>290</v>
      </c>
      <c r="D129" s="11" t="s">
        <v>59</v>
      </c>
      <c r="E129" s="40" t="s">
        <v>105</v>
      </c>
      <c r="F129" s="41">
        <v>0.08469907407407407</v>
      </c>
      <c r="G129" s="11" t="str">
        <f t="shared" si="2"/>
        <v>6.11/km</v>
      </c>
      <c r="H129" s="14">
        <f t="shared" si="3"/>
        <v>0.024155092592592582</v>
      </c>
      <c r="I129" s="14">
        <f>F129-INDEX($F$4:$F$1117,MATCH(D129,$D$4:$D$1117,0))</f>
        <v>0.024155092592592582</v>
      </c>
    </row>
    <row r="130" spans="1:9" ht="15" customHeight="1">
      <c r="A130" s="11">
        <v>127</v>
      </c>
      <c r="B130" s="40" t="s">
        <v>291</v>
      </c>
      <c r="C130" s="40" t="s">
        <v>20</v>
      </c>
      <c r="D130" s="11" t="s">
        <v>67</v>
      </c>
      <c r="E130" s="40" t="s">
        <v>292</v>
      </c>
      <c r="F130" s="41">
        <v>0.08479166666666667</v>
      </c>
      <c r="G130" s="11" t="str">
        <f t="shared" si="2"/>
        <v>6.12/km</v>
      </c>
      <c r="H130" s="14">
        <f t="shared" si="3"/>
        <v>0.024247685185185185</v>
      </c>
      <c r="I130" s="14">
        <f>F130-INDEX($F$4:$F$1117,MATCH(D130,$D$4:$D$1117,0))</f>
        <v>0.02271990740740741</v>
      </c>
    </row>
    <row r="131" spans="1:9" ht="15" customHeight="1">
      <c r="A131" s="11">
        <v>128</v>
      </c>
      <c r="B131" s="40" t="s">
        <v>293</v>
      </c>
      <c r="C131" s="40" t="s">
        <v>32</v>
      </c>
      <c r="D131" s="11" t="s">
        <v>67</v>
      </c>
      <c r="E131" s="40" t="s">
        <v>84</v>
      </c>
      <c r="F131" s="41">
        <v>0.08515046296296297</v>
      </c>
      <c r="G131" s="11" t="str">
        <f t="shared" si="2"/>
        <v>6.13/km</v>
      </c>
      <c r="H131" s="14">
        <f t="shared" si="3"/>
        <v>0.024606481481481486</v>
      </c>
      <c r="I131" s="14">
        <f>F131-INDEX($F$4:$F$1117,MATCH(D131,$D$4:$D$1117,0))</f>
        <v>0.023078703703703712</v>
      </c>
    </row>
    <row r="132" spans="1:9" ht="15" customHeight="1">
      <c r="A132" s="11">
        <v>129</v>
      </c>
      <c r="B132" s="40" t="s">
        <v>294</v>
      </c>
      <c r="C132" s="40" t="s">
        <v>26</v>
      </c>
      <c r="D132" s="11" t="s">
        <v>67</v>
      </c>
      <c r="E132" s="40" t="s">
        <v>138</v>
      </c>
      <c r="F132" s="41">
        <v>0.0851736111111111</v>
      </c>
      <c r="G132" s="11" t="str">
        <f t="shared" si="2"/>
        <v>6.14/km</v>
      </c>
      <c r="H132" s="14">
        <f t="shared" si="3"/>
        <v>0.02462962962962962</v>
      </c>
      <c r="I132" s="14">
        <f>F132-INDEX($F$4:$F$1117,MATCH(D132,$D$4:$D$1117,0))</f>
        <v>0.023101851851851846</v>
      </c>
    </row>
    <row r="133" spans="1:9" ht="15" customHeight="1">
      <c r="A133" s="11">
        <v>130</v>
      </c>
      <c r="B133" s="40" t="s">
        <v>46</v>
      </c>
      <c r="C133" s="40" t="s">
        <v>295</v>
      </c>
      <c r="D133" s="11" t="s">
        <v>185</v>
      </c>
      <c r="E133" s="40" t="s">
        <v>292</v>
      </c>
      <c r="F133" s="41">
        <v>0.08530092592592592</v>
      </c>
      <c r="G133" s="11" t="str">
        <f aca="true" t="shared" si="4" ref="G133:G196">TEXT(INT((HOUR(F133)*3600+MINUTE(F133)*60+SECOND(F133))/$I$2/60),"0")&amp;"."&amp;TEXT(MOD((HOUR(F133)*3600+MINUTE(F133)*60+SECOND(F133))/$I$2,60),"00")&amp;"/km"</f>
        <v>6.14/km</v>
      </c>
      <c r="H133" s="14">
        <f aca="true" t="shared" si="5" ref="H133:H196">F133-$F$4</f>
        <v>0.024756944444444436</v>
      </c>
      <c r="I133" s="14">
        <f>F133-INDEX($F$4:$F$1117,MATCH(D133,$D$4:$D$1117,0))</f>
        <v>0.010543981481481474</v>
      </c>
    </row>
    <row r="134" spans="1:9" ht="15" customHeight="1">
      <c r="A134" s="11">
        <v>131</v>
      </c>
      <c r="B134" s="40" t="s">
        <v>296</v>
      </c>
      <c r="C134" s="40" t="s">
        <v>52</v>
      </c>
      <c r="D134" s="11" t="s">
        <v>63</v>
      </c>
      <c r="E134" s="40" t="s">
        <v>102</v>
      </c>
      <c r="F134" s="41">
        <v>0.0855324074074074</v>
      </c>
      <c r="G134" s="11" t="str">
        <f t="shared" si="4"/>
        <v>6.15/km</v>
      </c>
      <c r="H134" s="14">
        <f t="shared" si="5"/>
        <v>0.02498842592592592</v>
      </c>
      <c r="I134" s="14">
        <f>F134-INDEX($F$4:$F$1117,MATCH(D134,$D$4:$D$1117,0))</f>
        <v>0.024456018518518516</v>
      </c>
    </row>
    <row r="135" spans="1:9" ht="15" customHeight="1">
      <c r="A135" s="11">
        <v>132</v>
      </c>
      <c r="B135" s="40" t="s">
        <v>297</v>
      </c>
      <c r="C135" s="40" t="s">
        <v>13</v>
      </c>
      <c r="D135" s="11" t="s">
        <v>126</v>
      </c>
      <c r="E135" s="40" t="s">
        <v>168</v>
      </c>
      <c r="F135" s="41">
        <v>0.08594907407407408</v>
      </c>
      <c r="G135" s="11" t="str">
        <f t="shared" si="4"/>
        <v>6.17/km</v>
      </c>
      <c r="H135" s="14">
        <f t="shared" si="5"/>
        <v>0.025405092592592597</v>
      </c>
      <c r="I135" s="14">
        <f>F135-INDEX($F$4:$F$1117,MATCH(D135,$D$4:$D$1117,0))</f>
        <v>0.016597222222222235</v>
      </c>
    </row>
    <row r="136" spans="1:9" ht="15" customHeight="1">
      <c r="A136" s="11">
        <v>133</v>
      </c>
      <c r="B136" s="40" t="s">
        <v>298</v>
      </c>
      <c r="C136" s="40" t="s">
        <v>22</v>
      </c>
      <c r="D136" s="11" t="s">
        <v>185</v>
      </c>
      <c r="E136" s="40" t="s">
        <v>158</v>
      </c>
      <c r="F136" s="41">
        <v>0.0869212962962963</v>
      </c>
      <c r="G136" s="11" t="str">
        <f t="shared" si="4"/>
        <v>6.21/km</v>
      </c>
      <c r="H136" s="14">
        <f t="shared" si="5"/>
        <v>0.02637731481481482</v>
      </c>
      <c r="I136" s="14">
        <f>F136-INDEX($F$4:$F$1117,MATCH(D136,$D$4:$D$1117,0))</f>
        <v>0.012164351851851857</v>
      </c>
    </row>
    <row r="137" spans="1:9" ht="15" customHeight="1">
      <c r="A137" s="11">
        <v>134</v>
      </c>
      <c r="B137" s="40" t="s">
        <v>299</v>
      </c>
      <c r="C137" s="40" t="s">
        <v>51</v>
      </c>
      <c r="D137" s="11" t="s">
        <v>126</v>
      </c>
      <c r="E137" s="40" t="s">
        <v>300</v>
      </c>
      <c r="F137" s="41">
        <v>0.08696759259259258</v>
      </c>
      <c r="G137" s="11" t="str">
        <f t="shared" si="4"/>
        <v>6.21/km</v>
      </c>
      <c r="H137" s="14">
        <f t="shared" si="5"/>
        <v>0.0264236111111111</v>
      </c>
      <c r="I137" s="14">
        <f>F137-INDEX($F$4:$F$1117,MATCH(D137,$D$4:$D$1117,0))</f>
        <v>0.017615740740740737</v>
      </c>
    </row>
    <row r="138" spans="1:9" ht="15" customHeight="1">
      <c r="A138" s="11">
        <v>135</v>
      </c>
      <c r="B138" s="40" t="s">
        <v>301</v>
      </c>
      <c r="C138" s="40" t="s">
        <v>22</v>
      </c>
      <c r="D138" s="11" t="s">
        <v>63</v>
      </c>
      <c r="E138" s="40" t="s">
        <v>148</v>
      </c>
      <c r="F138" s="41">
        <v>0.08741898148148147</v>
      </c>
      <c r="G138" s="11" t="str">
        <f t="shared" si="4"/>
        <v>6.23/km</v>
      </c>
      <c r="H138" s="14">
        <f t="shared" si="5"/>
        <v>0.02687499999999999</v>
      </c>
      <c r="I138" s="14">
        <f>F138-INDEX($F$4:$F$1117,MATCH(D138,$D$4:$D$1117,0))</f>
        <v>0.026342592592592584</v>
      </c>
    </row>
    <row r="139" spans="1:9" ht="15" customHeight="1">
      <c r="A139" s="11">
        <v>136</v>
      </c>
      <c r="B139" s="40" t="s">
        <v>302</v>
      </c>
      <c r="C139" s="40" t="s">
        <v>25</v>
      </c>
      <c r="D139" s="11" t="s">
        <v>63</v>
      </c>
      <c r="E139" s="40" t="s">
        <v>303</v>
      </c>
      <c r="F139" s="41">
        <v>0.08758101851851852</v>
      </c>
      <c r="G139" s="11" t="str">
        <f t="shared" si="4"/>
        <v>6.24/km</v>
      </c>
      <c r="H139" s="14">
        <f t="shared" si="5"/>
        <v>0.027037037037037033</v>
      </c>
      <c r="I139" s="14">
        <f>F139-INDEX($F$4:$F$1117,MATCH(D139,$D$4:$D$1117,0))</f>
        <v>0.026504629629629628</v>
      </c>
    </row>
    <row r="140" spans="1:9" ht="15" customHeight="1">
      <c r="A140" s="11">
        <v>137</v>
      </c>
      <c r="B140" s="40" t="s">
        <v>304</v>
      </c>
      <c r="C140" s="40" t="s">
        <v>41</v>
      </c>
      <c r="D140" s="11" t="s">
        <v>67</v>
      </c>
      <c r="E140" s="40" t="s">
        <v>305</v>
      </c>
      <c r="F140" s="41">
        <v>0.08768518518518519</v>
      </c>
      <c r="G140" s="11" t="str">
        <f t="shared" si="4"/>
        <v>6.25/km</v>
      </c>
      <c r="H140" s="14">
        <f t="shared" si="5"/>
        <v>0.027141203703703702</v>
      </c>
      <c r="I140" s="14">
        <f>F140-INDEX($F$4:$F$1117,MATCH(D140,$D$4:$D$1117,0))</f>
        <v>0.02561342592592593</v>
      </c>
    </row>
    <row r="141" spans="1:9" ht="15" customHeight="1">
      <c r="A141" s="11">
        <v>138</v>
      </c>
      <c r="B141" s="40" t="s">
        <v>306</v>
      </c>
      <c r="C141" s="40" t="s">
        <v>307</v>
      </c>
      <c r="D141" s="11" t="s">
        <v>281</v>
      </c>
      <c r="E141" s="40" t="s">
        <v>303</v>
      </c>
      <c r="F141" s="41">
        <v>0.08775462962962964</v>
      </c>
      <c r="G141" s="11" t="str">
        <f t="shared" si="4"/>
        <v>6.25/km</v>
      </c>
      <c r="H141" s="14">
        <f t="shared" si="5"/>
        <v>0.027210648148148157</v>
      </c>
      <c r="I141" s="14">
        <f>F141-INDEX($F$4:$F$1117,MATCH(D141,$D$4:$D$1117,0))</f>
        <v>0.004039351851851863</v>
      </c>
    </row>
    <row r="142" spans="1:9" ht="15" customHeight="1">
      <c r="A142" s="11">
        <v>139</v>
      </c>
      <c r="B142" s="40" t="s">
        <v>308</v>
      </c>
      <c r="C142" s="40" t="s">
        <v>309</v>
      </c>
      <c r="D142" s="11" t="s">
        <v>281</v>
      </c>
      <c r="E142" s="40" t="s">
        <v>303</v>
      </c>
      <c r="F142" s="41">
        <v>0.08780092592592592</v>
      </c>
      <c r="G142" s="11" t="str">
        <f t="shared" si="4"/>
        <v>6.25/km</v>
      </c>
      <c r="H142" s="14">
        <f t="shared" si="5"/>
        <v>0.027256944444444438</v>
      </c>
      <c r="I142" s="14">
        <f>F142-INDEX($F$4:$F$1117,MATCH(D142,$D$4:$D$1117,0))</f>
        <v>0.004085648148148144</v>
      </c>
    </row>
    <row r="143" spans="1:9" ht="15" customHeight="1">
      <c r="A143" s="11">
        <v>140</v>
      </c>
      <c r="B143" s="40" t="s">
        <v>310</v>
      </c>
      <c r="C143" s="40" t="s">
        <v>49</v>
      </c>
      <c r="D143" s="11" t="s">
        <v>67</v>
      </c>
      <c r="E143" s="40" t="s">
        <v>148</v>
      </c>
      <c r="F143" s="41">
        <v>0.08788194444444446</v>
      </c>
      <c r="G143" s="11" t="str">
        <f t="shared" si="4"/>
        <v>6.25/km</v>
      </c>
      <c r="H143" s="14">
        <f t="shared" si="5"/>
        <v>0.027337962962962974</v>
      </c>
      <c r="I143" s="14">
        <f>F143-INDEX($F$4:$F$1117,MATCH(D143,$D$4:$D$1117,0))</f>
        <v>0.0258101851851852</v>
      </c>
    </row>
    <row r="144" spans="1:9" ht="15" customHeight="1">
      <c r="A144" s="11">
        <v>141</v>
      </c>
      <c r="B144" s="40" t="s">
        <v>311</v>
      </c>
      <c r="C144" s="40" t="s">
        <v>312</v>
      </c>
      <c r="D144" s="11" t="s">
        <v>63</v>
      </c>
      <c r="E144" s="40" t="s">
        <v>190</v>
      </c>
      <c r="F144" s="41">
        <v>0.08799768518518519</v>
      </c>
      <c r="G144" s="11" t="str">
        <f t="shared" si="4"/>
        <v>6.26/km</v>
      </c>
      <c r="H144" s="14">
        <f t="shared" si="5"/>
        <v>0.02745370370370371</v>
      </c>
      <c r="I144" s="14">
        <f>F144-INDEX($F$4:$F$1117,MATCH(D144,$D$4:$D$1117,0))</f>
        <v>0.026921296296296304</v>
      </c>
    </row>
    <row r="145" spans="1:9" ht="15" customHeight="1">
      <c r="A145" s="11">
        <v>142</v>
      </c>
      <c r="B145" s="40" t="s">
        <v>313</v>
      </c>
      <c r="C145" s="40" t="s">
        <v>14</v>
      </c>
      <c r="D145" s="11" t="s">
        <v>67</v>
      </c>
      <c r="E145" s="40" t="s">
        <v>152</v>
      </c>
      <c r="F145" s="41">
        <v>0.08853009259259259</v>
      </c>
      <c r="G145" s="11" t="str">
        <f t="shared" si="4"/>
        <v>6.28/km</v>
      </c>
      <c r="H145" s="14">
        <f t="shared" si="5"/>
        <v>0.027986111111111107</v>
      </c>
      <c r="I145" s="14">
        <f>F145-INDEX($F$4:$F$1117,MATCH(D145,$D$4:$D$1117,0))</f>
        <v>0.026458333333333334</v>
      </c>
    </row>
    <row r="146" spans="1:9" ht="15" customHeight="1">
      <c r="A146" s="11">
        <v>143</v>
      </c>
      <c r="B146" s="40" t="s">
        <v>314</v>
      </c>
      <c r="C146" s="40" t="s">
        <v>20</v>
      </c>
      <c r="D146" s="11" t="s">
        <v>67</v>
      </c>
      <c r="E146" s="40" t="s">
        <v>192</v>
      </c>
      <c r="F146" s="41">
        <v>0.08853009259259259</v>
      </c>
      <c r="G146" s="11" t="str">
        <f t="shared" si="4"/>
        <v>6.28/km</v>
      </c>
      <c r="H146" s="14">
        <f t="shared" si="5"/>
        <v>0.027986111111111107</v>
      </c>
      <c r="I146" s="14">
        <f>F146-INDEX($F$4:$F$1117,MATCH(D146,$D$4:$D$1117,0))</f>
        <v>0.026458333333333334</v>
      </c>
    </row>
    <row r="147" spans="1:9" ht="15" customHeight="1">
      <c r="A147" s="11">
        <v>144</v>
      </c>
      <c r="B147" s="40" t="s">
        <v>315</v>
      </c>
      <c r="C147" s="40" t="s">
        <v>56</v>
      </c>
      <c r="D147" s="11" t="s">
        <v>281</v>
      </c>
      <c r="E147" s="40" t="s">
        <v>316</v>
      </c>
      <c r="F147" s="41">
        <v>0.08865740740740741</v>
      </c>
      <c r="G147" s="11" t="str">
        <f t="shared" si="4"/>
        <v>6.29/km</v>
      </c>
      <c r="H147" s="14">
        <f t="shared" si="5"/>
        <v>0.028113425925925924</v>
      </c>
      <c r="I147" s="14">
        <f>F147-INDEX($F$4:$F$1117,MATCH(D147,$D$4:$D$1117,0))</f>
        <v>0.00494212962962963</v>
      </c>
    </row>
    <row r="148" spans="1:9" ht="15" customHeight="1">
      <c r="A148" s="11">
        <v>145</v>
      </c>
      <c r="B148" s="40" t="s">
        <v>317</v>
      </c>
      <c r="C148" s="40" t="s">
        <v>21</v>
      </c>
      <c r="D148" s="11" t="s">
        <v>67</v>
      </c>
      <c r="E148" s="40" t="s">
        <v>318</v>
      </c>
      <c r="F148" s="41">
        <v>0.08870370370370372</v>
      </c>
      <c r="G148" s="11" t="str">
        <f t="shared" si="4"/>
        <v>6.29/km</v>
      </c>
      <c r="H148" s="14">
        <f t="shared" si="5"/>
        <v>0.028159722222222232</v>
      </c>
      <c r="I148" s="14">
        <f>F148-INDEX($F$4:$F$1117,MATCH(D148,$D$4:$D$1117,0))</f>
        <v>0.026631944444444458</v>
      </c>
    </row>
    <row r="149" spans="1:9" ht="15" customHeight="1">
      <c r="A149" s="11">
        <v>146</v>
      </c>
      <c r="B149" s="40" t="s">
        <v>319</v>
      </c>
      <c r="C149" s="40" t="s">
        <v>320</v>
      </c>
      <c r="D149" s="11" t="s">
        <v>126</v>
      </c>
      <c r="E149" s="40" t="s">
        <v>138</v>
      </c>
      <c r="F149" s="41">
        <v>0.08871527777777778</v>
      </c>
      <c r="G149" s="11" t="str">
        <f t="shared" si="4"/>
        <v>6.29/km</v>
      </c>
      <c r="H149" s="14">
        <f t="shared" si="5"/>
        <v>0.0281712962962963</v>
      </c>
      <c r="I149" s="14">
        <f>F149-INDEX($F$4:$F$1117,MATCH(D149,$D$4:$D$1117,0))</f>
        <v>0.019363425925925937</v>
      </c>
    </row>
    <row r="150" spans="1:9" ht="15" customHeight="1">
      <c r="A150" s="11">
        <v>147</v>
      </c>
      <c r="B150" s="40" t="s">
        <v>321</v>
      </c>
      <c r="C150" s="40" t="s">
        <v>322</v>
      </c>
      <c r="D150" s="11" t="s">
        <v>59</v>
      </c>
      <c r="E150" s="40" t="s">
        <v>12</v>
      </c>
      <c r="F150" s="41">
        <v>0.08872685185185185</v>
      </c>
      <c r="G150" s="11" t="str">
        <f t="shared" si="4"/>
        <v>6.29/km</v>
      </c>
      <c r="H150" s="14">
        <f t="shared" si="5"/>
        <v>0.028182870370370365</v>
      </c>
      <c r="I150" s="14">
        <f>F150-INDEX($F$4:$F$1117,MATCH(D150,$D$4:$D$1117,0))</f>
        <v>0.028182870370370365</v>
      </c>
    </row>
    <row r="151" spans="1:9" ht="15" customHeight="1">
      <c r="A151" s="11">
        <v>148</v>
      </c>
      <c r="B151" s="40" t="s">
        <v>323</v>
      </c>
      <c r="C151" s="40" t="s">
        <v>309</v>
      </c>
      <c r="D151" s="11" t="s">
        <v>171</v>
      </c>
      <c r="E151" s="40" t="s">
        <v>324</v>
      </c>
      <c r="F151" s="41">
        <v>0.08920138888888889</v>
      </c>
      <c r="G151" s="11" t="str">
        <f t="shared" si="4"/>
        <v>6.31/km</v>
      </c>
      <c r="H151" s="14">
        <f t="shared" si="5"/>
        <v>0.028657407407407402</v>
      </c>
      <c r="I151" s="14">
        <f>F151-INDEX($F$4:$F$1117,MATCH(D151,$D$4:$D$1117,0))</f>
        <v>0.01613425925925925</v>
      </c>
    </row>
    <row r="152" spans="1:9" ht="15" customHeight="1">
      <c r="A152" s="11">
        <v>149</v>
      </c>
      <c r="B152" s="40" t="s">
        <v>298</v>
      </c>
      <c r="C152" s="40" t="s">
        <v>119</v>
      </c>
      <c r="D152" s="11" t="s">
        <v>63</v>
      </c>
      <c r="E152" s="40" t="s">
        <v>155</v>
      </c>
      <c r="F152" s="41">
        <v>0.08927083333333334</v>
      </c>
      <c r="G152" s="11" t="str">
        <f t="shared" si="4"/>
        <v>6.32/km</v>
      </c>
      <c r="H152" s="14">
        <f t="shared" si="5"/>
        <v>0.028726851851851858</v>
      </c>
      <c r="I152" s="14">
        <f>F152-INDEX($F$4:$F$1117,MATCH(D152,$D$4:$D$1117,0))</f>
        <v>0.028194444444444453</v>
      </c>
    </row>
    <row r="153" spans="1:9" ht="15" customHeight="1">
      <c r="A153" s="11">
        <v>150</v>
      </c>
      <c r="B153" s="40" t="s">
        <v>325</v>
      </c>
      <c r="C153" s="40" t="s">
        <v>326</v>
      </c>
      <c r="D153" s="11" t="s">
        <v>171</v>
      </c>
      <c r="E153" s="40" t="s">
        <v>327</v>
      </c>
      <c r="F153" s="41">
        <v>0.08935185185185185</v>
      </c>
      <c r="G153" s="11" t="str">
        <f t="shared" si="4"/>
        <v>6.32/km</v>
      </c>
      <c r="H153" s="14">
        <f t="shared" si="5"/>
        <v>0.028807870370370366</v>
      </c>
      <c r="I153" s="14">
        <f>F153-INDEX($F$4:$F$1117,MATCH(D153,$D$4:$D$1117,0))</f>
        <v>0.016284722222222214</v>
      </c>
    </row>
    <row r="154" spans="1:9" ht="15" customHeight="1">
      <c r="A154" s="11">
        <v>151</v>
      </c>
      <c r="B154" s="40" t="s">
        <v>328</v>
      </c>
      <c r="C154" s="40" t="s">
        <v>28</v>
      </c>
      <c r="D154" s="11" t="s">
        <v>126</v>
      </c>
      <c r="E154" s="40" t="s">
        <v>329</v>
      </c>
      <c r="F154" s="41">
        <v>0.08946759259259258</v>
      </c>
      <c r="G154" s="11" t="str">
        <f t="shared" si="4"/>
        <v>6.32/km</v>
      </c>
      <c r="H154" s="14">
        <f t="shared" si="5"/>
        <v>0.0289236111111111</v>
      </c>
      <c r="I154" s="14">
        <f>F154-INDEX($F$4:$F$1117,MATCH(D154,$D$4:$D$1117,0))</f>
        <v>0.02011574074074074</v>
      </c>
    </row>
    <row r="155" spans="1:9" ht="15" customHeight="1">
      <c r="A155" s="11">
        <v>152</v>
      </c>
      <c r="B155" s="40" t="s">
        <v>313</v>
      </c>
      <c r="C155" s="40" t="s">
        <v>37</v>
      </c>
      <c r="D155" s="11" t="s">
        <v>67</v>
      </c>
      <c r="E155" s="40" t="s">
        <v>224</v>
      </c>
      <c r="F155" s="41">
        <v>0.08983796296296297</v>
      </c>
      <c r="G155" s="11" t="str">
        <f t="shared" si="4"/>
        <v>6.34/km</v>
      </c>
      <c r="H155" s="14">
        <f t="shared" si="5"/>
        <v>0.029293981481481483</v>
      </c>
      <c r="I155" s="14">
        <f>F155-INDEX($F$4:$F$1117,MATCH(D155,$D$4:$D$1117,0))</f>
        <v>0.02776620370370371</v>
      </c>
    </row>
    <row r="156" spans="1:9" ht="15" customHeight="1">
      <c r="A156" s="11">
        <v>153</v>
      </c>
      <c r="B156" s="40" t="s">
        <v>330</v>
      </c>
      <c r="C156" s="40" t="s">
        <v>21</v>
      </c>
      <c r="D156" s="11" t="s">
        <v>67</v>
      </c>
      <c r="E156" s="40" t="s">
        <v>155</v>
      </c>
      <c r="F156" s="41">
        <v>0.08993055555555556</v>
      </c>
      <c r="G156" s="11" t="str">
        <f t="shared" si="4"/>
        <v>6.34/km</v>
      </c>
      <c r="H156" s="14">
        <f t="shared" si="5"/>
        <v>0.029386574074074072</v>
      </c>
      <c r="I156" s="14">
        <f>F156-INDEX($F$4:$F$1117,MATCH(D156,$D$4:$D$1117,0))</f>
        <v>0.027858796296296298</v>
      </c>
    </row>
    <row r="157" spans="1:9" ht="15" customHeight="1">
      <c r="A157" s="11">
        <v>154</v>
      </c>
      <c r="B157" s="40" t="s">
        <v>331</v>
      </c>
      <c r="C157" s="40" t="s">
        <v>47</v>
      </c>
      <c r="D157" s="11" t="s">
        <v>63</v>
      </c>
      <c r="E157" s="40" t="s">
        <v>155</v>
      </c>
      <c r="F157" s="41">
        <v>0.08993055555555556</v>
      </c>
      <c r="G157" s="11" t="str">
        <f t="shared" si="4"/>
        <v>6.34/km</v>
      </c>
      <c r="H157" s="14">
        <f t="shared" si="5"/>
        <v>0.029386574074074072</v>
      </c>
      <c r="I157" s="14">
        <f>F157-INDEX($F$4:$F$1117,MATCH(D157,$D$4:$D$1117,0))</f>
        <v>0.028854166666666667</v>
      </c>
    </row>
    <row r="158" spans="1:9" ht="15" customHeight="1">
      <c r="A158" s="11">
        <v>155</v>
      </c>
      <c r="B158" s="40" t="s">
        <v>332</v>
      </c>
      <c r="C158" s="40" t="s">
        <v>119</v>
      </c>
      <c r="D158" s="11" t="s">
        <v>63</v>
      </c>
      <c r="E158" s="40" t="s">
        <v>148</v>
      </c>
      <c r="F158" s="41">
        <v>0.09019675925925925</v>
      </c>
      <c r="G158" s="11" t="str">
        <f t="shared" si="4"/>
        <v>6.36/km</v>
      </c>
      <c r="H158" s="14">
        <f t="shared" si="5"/>
        <v>0.02965277777777777</v>
      </c>
      <c r="I158" s="14">
        <f>F158-INDEX($F$4:$F$1117,MATCH(D158,$D$4:$D$1117,0))</f>
        <v>0.029120370370370366</v>
      </c>
    </row>
    <row r="159" spans="1:9" ht="15" customHeight="1">
      <c r="A159" s="11">
        <v>156</v>
      </c>
      <c r="B159" s="40" t="s">
        <v>333</v>
      </c>
      <c r="C159" s="40" t="s">
        <v>32</v>
      </c>
      <c r="D159" s="11" t="s">
        <v>67</v>
      </c>
      <c r="E159" s="40" t="s">
        <v>334</v>
      </c>
      <c r="F159" s="41">
        <v>0.09030092592592592</v>
      </c>
      <c r="G159" s="11" t="str">
        <f t="shared" si="4"/>
        <v>6.36/km</v>
      </c>
      <c r="H159" s="14">
        <f t="shared" si="5"/>
        <v>0.02975694444444444</v>
      </c>
      <c r="I159" s="14">
        <f>F159-INDEX($F$4:$F$1117,MATCH(D159,$D$4:$D$1117,0))</f>
        <v>0.028229166666666666</v>
      </c>
    </row>
    <row r="160" spans="1:9" ht="15" customHeight="1">
      <c r="A160" s="11">
        <v>157</v>
      </c>
      <c r="B160" s="40" t="s">
        <v>335</v>
      </c>
      <c r="C160" s="40" t="s">
        <v>336</v>
      </c>
      <c r="D160" s="11" t="s">
        <v>126</v>
      </c>
      <c r="E160" s="40" t="s">
        <v>337</v>
      </c>
      <c r="F160" s="41">
        <v>0.09050925925925925</v>
      </c>
      <c r="G160" s="11" t="str">
        <f t="shared" si="4"/>
        <v>6.37/km</v>
      </c>
      <c r="H160" s="14">
        <f t="shared" si="5"/>
        <v>0.029965277777777764</v>
      </c>
      <c r="I160" s="14">
        <f>F160-INDEX($F$4:$F$1117,MATCH(D160,$D$4:$D$1117,0))</f>
        <v>0.021157407407407403</v>
      </c>
    </row>
    <row r="161" spans="1:9" ht="15" customHeight="1">
      <c r="A161" s="11">
        <v>158</v>
      </c>
      <c r="B161" s="40" t="s">
        <v>338</v>
      </c>
      <c r="C161" s="40" t="s">
        <v>42</v>
      </c>
      <c r="D161" s="11" t="s">
        <v>171</v>
      </c>
      <c r="E161" s="40" t="s">
        <v>246</v>
      </c>
      <c r="F161" s="41">
        <v>0.09101851851851851</v>
      </c>
      <c r="G161" s="11" t="str">
        <f t="shared" si="4"/>
        <v>6.39/km</v>
      </c>
      <c r="H161" s="14">
        <f t="shared" si="5"/>
        <v>0.03047453703703703</v>
      </c>
      <c r="I161" s="14">
        <f>F161-INDEX($F$4:$F$1117,MATCH(D161,$D$4:$D$1117,0))</f>
        <v>0.017951388888888878</v>
      </c>
    </row>
    <row r="162" spans="1:9" ht="15" customHeight="1">
      <c r="A162" s="11">
        <v>159</v>
      </c>
      <c r="B162" s="40" t="s">
        <v>339</v>
      </c>
      <c r="C162" s="40" t="s">
        <v>34</v>
      </c>
      <c r="D162" s="11" t="s">
        <v>185</v>
      </c>
      <c r="E162" s="40" t="s">
        <v>138</v>
      </c>
      <c r="F162" s="41">
        <v>0.09123842592592592</v>
      </c>
      <c r="G162" s="11" t="str">
        <f t="shared" si="4"/>
        <v>6.40/km</v>
      </c>
      <c r="H162" s="14">
        <f t="shared" si="5"/>
        <v>0.030694444444444434</v>
      </c>
      <c r="I162" s="14">
        <f>F162-INDEX($F$4:$F$1117,MATCH(D162,$D$4:$D$1117,0))</f>
        <v>0.016481481481481472</v>
      </c>
    </row>
    <row r="163" spans="1:9" ht="15" customHeight="1">
      <c r="A163" s="11">
        <v>160</v>
      </c>
      <c r="B163" s="40" t="s">
        <v>340</v>
      </c>
      <c r="C163" s="40" t="s">
        <v>47</v>
      </c>
      <c r="D163" s="11" t="s">
        <v>67</v>
      </c>
      <c r="E163" s="40" t="s">
        <v>127</v>
      </c>
      <c r="F163" s="41">
        <v>0.09142361111111112</v>
      </c>
      <c r="G163" s="11" t="str">
        <f t="shared" si="4"/>
        <v>6.41/km</v>
      </c>
      <c r="H163" s="14">
        <f t="shared" si="5"/>
        <v>0.03087962962962964</v>
      </c>
      <c r="I163" s="14">
        <f>F163-INDEX($F$4:$F$1117,MATCH(D163,$D$4:$D$1117,0))</f>
        <v>0.029351851851851865</v>
      </c>
    </row>
    <row r="164" spans="1:9" ht="15" customHeight="1">
      <c r="A164" s="11">
        <v>161</v>
      </c>
      <c r="B164" s="40" t="s">
        <v>341</v>
      </c>
      <c r="C164" s="40" t="s">
        <v>119</v>
      </c>
      <c r="D164" s="11" t="s">
        <v>63</v>
      </c>
      <c r="E164" s="40" t="s">
        <v>122</v>
      </c>
      <c r="F164" s="41">
        <v>0.09193287037037036</v>
      </c>
      <c r="G164" s="11" t="str">
        <f t="shared" si="4"/>
        <v>6.43/km</v>
      </c>
      <c r="H164" s="14">
        <f t="shared" si="5"/>
        <v>0.031388888888888876</v>
      </c>
      <c r="I164" s="14">
        <f>F164-INDEX($F$4:$F$1117,MATCH(D164,$D$4:$D$1117,0))</f>
        <v>0.03085648148148147</v>
      </c>
    </row>
    <row r="165" spans="1:9" ht="15" customHeight="1">
      <c r="A165" s="11">
        <v>162</v>
      </c>
      <c r="B165" s="40" t="s">
        <v>342</v>
      </c>
      <c r="C165" s="40" t="s">
        <v>343</v>
      </c>
      <c r="D165" s="11" t="s">
        <v>281</v>
      </c>
      <c r="E165" s="40" t="s">
        <v>12</v>
      </c>
      <c r="F165" s="41">
        <v>0.09269675925925926</v>
      </c>
      <c r="G165" s="11" t="str">
        <f t="shared" si="4"/>
        <v>6.47/km</v>
      </c>
      <c r="H165" s="14">
        <f t="shared" si="5"/>
        <v>0.03215277777777777</v>
      </c>
      <c r="I165" s="14">
        <f>F165-INDEX($F$4:$F$1117,MATCH(D165,$D$4:$D$1117,0))</f>
        <v>0.00898148148148148</v>
      </c>
    </row>
    <row r="166" spans="1:9" ht="15" customHeight="1">
      <c r="A166" s="11">
        <v>163</v>
      </c>
      <c r="B166" s="40" t="s">
        <v>344</v>
      </c>
      <c r="C166" s="40" t="s">
        <v>58</v>
      </c>
      <c r="D166" s="11" t="s">
        <v>59</v>
      </c>
      <c r="E166" s="40" t="s">
        <v>12</v>
      </c>
      <c r="F166" s="41">
        <v>0.09269675925925926</v>
      </c>
      <c r="G166" s="11" t="str">
        <f t="shared" si="4"/>
        <v>6.47/km</v>
      </c>
      <c r="H166" s="14">
        <f t="shared" si="5"/>
        <v>0.03215277777777777</v>
      </c>
      <c r="I166" s="14">
        <f>F166-INDEX($F$4:$F$1117,MATCH(D166,$D$4:$D$1117,0))</f>
        <v>0.03215277777777777</v>
      </c>
    </row>
    <row r="167" spans="1:9" ht="15" customHeight="1">
      <c r="A167" s="11">
        <v>164</v>
      </c>
      <c r="B167" s="40" t="s">
        <v>345</v>
      </c>
      <c r="C167" s="40" t="s">
        <v>346</v>
      </c>
      <c r="D167" s="11" t="s">
        <v>126</v>
      </c>
      <c r="E167" s="40" t="s">
        <v>12</v>
      </c>
      <c r="F167" s="41">
        <v>0.09273148148148148</v>
      </c>
      <c r="G167" s="11" t="str">
        <f t="shared" si="4"/>
        <v>6.47/km</v>
      </c>
      <c r="H167" s="14">
        <f t="shared" si="5"/>
        <v>0.0321875</v>
      </c>
      <c r="I167" s="14">
        <f>F167-INDEX($F$4:$F$1117,MATCH(D167,$D$4:$D$1117,0))</f>
        <v>0.02337962962962964</v>
      </c>
    </row>
    <row r="168" spans="1:9" ht="15" customHeight="1">
      <c r="A168" s="11">
        <v>165</v>
      </c>
      <c r="B168" s="40" t="s">
        <v>347</v>
      </c>
      <c r="C168" s="40" t="s">
        <v>326</v>
      </c>
      <c r="D168" s="11" t="s">
        <v>171</v>
      </c>
      <c r="E168" s="40" t="s">
        <v>348</v>
      </c>
      <c r="F168" s="41">
        <v>0.09306712962962964</v>
      </c>
      <c r="G168" s="11" t="str">
        <f t="shared" si="4"/>
        <v>6.48/km</v>
      </c>
      <c r="H168" s="14">
        <f t="shared" si="5"/>
        <v>0.032523148148148155</v>
      </c>
      <c r="I168" s="14">
        <f>F168-INDEX($F$4:$F$1117,MATCH(D168,$D$4:$D$1117,0))</f>
        <v>0.020000000000000004</v>
      </c>
    </row>
    <row r="169" spans="1:9" ht="15" customHeight="1">
      <c r="A169" s="11">
        <v>166</v>
      </c>
      <c r="B169" s="40" t="s">
        <v>349</v>
      </c>
      <c r="C169" s="40" t="s">
        <v>19</v>
      </c>
      <c r="D169" s="11" t="s">
        <v>67</v>
      </c>
      <c r="E169" s="40" t="s">
        <v>84</v>
      </c>
      <c r="F169" s="41">
        <v>0.09319444444444445</v>
      </c>
      <c r="G169" s="11" t="str">
        <f t="shared" si="4"/>
        <v>6.49/km</v>
      </c>
      <c r="H169" s="14">
        <f t="shared" si="5"/>
        <v>0.03265046296296297</v>
      </c>
      <c r="I169" s="14">
        <f>F169-INDEX($F$4:$F$1117,MATCH(D169,$D$4:$D$1117,0))</f>
        <v>0.031122685185185198</v>
      </c>
    </row>
    <row r="170" spans="1:9" ht="15" customHeight="1">
      <c r="A170" s="11">
        <v>167</v>
      </c>
      <c r="B170" s="40" t="s">
        <v>350</v>
      </c>
      <c r="C170" s="40" t="s">
        <v>351</v>
      </c>
      <c r="D170" s="11" t="s">
        <v>63</v>
      </c>
      <c r="E170" s="40" t="s">
        <v>102</v>
      </c>
      <c r="F170" s="41">
        <v>0.09364583333333333</v>
      </c>
      <c r="G170" s="11" t="str">
        <f t="shared" si="4"/>
        <v>6.51/km</v>
      </c>
      <c r="H170" s="14">
        <f t="shared" si="5"/>
        <v>0.03310185185185185</v>
      </c>
      <c r="I170" s="14">
        <f>F170-INDEX($F$4:$F$1117,MATCH(D170,$D$4:$D$1117,0))</f>
        <v>0.03256944444444444</v>
      </c>
    </row>
    <row r="171" spans="1:9" ht="15" customHeight="1">
      <c r="A171" s="11">
        <v>168</v>
      </c>
      <c r="B171" s="40" t="s">
        <v>352</v>
      </c>
      <c r="C171" s="40" t="s">
        <v>34</v>
      </c>
      <c r="D171" s="11" t="s">
        <v>126</v>
      </c>
      <c r="E171" s="40" t="s">
        <v>102</v>
      </c>
      <c r="F171" s="41">
        <v>0.09364583333333333</v>
      </c>
      <c r="G171" s="11" t="str">
        <f t="shared" si="4"/>
        <v>6.51/km</v>
      </c>
      <c r="H171" s="14">
        <f t="shared" si="5"/>
        <v>0.03310185185185185</v>
      </c>
      <c r="I171" s="14">
        <f>F171-INDEX($F$4:$F$1117,MATCH(D171,$D$4:$D$1117,0))</f>
        <v>0.024293981481481486</v>
      </c>
    </row>
    <row r="172" spans="1:9" ht="15" customHeight="1">
      <c r="A172" s="11">
        <v>169</v>
      </c>
      <c r="B172" s="40" t="s">
        <v>353</v>
      </c>
      <c r="C172" s="40" t="s">
        <v>354</v>
      </c>
      <c r="D172" s="11" t="s">
        <v>67</v>
      </c>
      <c r="E172" s="40" t="s">
        <v>148</v>
      </c>
      <c r="F172" s="41">
        <v>0.09391203703703704</v>
      </c>
      <c r="G172" s="11" t="str">
        <f t="shared" si="4"/>
        <v>6.52/km</v>
      </c>
      <c r="H172" s="14">
        <f t="shared" si="5"/>
        <v>0.03336805555555556</v>
      </c>
      <c r="I172" s="14">
        <f>F172-INDEX($F$4:$F$1117,MATCH(D172,$D$4:$D$1117,0))</f>
        <v>0.03184027777777779</v>
      </c>
    </row>
    <row r="173" spans="1:9" ht="15" customHeight="1">
      <c r="A173" s="11">
        <v>170</v>
      </c>
      <c r="B173" s="40" t="s">
        <v>355</v>
      </c>
      <c r="C173" s="40" t="s">
        <v>23</v>
      </c>
      <c r="D173" s="11" t="s">
        <v>126</v>
      </c>
      <c r="E173" s="40" t="s">
        <v>110</v>
      </c>
      <c r="F173" s="41">
        <v>0.09449074074074075</v>
      </c>
      <c r="G173" s="11" t="str">
        <f t="shared" si="4"/>
        <v>6.54/km</v>
      </c>
      <c r="H173" s="14">
        <f t="shared" si="5"/>
        <v>0.03394675925925927</v>
      </c>
      <c r="I173" s="14">
        <f>F173-INDEX($F$4:$F$1117,MATCH(D173,$D$4:$D$1117,0))</f>
        <v>0.025138888888888905</v>
      </c>
    </row>
    <row r="174" spans="1:9" ht="15" customHeight="1">
      <c r="A174" s="11">
        <v>171</v>
      </c>
      <c r="B174" s="40" t="s">
        <v>356</v>
      </c>
      <c r="C174" s="40" t="s">
        <v>357</v>
      </c>
      <c r="D174" s="11" t="s">
        <v>59</v>
      </c>
      <c r="E174" s="40" t="s">
        <v>17</v>
      </c>
      <c r="F174" s="41">
        <v>0.09467592592592593</v>
      </c>
      <c r="G174" s="11" t="str">
        <f t="shared" si="4"/>
        <v>6.55/km</v>
      </c>
      <c r="H174" s="14">
        <f t="shared" si="5"/>
        <v>0.034131944444444444</v>
      </c>
      <c r="I174" s="14">
        <f>F174-INDEX($F$4:$F$1117,MATCH(D174,$D$4:$D$1117,0))</f>
        <v>0.034131944444444444</v>
      </c>
    </row>
    <row r="175" spans="1:9" ht="15" customHeight="1">
      <c r="A175" s="11">
        <v>172</v>
      </c>
      <c r="B175" s="40" t="s">
        <v>358</v>
      </c>
      <c r="C175" s="40" t="s">
        <v>58</v>
      </c>
      <c r="D175" s="11" t="s">
        <v>63</v>
      </c>
      <c r="E175" s="40" t="s">
        <v>17</v>
      </c>
      <c r="F175" s="41">
        <v>0.0946875</v>
      </c>
      <c r="G175" s="11" t="str">
        <f t="shared" si="4"/>
        <v>6.55/km</v>
      </c>
      <c r="H175" s="14">
        <f t="shared" si="5"/>
        <v>0.03414351851851851</v>
      </c>
      <c r="I175" s="14">
        <f>F175-INDEX($F$4:$F$1117,MATCH(D175,$D$4:$D$1117,0))</f>
        <v>0.033611111111111105</v>
      </c>
    </row>
    <row r="176" spans="1:9" ht="15" customHeight="1">
      <c r="A176" s="11">
        <v>173</v>
      </c>
      <c r="B176" s="40" t="s">
        <v>359</v>
      </c>
      <c r="C176" s="40" t="s">
        <v>360</v>
      </c>
      <c r="D176" s="11" t="s">
        <v>67</v>
      </c>
      <c r="E176" s="40" t="s">
        <v>168</v>
      </c>
      <c r="F176" s="41">
        <v>0.09528935185185185</v>
      </c>
      <c r="G176" s="11" t="str">
        <f t="shared" si="4"/>
        <v>6.58/km</v>
      </c>
      <c r="H176" s="14">
        <f t="shared" si="5"/>
        <v>0.034745370370370364</v>
      </c>
      <c r="I176" s="14">
        <f>F176-INDEX($F$4:$F$1117,MATCH(D176,$D$4:$D$1117,0))</f>
        <v>0.03321759259259259</v>
      </c>
    </row>
    <row r="177" spans="1:9" ht="15" customHeight="1">
      <c r="A177" s="11">
        <v>174</v>
      </c>
      <c r="B177" s="40" t="s">
        <v>361</v>
      </c>
      <c r="C177" s="40" t="s">
        <v>362</v>
      </c>
      <c r="D177" s="11" t="s">
        <v>171</v>
      </c>
      <c r="E177" s="40" t="s">
        <v>300</v>
      </c>
      <c r="F177" s="41">
        <v>0.09581018518518518</v>
      </c>
      <c r="G177" s="11" t="str">
        <f t="shared" si="4"/>
        <v>7.00/km</v>
      </c>
      <c r="H177" s="14">
        <f t="shared" si="5"/>
        <v>0.035266203703703695</v>
      </c>
      <c r="I177" s="14">
        <f>F177-INDEX($F$4:$F$1117,MATCH(D177,$D$4:$D$1117,0))</f>
        <v>0.022743055555555544</v>
      </c>
    </row>
    <row r="178" spans="1:9" ht="15" customHeight="1">
      <c r="A178" s="11">
        <v>175</v>
      </c>
      <c r="B178" s="40" t="s">
        <v>363</v>
      </c>
      <c r="C178" s="40" t="s">
        <v>25</v>
      </c>
      <c r="D178" s="11" t="s">
        <v>67</v>
      </c>
      <c r="E178" s="40" t="s">
        <v>168</v>
      </c>
      <c r="F178" s="41">
        <v>0.09581018518518518</v>
      </c>
      <c r="G178" s="11" t="str">
        <f t="shared" si="4"/>
        <v>7.00/km</v>
      </c>
      <c r="H178" s="14">
        <f t="shared" si="5"/>
        <v>0.035266203703703695</v>
      </c>
      <c r="I178" s="14">
        <f>F178-INDEX($F$4:$F$1117,MATCH(D178,$D$4:$D$1117,0))</f>
        <v>0.03373842592592592</v>
      </c>
    </row>
    <row r="179" spans="1:9" ht="15" customHeight="1">
      <c r="A179" s="11">
        <v>176</v>
      </c>
      <c r="B179" s="40" t="s">
        <v>364</v>
      </c>
      <c r="C179" s="40" t="s">
        <v>22</v>
      </c>
      <c r="D179" s="11" t="s">
        <v>63</v>
      </c>
      <c r="E179" s="40" t="s">
        <v>105</v>
      </c>
      <c r="F179" s="41">
        <v>0.09630787037037036</v>
      </c>
      <c r="G179" s="11" t="str">
        <f t="shared" si="4"/>
        <v>7.02/km</v>
      </c>
      <c r="H179" s="14">
        <f t="shared" si="5"/>
        <v>0.03576388888888888</v>
      </c>
      <c r="I179" s="14">
        <f>F179-INDEX($F$4:$F$1117,MATCH(D179,$D$4:$D$1117,0))</f>
        <v>0.035231481481481475</v>
      </c>
    </row>
    <row r="180" spans="1:9" ht="15" customHeight="1">
      <c r="A180" s="11">
        <v>177</v>
      </c>
      <c r="B180" s="40" t="s">
        <v>365</v>
      </c>
      <c r="C180" s="40" t="s">
        <v>266</v>
      </c>
      <c r="D180" s="11" t="s">
        <v>67</v>
      </c>
      <c r="E180" s="40" t="s">
        <v>168</v>
      </c>
      <c r="F180" s="41">
        <v>0.09630787037037036</v>
      </c>
      <c r="G180" s="11" t="str">
        <f t="shared" si="4"/>
        <v>7.02/km</v>
      </c>
      <c r="H180" s="14">
        <f t="shared" si="5"/>
        <v>0.03576388888888888</v>
      </c>
      <c r="I180" s="14">
        <f>F180-INDEX($F$4:$F$1117,MATCH(D180,$D$4:$D$1117,0))</f>
        <v>0.034236111111111106</v>
      </c>
    </row>
    <row r="181" spans="1:9" ht="15" customHeight="1">
      <c r="A181" s="11">
        <v>178</v>
      </c>
      <c r="B181" s="40" t="s">
        <v>366</v>
      </c>
      <c r="C181" s="40" t="s">
        <v>367</v>
      </c>
      <c r="D181" s="11" t="s">
        <v>185</v>
      </c>
      <c r="E181" s="40" t="s">
        <v>68</v>
      </c>
      <c r="F181" s="41">
        <v>0.09674768518518519</v>
      </c>
      <c r="G181" s="11" t="str">
        <f t="shared" si="4"/>
        <v>7.04/km</v>
      </c>
      <c r="H181" s="14">
        <f t="shared" si="5"/>
        <v>0.0362037037037037</v>
      </c>
      <c r="I181" s="14">
        <f>F181-INDEX($F$4:$F$1117,MATCH(D181,$D$4:$D$1117,0))</f>
        <v>0.02199074074074074</v>
      </c>
    </row>
    <row r="182" spans="1:9" ht="15" customHeight="1">
      <c r="A182" s="11">
        <v>179</v>
      </c>
      <c r="B182" s="40" t="s">
        <v>368</v>
      </c>
      <c r="C182" s="40" t="s">
        <v>44</v>
      </c>
      <c r="D182" s="11" t="s">
        <v>126</v>
      </c>
      <c r="E182" s="40" t="s">
        <v>168</v>
      </c>
      <c r="F182" s="41">
        <v>0.09746527777777779</v>
      </c>
      <c r="G182" s="11" t="str">
        <f t="shared" si="4"/>
        <v>7.07/km</v>
      </c>
      <c r="H182" s="14">
        <f t="shared" si="5"/>
        <v>0.036921296296296306</v>
      </c>
      <c r="I182" s="14">
        <f>F182-INDEX($F$4:$F$1117,MATCH(D182,$D$4:$D$1117,0))</f>
        <v>0.028113425925925944</v>
      </c>
    </row>
    <row r="183" spans="1:9" ht="15" customHeight="1">
      <c r="A183" s="11">
        <v>180</v>
      </c>
      <c r="B183" s="40" t="s">
        <v>369</v>
      </c>
      <c r="C183" s="40" t="s">
        <v>278</v>
      </c>
      <c r="D183" s="11" t="s">
        <v>185</v>
      </c>
      <c r="E183" s="40" t="s">
        <v>168</v>
      </c>
      <c r="F183" s="41">
        <v>0.09746527777777779</v>
      </c>
      <c r="G183" s="11" t="str">
        <f t="shared" si="4"/>
        <v>7.07/km</v>
      </c>
      <c r="H183" s="14">
        <f t="shared" si="5"/>
        <v>0.036921296296296306</v>
      </c>
      <c r="I183" s="14">
        <f>F183-INDEX($F$4:$F$1117,MATCH(D183,$D$4:$D$1117,0))</f>
        <v>0.022708333333333344</v>
      </c>
    </row>
    <row r="184" spans="1:9" ht="15" customHeight="1">
      <c r="A184" s="11">
        <v>181</v>
      </c>
      <c r="B184" s="40" t="s">
        <v>370</v>
      </c>
      <c r="C184" s="40" t="s">
        <v>28</v>
      </c>
      <c r="D184" s="11" t="s">
        <v>67</v>
      </c>
      <c r="E184" s="40" t="s">
        <v>371</v>
      </c>
      <c r="F184" s="41">
        <v>0.09939814814814814</v>
      </c>
      <c r="G184" s="11" t="str">
        <f t="shared" si="4"/>
        <v>7.16/km</v>
      </c>
      <c r="H184" s="14">
        <f t="shared" si="5"/>
        <v>0.038854166666666655</v>
      </c>
      <c r="I184" s="14">
        <f>F184-INDEX($F$4:$F$1117,MATCH(D184,$D$4:$D$1117,0))</f>
        <v>0.03732638888888888</v>
      </c>
    </row>
    <row r="185" spans="1:9" ht="15" customHeight="1">
      <c r="A185" s="11">
        <v>182</v>
      </c>
      <c r="B185" s="40" t="s">
        <v>372</v>
      </c>
      <c r="C185" s="40" t="s">
        <v>54</v>
      </c>
      <c r="D185" s="11" t="s">
        <v>67</v>
      </c>
      <c r="E185" s="40" t="s">
        <v>327</v>
      </c>
      <c r="F185" s="41">
        <v>0.09940972222222222</v>
      </c>
      <c r="G185" s="11" t="str">
        <f t="shared" si="4"/>
        <v>7.16/km</v>
      </c>
      <c r="H185" s="14">
        <f t="shared" si="5"/>
        <v>0.038865740740740735</v>
      </c>
      <c r="I185" s="14">
        <f>F185-INDEX($F$4:$F$1117,MATCH(D185,$D$4:$D$1117,0))</f>
        <v>0.03733796296296296</v>
      </c>
    </row>
    <row r="186" spans="1:9" ht="15" customHeight="1">
      <c r="A186" s="11">
        <v>183</v>
      </c>
      <c r="B186" s="40" t="s">
        <v>373</v>
      </c>
      <c r="C186" s="40" t="s">
        <v>25</v>
      </c>
      <c r="D186" s="11" t="s">
        <v>126</v>
      </c>
      <c r="E186" s="40" t="s">
        <v>11</v>
      </c>
      <c r="F186" s="41">
        <v>0.09989583333333334</v>
      </c>
      <c r="G186" s="11" t="str">
        <f t="shared" si="4"/>
        <v>7.18/km</v>
      </c>
      <c r="H186" s="14">
        <f t="shared" si="5"/>
        <v>0.03935185185185185</v>
      </c>
      <c r="I186" s="14">
        <f>F186-INDEX($F$4:$F$1117,MATCH(D186,$D$4:$D$1117,0))</f>
        <v>0.03054398148148149</v>
      </c>
    </row>
    <row r="187" spans="1:9" ht="15" customHeight="1">
      <c r="A187" s="11">
        <v>184</v>
      </c>
      <c r="B187" s="40" t="s">
        <v>374</v>
      </c>
      <c r="C187" s="40" t="s">
        <v>375</v>
      </c>
      <c r="D187" s="11" t="s">
        <v>185</v>
      </c>
      <c r="E187" s="40" t="s">
        <v>376</v>
      </c>
      <c r="F187" s="41">
        <v>0.09996527777777779</v>
      </c>
      <c r="G187" s="11" t="str">
        <f t="shared" si="4"/>
        <v>7.18/km</v>
      </c>
      <c r="H187" s="14">
        <f t="shared" si="5"/>
        <v>0.03942129629629631</v>
      </c>
      <c r="I187" s="14">
        <f>F187-INDEX($F$4:$F$1117,MATCH(D187,$D$4:$D$1117,0))</f>
        <v>0.025208333333333346</v>
      </c>
    </row>
    <row r="188" spans="1:9" ht="15" customHeight="1">
      <c r="A188" s="11">
        <v>185</v>
      </c>
      <c r="B188" s="40" t="s">
        <v>377</v>
      </c>
      <c r="C188" s="40" t="s">
        <v>378</v>
      </c>
      <c r="D188" s="11" t="s">
        <v>171</v>
      </c>
      <c r="E188" s="40" t="s">
        <v>379</v>
      </c>
      <c r="F188" s="41">
        <v>0.10020833333333334</v>
      </c>
      <c r="G188" s="11" t="str">
        <f t="shared" si="4"/>
        <v>7.19/km</v>
      </c>
      <c r="H188" s="14">
        <f t="shared" si="5"/>
        <v>0.03966435185185186</v>
      </c>
      <c r="I188" s="14">
        <f>F188-INDEX($F$4:$F$1117,MATCH(D188,$D$4:$D$1117,0))</f>
        <v>0.02714120370370371</v>
      </c>
    </row>
    <row r="189" spans="1:9" ht="15" customHeight="1">
      <c r="A189" s="11">
        <v>186</v>
      </c>
      <c r="B189" s="40" t="s">
        <v>380</v>
      </c>
      <c r="C189" s="40" t="s">
        <v>23</v>
      </c>
      <c r="D189" s="11" t="s">
        <v>63</v>
      </c>
      <c r="E189" s="40" t="s">
        <v>155</v>
      </c>
      <c r="F189" s="41">
        <v>0.10020833333333334</v>
      </c>
      <c r="G189" s="11" t="str">
        <f t="shared" si="4"/>
        <v>7.19/km</v>
      </c>
      <c r="H189" s="14">
        <f t="shared" si="5"/>
        <v>0.03966435185185186</v>
      </c>
      <c r="I189" s="14">
        <f>F189-INDEX($F$4:$F$1117,MATCH(D189,$D$4:$D$1117,0))</f>
        <v>0.039131944444444455</v>
      </c>
    </row>
    <row r="190" spans="1:9" ht="15" customHeight="1">
      <c r="A190" s="11">
        <v>187</v>
      </c>
      <c r="B190" s="40" t="s">
        <v>381</v>
      </c>
      <c r="C190" s="40" t="s">
        <v>41</v>
      </c>
      <c r="D190" s="11" t="s">
        <v>126</v>
      </c>
      <c r="E190" s="40" t="s">
        <v>12</v>
      </c>
      <c r="F190" s="41">
        <v>0.10261574074074074</v>
      </c>
      <c r="G190" s="11" t="str">
        <f t="shared" si="4"/>
        <v>7.30/km</v>
      </c>
      <c r="H190" s="14">
        <f t="shared" si="5"/>
        <v>0.04207175925925926</v>
      </c>
      <c r="I190" s="14">
        <f>F190-INDEX($F$4:$F$1117,MATCH(D190,$D$4:$D$1117,0))</f>
        <v>0.0332638888888889</v>
      </c>
    </row>
    <row r="191" spans="1:9" ht="15" customHeight="1">
      <c r="A191" s="11">
        <v>188</v>
      </c>
      <c r="B191" s="40" t="s">
        <v>382</v>
      </c>
      <c r="C191" s="40" t="s">
        <v>383</v>
      </c>
      <c r="D191" s="11" t="s">
        <v>126</v>
      </c>
      <c r="E191" s="40" t="s">
        <v>138</v>
      </c>
      <c r="F191" s="41">
        <v>0.10289351851851852</v>
      </c>
      <c r="G191" s="11" t="str">
        <f t="shared" si="4"/>
        <v>7.31/km</v>
      </c>
      <c r="H191" s="14">
        <f t="shared" si="5"/>
        <v>0.04234953703703704</v>
      </c>
      <c r="I191" s="14">
        <f>F191-INDEX($F$4:$F$1117,MATCH(D191,$D$4:$D$1117,0))</f>
        <v>0.03354166666666668</v>
      </c>
    </row>
    <row r="192" spans="1:9" ht="15" customHeight="1">
      <c r="A192" s="11">
        <v>189</v>
      </c>
      <c r="B192" s="40" t="s">
        <v>384</v>
      </c>
      <c r="C192" s="40" t="s">
        <v>137</v>
      </c>
      <c r="D192" s="11" t="s">
        <v>67</v>
      </c>
      <c r="E192" s="40" t="s">
        <v>138</v>
      </c>
      <c r="F192" s="41">
        <v>0.10295138888888888</v>
      </c>
      <c r="G192" s="11" t="str">
        <f t="shared" si="4"/>
        <v>7.32/km</v>
      </c>
      <c r="H192" s="14">
        <f t="shared" si="5"/>
        <v>0.0424074074074074</v>
      </c>
      <c r="I192" s="14">
        <f>F192-INDEX($F$4:$F$1117,MATCH(D192,$D$4:$D$1117,0))</f>
        <v>0.04087962962962963</v>
      </c>
    </row>
    <row r="193" spans="1:9" ht="15" customHeight="1">
      <c r="A193" s="11">
        <v>190</v>
      </c>
      <c r="B193" s="40" t="s">
        <v>385</v>
      </c>
      <c r="C193" s="40" t="s">
        <v>32</v>
      </c>
      <c r="D193" s="11" t="s">
        <v>126</v>
      </c>
      <c r="E193" s="40" t="s">
        <v>386</v>
      </c>
      <c r="F193" s="41">
        <v>0.10444444444444445</v>
      </c>
      <c r="G193" s="11" t="str">
        <f t="shared" si="4"/>
        <v>7.38/km</v>
      </c>
      <c r="H193" s="14">
        <f t="shared" si="5"/>
        <v>0.04390046296296297</v>
      </c>
      <c r="I193" s="14">
        <f>F193-INDEX($F$4:$F$1117,MATCH(D193,$D$4:$D$1117,0))</f>
        <v>0.035092592592592606</v>
      </c>
    </row>
    <row r="194" spans="1:9" ht="15" customHeight="1">
      <c r="A194" s="11">
        <v>191</v>
      </c>
      <c r="B194" s="40" t="s">
        <v>387</v>
      </c>
      <c r="C194" s="40" t="s">
        <v>388</v>
      </c>
      <c r="D194" s="11" t="s">
        <v>281</v>
      </c>
      <c r="E194" s="40" t="s">
        <v>389</v>
      </c>
      <c r="F194" s="41">
        <v>0.1053125</v>
      </c>
      <c r="G194" s="11" t="str">
        <f t="shared" si="4"/>
        <v>7.42/km</v>
      </c>
      <c r="H194" s="14">
        <f t="shared" si="5"/>
        <v>0.04476851851851852</v>
      </c>
      <c r="I194" s="14">
        <f>F194-INDEX($F$4:$F$1117,MATCH(D194,$D$4:$D$1117,0))</f>
        <v>0.021597222222222226</v>
      </c>
    </row>
    <row r="195" spans="1:9" ht="15" customHeight="1">
      <c r="A195" s="11">
        <v>192</v>
      </c>
      <c r="B195" s="40" t="s">
        <v>285</v>
      </c>
      <c r="C195" s="40" t="s">
        <v>13</v>
      </c>
      <c r="D195" s="11" t="s">
        <v>67</v>
      </c>
      <c r="E195" s="40" t="s">
        <v>390</v>
      </c>
      <c r="F195" s="41">
        <v>0.10678240740740741</v>
      </c>
      <c r="G195" s="11" t="str">
        <f t="shared" si="4"/>
        <v>7.48/km</v>
      </c>
      <c r="H195" s="14">
        <f t="shared" si="5"/>
        <v>0.046238425925925926</v>
      </c>
      <c r="I195" s="14">
        <f>F195-INDEX($F$4:$F$1117,MATCH(D195,$D$4:$D$1117,0))</f>
        <v>0.04471064814814815</v>
      </c>
    </row>
    <row r="196" spans="1:9" ht="15" customHeight="1">
      <c r="A196" s="11">
        <v>193</v>
      </c>
      <c r="B196" s="40" t="s">
        <v>335</v>
      </c>
      <c r="C196" s="40" t="s">
        <v>36</v>
      </c>
      <c r="D196" s="11" t="s">
        <v>126</v>
      </c>
      <c r="E196" s="40" t="s">
        <v>148</v>
      </c>
      <c r="F196" s="41">
        <v>0.11148148148148147</v>
      </c>
      <c r="G196" s="11" t="str">
        <f t="shared" si="4"/>
        <v>8.09/km</v>
      </c>
      <c r="H196" s="14">
        <f t="shared" si="5"/>
        <v>0.05093749999999999</v>
      </c>
      <c r="I196" s="14">
        <f>F196-INDEX($F$4:$F$1117,MATCH(D196,$D$4:$D$1117,0))</f>
        <v>0.04212962962962963</v>
      </c>
    </row>
    <row r="197" spans="1:9" ht="15" customHeight="1">
      <c r="A197" s="11">
        <v>194</v>
      </c>
      <c r="B197" s="40" t="s">
        <v>391</v>
      </c>
      <c r="C197" s="40" t="s">
        <v>392</v>
      </c>
      <c r="D197" s="11" t="s">
        <v>126</v>
      </c>
      <c r="E197" s="40" t="s">
        <v>148</v>
      </c>
      <c r="F197" s="41">
        <v>0.11193287037037036</v>
      </c>
      <c r="G197" s="11" t="str">
        <f aca="true" t="shared" si="6" ref="G197:G202">TEXT(INT((HOUR(F197)*3600+MINUTE(F197)*60+SECOND(F197))/$I$2/60),"0")&amp;"."&amp;TEXT(MOD((HOUR(F197)*3600+MINUTE(F197)*60+SECOND(F197))/$I$2,60),"00")&amp;"/km"</f>
        <v>8.11/km</v>
      </c>
      <c r="H197" s="14">
        <f aca="true" t="shared" si="7" ref="H197:H202">F197-$F$4</f>
        <v>0.05138888888888888</v>
      </c>
      <c r="I197" s="14">
        <f>F197-INDEX($F$4:$F$1117,MATCH(D197,$D$4:$D$1117,0))</f>
        <v>0.04258101851851852</v>
      </c>
    </row>
    <row r="198" spans="1:9" ht="15" customHeight="1">
      <c r="A198" s="11">
        <v>195</v>
      </c>
      <c r="B198" s="40" t="s">
        <v>393</v>
      </c>
      <c r="C198" s="40" t="s">
        <v>394</v>
      </c>
      <c r="D198" s="11" t="s">
        <v>67</v>
      </c>
      <c r="E198" s="40" t="s">
        <v>395</v>
      </c>
      <c r="F198" s="41">
        <v>0.11280092592592593</v>
      </c>
      <c r="G198" s="11" t="str">
        <f t="shared" si="6"/>
        <v>8.15/km</v>
      </c>
      <c r="H198" s="14">
        <f t="shared" si="7"/>
        <v>0.052256944444444446</v>
      </c>
      <c r="I198" s="14">
        <f>F198-INDEX($F$4:$F$1117,MATCH(D198,$D$4:$D$1117,0))</f>
        <v>0.05072916666666667</v>
      </c>
    </row>
    <row r="199" spans="1:9" ht="15" customHeight="1">
      <c r="A199" s="11">
        <v>196</v>
      </c>
      <c r="B199" s="40" t="s">
        <v>396</v>
      </c>
      <c r="C199" s="40" t="s">
        <v>19</v>
      </c>
      <c r="D199" s="11" t="s">
        <v>67</v>
      </c>
      <c r="E199" s="40" t="s">
        <v>397</v>
      </c>
      <c r="F199" s="41">
        <v>0.11285879629629629</v>
      </c>
      <c r="G199" s="11" t="str">
        <f t="shared" si="6"/>
        <v>8.15/km</v>
      </c>
      <c r="H199" s="14">
        <f t="shared" si="7"/>
        <v>0.05231481481481481</v>
      </c>
      <c r="I199" s="14">
        <f>F199-INDEX($F$4:$F$1117,MATCH(D199,$D$4:$D$1117,0))</f>
        <v>0.05078703703703703</v>
      </c>
    </row>
    <row r="200" spans="1:9" ht="15" customHeight="1">
      <c r="A200" s="11">
        <v>197</v>
      </c>
      <c r="B200" s="40" t="s">
        <v>398</v>
      </c>
      <c r="C200" s="40" t="s">
        <v>357</v>
      </c>
      <c r="D200" s="11" t="s">
        <v>67</v>
      </c>
      <c r="E200" s="40" t="s">
        <v>395</v>
      </c>
      <c r="F200" s="41">
        <v>0.11560185185185186</v>
      </c>
      <c r="G200" s="11" t="str">
        <f t="shared" si="6"/>
        <v>8.27/km</v>
      </c>
      <c r="H200" s="14">
        <f t="shared" si="7"/>
        <v>0.055057870370370375</v>
      </c>
      <c r="I200" s="14">
        <f>F200-INDEX($F$4:$F$1117,MATCH(D200,$D$4:$D$1117,0))</f>
        <v>0.0535300925925926</v>
      </c>
    </row>
    <row r="201" spans="1:9" ht="15" customHeight="1">
      <c r="A201" s="11">
        <v>198</v>
      </c>
      <c r="B201" s="40" t="s">
        <v>399</v>
      </c>
      <c r="C201" s="40" t="s">
        <v>380</v>
      </c>
      <c r="D201" s="11" t="s">
        <v>126</v>
      </c>
      <c r="E201" s="40" t="s">
        <v>12</v>
      </c>
      <c r="F201" s="41">
        <v>0.1210300925925926</v>
      </c>
      <c r="G201" s="11" t="str">
        <f t="shared" si="6"/>
        <v>8.51/km</v>
      </c>
      <c r="H201" s="14">
        <f t="shared" si="7"/>
        <v>0.06048611111111112</v>
      </c>
      <c r="I201" s="14">
        <f>F201-INDEX($F$4:$F$1117,MATCH(D201,$D$4:$D$1117,0))</f>
        <v>0.05167824074074076</v>
      </c>
    </row>
    <row r="202" spans="1:9" ht="15" customHeight="1">
      <c r="A202" s="12">
        <v>199</v>
      </c>
      <c r="B202" s="42" t="s">
        <v>347</v>
      </c>
      <c r="C202" s="42" t="s">
        <v>53</v>
      </c>
      <c r="D202" s="12" t="s">
        <v>185</v>
      </c>
      <c r="E202" s="42" t="s">
        <v>138</v>
      </c>
      <c r="F202" s="43">
        <v>0.12268518518518519</v>
      </c>
      <c r="G202" s="12" t="str">
        <f t="shared" si="6"/>
        <v>8.58/km</v>
      </c>
      <c r="H202" s="15">
        <f t="shared" si="7"/>
        <v>0.062141203703703705</v>
      </c>
      <c r="I202" s="15">
        <f>F202-INDEX($F$4:$F$1117,MATCH(D202,$D$4:$D$1117,0))</f>
        <v>0.047928240740740743</v>
      </c>
    </row>
  </sheetData>
  <autoFilter ref="A3:I12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B16" sqref="B1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4" t="str">
        <f>Individuale!A1</f>
        <v>Da Rifugio a Rifugio 37ª edizione</v>
      </c>
      <c r="B1" s="25"/>
      <c r="C1" s="26"/>
    </row>
    <row r="2" spans="1:3" ht="33" customHeight="1">
      <c r="A2" s="27" t="str">
        <f>Individuale!A2&amp;" km. "&amp;Individuale!I2</f>
        <v>Forca di Presta - Ascoli Piceno (AP) Italia - Domenica 19/06/2011 km. 19,7</v>
      </c>
      <c r="B2" s="28"/>
      <c r="C2" s="29"/>
    </row>
    <row r="3" spans="1:3" ht="24.75" customHeight="1">
      <c r="A3" s="9" t="s">
        <v>1</v>
      </c>
      <c r="B3" s="5" t="s">
        <v>5</v>
      </c>
      <c r="C3" s="5" t="s">
        <v>10</v>
      </c>
    </row>
    <row r="4" spans="1:3" ht="15" customHeight="1">
      <c r="A4" s="10">
        <v>1</v>
      </c>
      <c r="B4" s="16" t="s">
        <v>168</v>
      </c>
      <c r="C4" s="19">
        <v>10</v>
      </c>
    </row>
    <row r="5" spans="1:3" ht="15" customHeight="1">
      <c r="A5" s="11">
        <v>2</v>
      </c>
      <c r="B5" s="17" t="s">
        <v>138</v>
      </c>
      <c r="C5" s="20">
        <v>10</v>
      </c>
    </row>
    <row r="6" spans="1:3" ht="15" customHeight="1">
      <c r="A6" s="11">
        <v>3</v>
      </c>
      <c r="B6" s="17" t="s">
        <v>148</v>
      </c>
      <c r="C6" s="20">
        <v>10</v>
      </c>
    </row>
    <row r="7" spans="1:3" ht="15" customHeight="1">
      <c r="A7" s="11">
        <v>4</v>
      </c>
      <c r="B7" s="17" t="s">
        <v>105</v>
      </c>
      <c r="C7" s="20">
        <v>9</v>
      </c>
    </row>
    <row r="8" spans="1:3" ht="15" customHeight="1">
      <c r="A8" s="11">
        <v>5</v>
      </c>
      <c r="B8" s="17" t="s">
        <v>155</v>
      </c>
      <c r="C8" s="20">
        <v>9</v>
      </c>
    </row>
    <row r="9" spans="1:3" ht="15" customHeight="1">
      <c r="A9" s="11">
        <v>6</v>
      </c>
      <c r="B9" s="17" t="s">
        <v>82</v>
      </c>
      <c r="C9" s="20">
        <v>8</v>
      </c>
    </row>
    <row r="10" spans="1:3" ht="15" customHeight="1">
      <c r="A10" s="11">
        <v>7</v>
      </c>
      <c r="B10" s="17" t="s">
        <v>77</v>
      </c>
      <c r="C10" s="20">
        <v>7</v>
      </c>
    </row>
    <row r="11" spans="1:3" ht="15" customHeight="1">
      <c r="A11" s="11">
        <v>8</v>
      </c>
      <c r="B11" s="17" t="s">
        <v>102</v>
      </c>
      <c r="C11" s="20">
        <v>7</v>
      </c>
    </row>
    <row r="12" spans="1:3" ht="15" customHeight="1">
      <c r="A12" s="11">
        <v>9</v>
      </c>
      <c r="B12" s="17" t="s">
        <v>110</v>
      </c>
      <c r="C12" s="20">
        <v>5</v>
      </c>
    </row>
    <row r="13" spans="1:3" ht="15" customHeight="1">
      <c r="A13" s="11">
        <v>10</v>
      </c>
      <c r="B13" s="17" t="s">
        <v>84</v>
      </c>
      <c r="C13" s="20">
        <v>4</v>
      </c>
    </row>
    <row r="14" spans="1:3" ht="15" customHeight="1">
      <c r="A14" s="11">
        <v>11</v>
      </c>
      <c r="B14" s="17" t="s">
        <v>152</v>
      </c>
      <c r="C14" s="20">
        <v>4</v>
      </c>
    </row>
    <row r="15" spans="1:3" ht="15" customHeight="1">
      <c r="A15" s="11">
        <v>12</v>
      </c>
      <c r="B15" s="17" t="s">
        <v>108</v>
      </c>
      <c r="C15" s="20">
        <v>4</v>
      </c>
    </row>
    <row r="16" spans="1:3" ht="15" customHeight="1">
      <c r="A16" s="11">
        <v>13</v>
      </c>
      <c r="B16" s="17" t="s">
        <v>122</v>
      </c>
      <c r="C16" s="20">
        <v>3</v>
      </c>
    </row>
    <row r="17" spans="1:3" ht="15" customHeight="1">
      <c r="A17" s="11">
        <v>14</v>
      </c>
      <c r="B17" s="17" t="s">
        <v>130</v>
      </c>
      <c r="C17" s="20">
        <v>3</v>
      </c>
    </row>
    <row r="18" spans="1:3" ht="15" customHeight="1">
      <c r="A18" s="11">
        <v>15</v>
      </c>
      <c r="B18" s="17" t="s">
        <v>158</v>
      </c>
      <c r="C18" s="20">
        <v>3</v>
      </c>
    </row>
    <row r="19" spans="1:3" ht="15" customHeight="1">
      <c r="A19" s="11">
        <v>16</v>
      </c>
      <c r="B19" s="17" t="s">
        <v>221</v>
      </c>
      <c r="C19" s="20">
        <v>3</v>
      </c>
    </row>
    <row r="20" spans="1:3" ht="15" customHeight="1">
      <c r="A20" s="11">
        <v>17</v>
      </c>
      <c r="B20" s="17" t="s">
        <v>17</v>
      </c>
      <c r="C20" s="20">
        <v>3</v>
      </c>
    </row>
    <row r="21" spans="1:3" ht="15" customHeight="1">
      <c r="A21" s="11">
        <v>18</v>
      </c>
      <c r="B21" s="17" t="s">
        <v>195</v>
      </c>
      <c r="C21" s="20">
        <v>3</v>
      </c>
    </row>
    <row r="22" spans="1:3" ht="15" customHeight="1">
      <c r="A22" s="11">
        <v>19</v>
      </c>
      <c r="B22" s="17" t="s">
        <v>303</v>
      </c>
      <c r="C22" s="20">
        <v>3</v>
      </c>
    </row>
    <row r="23" spans="1:3" ht="15" customHeight="1">
      <c r="A23" s="11">
        <v>20</v>
      </c>
      <c r="B23" s="17" t="s">
        <v>68</v>
      </c>
      <c r="C23" s="20">
        <v>3</v>
      </c>
    </row>
    <row r="24" spans="1:3" ht="15" customHeight="1">
      <c r="A24" s="11">
        <v>21</v>
      </c>
      <c r="B24" s="17" t="s">
        <v>300</v>
      </c>
      <c r="C24" s="20">
        <v>2</v>
      </c>
    </row>
    <row r="25" spans="1:3" ht="15" customHeight="1">
      <c r="A25" s="11">
        <v>22</v>
      </c>
      <c r="B25" s="17" t="s">
        <v>127</v>
      </c>
      <c r="C25" s="20">
        <v>2</v>
      </c>
    </row>
    <row r="26" spans="1:3" ht="15" customHeight="1">
      <c r="A26" s="11">
        <v>23</v>
      </c>
      <c r="B26" s="17" t="s">
        <v>124</v>
      </c>
      <c r="C26" s="20">
        <v>2</v>
      </c>
    </row>
    <row r="27" spans="1:3" ht="15" customHeight="1">
      <c r="A27" s="11">
        <v>24</v>
      </c>
      <c r="B27" s="17" t="s">
        <v>96</v>
      </c>
      <c r="C27" s="20">
        <v>2</v>
      </c>
    </row>
    <row r="28" spans="1:3" ht="15" customHeight="1">
      <c r="A28" s="11">
        <v>25</v>
      </c>
      <c r="B28" s="17" t="s">
        <v>117</v>
      </c>
      <c r="C28" s="20">
        <v>2</v>
      </c>
    </row>
    <row r="29" spans="1:3" ht="15" customHeight="1">
      <c r="A29" s="11">
        <v>26</v>
      </c>
      <c r="B29" s="17" t="s">
        <v>215</v>
      </c>
      <c r="C29" s="20">
        <v>2</v>
      </c>
    </row>
    <row r="30" spans="1:3" ht="15" customHeight="1">
      <c r="A30" s="11">
        <v>27</v>
      </c>
      <c r="B30" s="17" t="s">
        <v>192</v>
      </c>
      <c r="C30" s="20">
        <v>2</v>
      </c>
    </row>
    <row r="31" spans="1:3" ht="15" customHeight="1">
      <c r="A31" s="11">
        <v>28</v>
      </c>
      <c r="B31" s="17" t="s">
        <v>246</v>
      </c>
      <c r="C31" s="20">
        <v>2</v>
      </c>
    </row>
    <row r="32" spans="1:3" ht="15" customHeight="1">
      <c r="A32" s="11">
        <v>29</v>
      </c>
      <c r="B32" s="17" t="s">
        <v>395</v>
      </c>
      <c r="C32" s="20">
        <v>2</v>
      </c>
    </row>
    <row r="33" spans="1:3" ht="15" customHeight="1">
      <c r="A33" s="11">
        <v>30</v>
      </c>
      <c r="B33" s="17" t="s">
        <v>190</v>
      </c>
      <c r="C33" s="20">
        <v>2</v>
      </c>
    </row>
    <row r="34" spans="1:3" ht="15" customHeight="1">
      <c r="A34" s="11">
        <v>31</v>
      </c>
      <c r="B34" s="17" t="s">
        <v>292</v>
      </c>
      <c r="C34" s="20">
        <v>2</v>
      </c>
    </row>
    <row r="35" spans="1:3" ht="15" customHeight="1">
      <c r="A35" s="11">
        <v>32</v>
      </c>
      <c r="B35" s="17" t="s">
        <v>206</v>
      </c>
      <c r="C35" s="20">
        <v>2</v>
      </c>
    </row>
    <row r="36" spans="1:3" ht="15" customHeight="1">
      <c r="A36" s="11">
        <v>33</v>
      </c>
      <c r="B36" s="17" t="s">
        <v>327</v>
      </c>
      <c r="C36" s="20">
        <v>2</v>
      </c>
    </row>
    <row r="37" spans="1:3" ht="15" customHeight="1">
      <c r="A37" s="11">
        <v>34</v>
      </c>
      <c r="B37" s="17" t="s">
        <v>92</v>
      </c>
      <c r="C37" s="20">
        <v>2</v>
      </c>
    </row>
    <row r="38" spans="1:3" ht="15" customHeight="1">
      <c r="A38" s="11">
        <v>35</v>
      </c>
      <c r="B38" s="17" t="s">
        <v>224</v>
      </c>
      <c r="C38" s="20">
        <v>2</v>
      </c>
    </row>
    <row r="39" spans="1:3" ht="15" customHeight="1">
      <c r="A39" s="11">
        <v>36</v>
      </c>
      <c r="B39" s="17" t="s">
        <v>386</v>
      </c>
      <c r="C39" s="20">
        <v>1</v>
      </c>
    </row>
    <row r="40" spans="1:3" ht="15" customHeight="1">
      <c r="A40" s="11">
        <v>37</v>
      </c>
      <c r="B40" s="17" t="s">
        <v>219</v>
      </c>
      <c r="C40" s="20">
        <v>1</v>
      </c>
    </row>
    <row r="41" spans="1:3" ht="15" customHeight="1">
      <c r="A41" s="11">
        <v>38</v>
      </c>
      <c r="B41" s="17" t="s">
        <v>60</v>
      </c>
      <c r="C41" s="20">
        <v>1</v>
      </c>
    </row>
    <row r="42" spans="1:3" ht="15" customHeight="1">
      <c r="A42" s="11">
        <v>39</v>
      </c>
      <c r="B42" s="17" t="s">
        <v>172</v>
      </c>
      <c r="C42" s="20">
        <v>1</v>
      </c>
    </row>
    <row r="43" spans="1:3" ht="15" customHeight="1">
      <c r="A43" s="11">
        <v>40</v>
      </c>
      <c r="B43" s="17" t="s">
        <v>198</v>
      </c>
      <c r="C43" s="20">
        <v>1</v>
      </c>
    </row>
    <row r="44" spans="1:3" ht="15" customHeight="1">
      <c r="A44" s="11">
        <v>41</v>
      </c>
      <c r="B44" s="17" t="s">
        <v>389</v>
      </c>
      <c r="C44" s="20">
        <v>1</v>
      </c>
    </row>
    <row r="45" spans="1:3" ht="15" customHeight="1">
      <c r="A45" s="11">
        <v>42</v>
      </c>
      <c r="B45" s="17" t="s">
        <v>305</v>
      </c>
      <c r="C45" s="20">
        <v>1</v>
      </c>
    </row>
    <row r="46" spans="1:3" ht="15" customHeight="1">
      <c r="A46" s="11">
        <v>43</v>
      </c>
      <c r="B46" s="17" t="s">
        <v>94</v>
      </c>
      <c r="C46" s="20">
        <v>1</v>
      </c>
    </row>
    <row r="47" spans="1:3" ht="15" customHeight="1">
      <c r="A47" s="11">
        <v>44</v>
      </c>
      <c r="B47" s="17" t="s">
        <v>337</v>
      </c>
      <c r="C47" s="20">
        <v>1</v>
      </c>
    </row>
    <row r="48" spans="1:3" ht="15" customHeight="1">
      <c r="A48" s="11">
        <v>45</v>
      </c>
      <c r="B48" s="17" t="s">
        <v>161</v>
      </c>
      <c r="C48" s="20">
        <v>1</v>
      </c>
    </row>
    <row r="49" spans="1:3" ht="15" customHeight="1">
      <c r="A49" s="11">
        <v>46</v>
      </c>
      <c r="B49" s="17" t="s">
        <v>334</v>
      </c>
      <c r="C49" s="20">
        <v>1</v>
      </c>
    </row>
    <row r="50" spans="1:3" ht="15" customHeight="1">
      <c r="A50" s="11">
        <v>47</v>
      </c>
      <c r="B50" s="17" t="s">
        <v>260</v>
      </c>
      <c r="C50" s="20">
        <v>1</v>
      </c>
    </row>
    <row r="51" spans="1:3" ht="15" customHeight="1">
      <c r="A51" s="11">
        <v>48</v>
      </c>
      <c r="B51" s="17" t="s">
        <v>272</v>
      </c>
      <c r="C51" s="20">
        <v>1</v>
      </c>
    </row>
    <row r="52" spans="1:3" ht="15" customHeight="1">
      <c r="A52" s="11">
        <v>49</v>
      </c>
      <c r="B52" s="17" t="s">
        <v>234</v>
      </c>
      <c r="C52" s="20">
        <v>1</v>
      </c>
    </row>
    <row r="53" spans="1:3" ht="15" customHeight="1">
      <c r="A53" s="11">
        <v>50</v>
      </c>
      <c r="B53" s="17" t="s">
        <v>230</v>
      </c>
      <c r="C53" s="20">
        <v>1</v>
      </c>
    </row>
    <row r="54" spans="1:3" ht="15" customHeight="1">
      <c r="A54" s="11">
        <v>51</v>
      </c>
      <c r="B54" s="17" t="s">
        <v>318</v>
      </c>
      <c r="C54" s="20">
        <v>1</v>
      </c>
    </row>
    <row r="55" spans="1:3" ht="15" customHeight="1">
      <c r="A55" s="11">
        <v>52</v>
      </c>
      <c r="B55" s="17" t="s">
        <v>89</v>
      </c>
      <c r="C55" s="20">
        <v>1</v>
      </c>
    </row>
    <row r="56" spans="1:3" ht="15" customHeight="1">
      <c r="A56" s="11">
        <v>53</v>
      </c>
      <c r="B56" s="17" t="s">
        <v>397</v>
      </c>
      <c r="C56" s="20">
        <v>1</v>
      </c>
    </row>
    <row r="57" spans="1:3" ht="15" customHeight="1">
      <c r="A57" s="11">
        <v>54</v>
      </c>
      <c r="B57" s="17" t="s">
        <v>371</v>
      </c>
      <c r="C57" s="20">
        <v>1</v>
      </c>
    </row>
    <row r="58" spans="1:3" ht="15" customHeight="1">
      <c r="A58" s="11">
        <v>55</v>
      </c>
      <c r="B58" s="17" t="s">
        <v>348</v>
      </c>
      <c r="C58" s="20">
        <v>1</v>
      </c>
    </row>
    <row r="59" spans="1:3" ht="15" customHeight="1">
      <c r="A59" s="11">
        <v>56</v>
      </c>
      <c r="B59" s="17" t="s">
        <v>329</v>
      </c>
      <c r="C59" s="20">
        <v>1</v>
      </c>
    </row>
    <row r="60" spans="1:3" ht="15" customHeight="1">
      <c r="A60" s="11">
        <v>57</v>
      </c>
      <c r="B60" s="17" t="s">
        <v>134</v>
      </c>
      <c r="C60" s="20">
        <v>1</v>
      </c>
    </row>
    <row r="61" spans="1:3" ht="15" customHeight="1">
      <c r="A61" s="11">
        <v>58</v>
      </c>
      <c r="B61" s="17" t="s">
        <v>176</v>
      </c>
      <c r="C61" s="20">
        <v>1</v>
      </c>
    </row>
    <row r="62" spans="1:3" ht="15" customHeight="1">
      <c r="A62" s="11">
        <v>59</v>
      </c>
      <c r="B62" s="17" t="s">
        <v>244</v>
      </c>
      <c r="C62" s="20">
        <v>1</v>
      </c>
    </row>
    <row r="63" spans="1:3" ht="15" customHeight="1">
      <c r="A63" s="11">
        <v>60</v>
      </c>
      <c r="B63" s="17" t="s">
        <v>279</v>
      </c>
      <c r="C63" s="20">
        <v>1</v>
      </c>
    </row>
    <row r="64" spans="1:3" ht="15" customHeight="1">
      <c r="A64" s="11">
        <v>61</v>
      </c>
      <c r="B64" s="17" t="s">
        <v>390</v>
      </c>
      <c r="C64" s="20">
        <v>1</v>
      </c>
    </row>
    <row r="65" spans="1:3" ht="15" customHeight="1">
      <c r="A65" s="11">
        <v>62</v>
      </c>
      <c r="B65" s="17" t="s">
        <v>145</v>
      </c>
      <c r="C65" s="20">
        <v>1</v>
      </c>
    </row>
    <row r="66" spans="1:3" ht="15" customHeight="1">
      <c r="A66" s="11">
        <v>63</v>
      </c>
      <c r="B66" s="17" t="s">
        <v>64</v>
      </c>
      <c r="C66" s="20">
        <v>1</v>
      </c>
    </row>
    <row r="67" spans="1:3" ht="15" customHeight="1">
      <c r="A67" s="11">
        <v>64</v>
      </c>
      <c r="B67" s="17" t="s">
        <v>204</v>
      </c>
      <c r="C67" s="20">
        <v>1</v>
      </c>
    </row>
    <row r="68" spans="1:3" ht="15" customHeight="1">
      <c r="A68" s="11">
        <v>65</v>
      </c>
      <c r="B68" s="17" t="s">
        <v>143</v>
      </c>
      <c r="C68" s="20">
        <v>1</v>
      </c>
    </row>
    <row r="69" spans="1:3" ht="15" customHeight="1">
      <c r="A69" s="11">
        <v>66</v>
      </c>
      <c r="B69" s="17" t="s">
        <v>181</v>
      </c>
      <c r="C69" s="20">
        <v>1</v>
      </c>
    </row>
    <row r="70" spans="1:3" ht="15" customHeight="1">
      <c r="A70" s="11">
        <v>67</v>
      </c>
      <c r="B70" s="17" t="s">
        <v>179</v>
      </c>
      <c r="C70" s="20">
        <v>1</v>
      </c>
    </row>
    <row r="71" spans="1:3" ht="15" customHeight="1">
      <c r="A71" s="11">
        <v>68</v>
      </c>
      <c r="B71" s="17" t="s">
        <v>379</v>
      </c>
      <c r="C71" s="20">
        <v>1</v>
      </c>
    </row>
    <row r="72" spans="1:3" ht="15" customHeight="1">
      <c r="A72" s="11">
        <v>69</v>
      </c>
      <c r="B72" s="17" t="s">
        <v>324</v>
      </c>
      <c r="C72" s="20">
        <v>1</v>
      </c>
    </row>
    <row r="73" spans="1:3" ht="15" customHeight="1">
      <c r="A73" s="11">
        <v>70</v>
      </c>
      <c r="B73" s="17" t="s">
        <v>210</v>
      </c>
      <c r="C73" s="20">
        <v>1</v>
      </c>
    </row>
    <row r="74" spans="1:3" ht="15" customHeight="1">
      <c r="A74" s="11">
        <v>71</v>
      </c>
      <c r="B74" s="17" t="s">
        <v>80</v>
      </c>
      <c r="C74" s="20">
        <v>1</v>
      </c>
    </row>
    <row r="75" spans="1:3" ht="15" customHeight="1">
      <c r="A75" s="11">
        <v>72</v>
      </c>
      <c r="B75" s="17" t="s">
        <v>86</v>
      </c>
      <c r="C75" s="20">
        <v>1</v>
      </c>
    </row>
    <row r="76" spans="1:3" ht="15" customHeight="1">
      <c r="A76" s="11">
        <v>73</v>
      </c>
      <c r="B76" s="17" t="s">
        <v>98</v>
      </c>
      <c r="C76" s="20">
        <v>1</v>
      </c>
    </row>
    <row r="77" spans="1:3" ht="15" customHeight="1">
      <c r="A77" s="11">
        <v>74</v>
      </c>
      <c r="B77" s="17" t="s">
        <v>273</v>
      </c>
      <c r="C77" s="20">
        <v>1</v>
      </c>
    </row>
    <row r="78" spans="1:3" ht="15" customHeight="1">
      <c r="A78" s="11">
        <v>75</v>
      </c>
      <c r="B78" s="17" t="s">
        <v>69</v>
      </c>
      <c r="C78" s="20">
        <v>1</v>
      </c>
    </row>
    <row r="79" spans="1:3" ht="15" customHeight="1">
      <c r="A79" s="11">
        <v>76</v>
      </c>
      <c r="B79" s="17" t="s">
        <v>74</v>
      </c>
      <c r="C79" s="20">
        <v>1</v>
      </c>
    </row>
    <row r="80" spans="1:3" ht="15" customHeight="1">
      <c r="A80" s="11">
        <v>77</v>
      </c>
      <c r="B80" s="17" t="s">
        <v>11</v>
      </c>
      <c r="C80" s="20">
        <v>1</v>
      </c>
    </row>
    <row r="81" spans="1:3" ht="15" customHeight="1">
      <c r="A81" s="11">
        <v>78</v>
      </c>
      <c r="B81" s="17" t="s">
        <v>316</v>
      </c>
      <c r="C81" s="20">
        <v>1</v>
      </c>
    </row>
    <row r="82" spans="1:3" ht="15" customHeight="1">
      <c r="A82" s="11">
        <v>79</v>
      </c>
      <c r="B82" s="17" t="s">
        <v>208</v>
      </c>
      <c r="C82" s="20">
        <v>1</v>
      </c>
    </row>
    <row r="83" spans="1:3" ht="15" customHeight="1">
      <c r="A83" s="11">
        <v>80</v>
      </c>
      <c r="B83" s="17" t="s">
        <v>376</v>
      </c>
      <c r="C83" s="20">
        <v>1</v>
      </c>
    </row>
    <row r="84" spans="1:3" ht="15" customHeight="1">
      <c r="A84" s="11">
        <v>81</v>
      </c>
      <c r="B84" s="17" t="s">
        <v>71</v>
      </c>
      <c r="C84" s="20">
        <v>1</v>
      </c>
    </row>
    <row r="85" spans="1:3" ht="15" customHeight="1">
      <c r="A85" s="12">
        <v>82</v>
      </c>
      <c r="B85" s="18" t="s">
        <v>12</v>
      </c>
      <c r="C85" s="21">
        <v>12</v>
      </c>
    </row>
    <row r="86" ht="12.75">
      <c r="C86" s="2">
        <f>SUM(C4:C85)</f>
        <v>199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2011-06-22T12:44:35Z</dcterms:modified>
  <cp:category/>
  <cp:version/>
  <cp:contentType/>
  <cp:contentStatus/>
</cp:coreProperties>
</file>