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<sst xmlns="http://schemas.openxmlformats.org/spreadsheetml/2006/main" count="716" uniqueCount="317">
  <si>
    <t>GIROLAMI</t>
  </si>
  <si>
    <t>M_C30</t>
  </si>
  <si>
    <t>PIERMATTEO</t>
  </si>
  <si>
    <t>M_A20</t>
  </si>
  <si>
    <t>ATLETICA MONTICELLANA</t>
  </si>
  <si>
    <t>M_G50</t>
  </si>
  <si>
    <t>CHIOMINTO</t>
  </si>
  <si>
    <t>M_E40</t>
  </si>
  <si>
    <t>DI LORETO</t>
  </si>
  <si>
    <t>NUOVA PODISTICA LATINA</t>
  </si>
  <si>
    <t>CAPOTOSTO</t>
  </si>
  <si>
    <t>ASD FONDI RUNNERS 2010</t>
  </si>
  <si>
    <t>NEGROSINI</t>
  </si>
  <si>
    <t>M_F45</t>
  </si>
  <si>
    <t>ATLETICA LATINA</t>
  </si>
  <si>
    <t>CONTENTA</t>
  </si>
  <si>
    <t>A.S.D. ROCCAGORGA</t>
  </si>
  <si>
    <t>SIMONELLI</t>
  </si>
  <si>
    <t>M_D35</t>
  </si>
  <si>
    <t>CACCIOTTI</t>
  </si>
  <si>
    <t>SACCHETTI</t>
  </si>
  <si>
    <t>PROIA</t>
  </si>
  <si>
    <t>ARCHILLETTI</t>
  </si>
  <si>
    <t>ATLETICA SETINA</t>
  </si>
  <si>
    <t>C. S. La Fontana Atletica</t>
  </si>
  <si>
    <t>ANTONUCCI</t>
  </si>
  <si>
    <t>ATL. B.GATE RIUNITE SERMONETA</t>
  </si>
  <si>
    <t>CONTI</t>
  </si>
  <si>
    <t>TOMAO</t>
  </si>
  <si>
    <t>POLI GOLFO</t>
  </si>
  <si>
    <t>COIA</t>
  </si>
  <si>
    <t>FLAMINI</t>
  </si>
  <si>
    <t>BARATTA</t>
  </si>
  <si>
    <t>ATL.EE CIRCEO</t>
  </si>
  <si>
    <t>RISPOLI</t>
  </si>
  <si>
    <t>ASD PODISTICA AVIS PRIVERNO</t>
  </si>
  <si>
    <t>FABIETTI</t>
  </si>
  <si>
    <t>FANTOZZI</t>
  </si>
  <si>
    <t>SARO</t>
  </si>
  <si>
    <t>GAZZILLO</t>
  </si>
  <si>
    <t>GIOVANNETTI</t>
  </si>
  <si>
    <t>ERNESTO</t>
  </si>
  <si>
    <t>ATLETICA MONZA</t>
  </si>
  <si>
    <t>M_H55</t>
  </si>
  <si>
    <t>VELLUCCI</t>
  </si>
  <si>
    <t>SALVUCCI</t>
  </si>
  <si>
    <t>GIOVANNI BATTISTA</t>
  </si>
  <si>
    <t>ASD PODISTICA QUESTURA LATINA</t>
  </si>
  <si>
    <t>SAVERIO</t>
  </si>
  <si>
    <t>FICAROLA</t>
  </si>
  <si>
    <t>TORELLI</t>
  </si>
  <si>
    <t>BAIOLA</t>
  </si>
  <si>
    <t>RASCHIATORE</t>
  </si>
  <si>
    <t>FITNES MONTELLO</t>
  </si>
  <si>
    <t>MARSELLA</t>
  </si>
  <si>
    <t>TRUCCHIA</t>
  </si>
  <si>
    <t>BOVILLE PODISTICA</t>
  </si>
  <si>
    <t>COPPA</t>
  </si>
  <si>
    <t>SILVIO</t>
  </si>
  <si>
    <t>COTESTA</t>
  </si>
  <si>
    <t>BEVILACQUA</t>
  </si>
  <si>
    <t>CLINO</t>
  </si>
  <si>
    <t>CIPOLLA</t>
  </si>
  <si>
    <t>SORTINO</t>
  </si>
  <si>
    <t>W_ABC</t>
  </si>
  <si>
    <t>FIORINI</t>
  </si>
  <si>
    <t>ASD OPOA PLUS ULTRA</t>
  </si>
  <si>
    <t>PIATTELLA</t>
  </si>
  <si>
    <t>W_FG</t>
  </si>
  <si>
    <t>TAIETTI</t>
  </si>
  <si>
    <t>GIROLIMETTO</t>
  </si>
  <si>
    <t>MIRABELLA</t>
  </si>
  <si>
    <t>M_I60</t>
  </si>
  <si>
    <t>BERNARDINI</t>
  </si>
  <si>
    <t>GUADAGNINO</t>
  </si>
  <si>
    <t>VICENTI</t>
  </si>
  <si>
    <t>ANTONELLO</t>
  </si>
  <si>
    <t>PANICO</t>
  </si>
  <si>
    <t>ANIELLO</t>
  </si>
  <si>
    <t>A.S.D. PODISTICA POMIGLIANO</t>
  </si>
  <si>
    <t>DE PAOLIS</t>
  </si>
  <si>
    <t>ANDREOLI</t>
  </si>
  <si>
    <t>PASQUAL</t>
  </si>
  <si>
    <t>VISCA</t>
  </si>
  <si>
    <t>DE MARCHIS</t>
  </si>
  <si>
    <t>GERMANO</t>
  </si>
  <si>
    <t>BALDASSARRE</t>
  </si>
  <si>
    <t>MANGIAPELO</t>
  </si>
  <si>
    <t>MOREA</t>
  </si>
  <si>
    <t>CARILLO</t>
  </si>
  <si>
    <t>CELEBRIN</t>
  </si>
  <si>
    <t>FORINO</t>
  </si>
  <si>
    <t>PADRONE</t>
  </si>
  <si>
    <t>PANZARINI</t>
  </si>
  <si>
    <t>OTTAVIANI</t>
  </si>
  <si>
    <t>BUONGIORNO</t>
  </si>
  <si>
    <t>BONO</t>
  </si>
  <si>
    <t>VERARDO</t>
  </si>
  <si>
    <t>ATLETICA HERMADA</t>
  </si>
  <si>
    <t>D'ATINO</t>
  </si>
  <si>
    <t>PERONTI</t>
  </si>
  <si>
    <t>TODI</t>
  </si>
  <si>
    <t>AVVISATI</t>
  </si>
  <si>
    <t>CIPULLO</t>
  </si>
  <si>
    <t>Atletica Sabaudia</t>
  </si>
  <si>
    <t>ONORATI</t>
  </si>
  <si>
    <t>BONOMO</t>
  </si>
  <si>
    <t>SPACCATROSI</t>
  </si>
  <si>
    <t>CARCASOLE</t>
  </si>
  <si>
    <t>PREVIATO</t>
  </si>
  <si>
    <t>FERRAIOLI</t>
  </si>
  <si>
    <t>MAGGI</t>
  </si>
  <si>
    <t>M_L65</t>
  </si>
  <si>
    <t>CENTRA</t>
  </si>
  <si>
    <t>DI SAURO</t>
  </si>
  <si>
    <t>A.S.D. PODISTICA TERRACINA</t>
  </si>
  <si>
    <t>M_M70</t>
  </si>
  <si>
    <t>TACCONI</t>
  </si>
  <si>
    <t>FABBIANO</t>
  </si>
  <si>
    <t>CASAGRANDE</t>
  </si>
  <si>
    <t>VITO</t>
  </si>
  <si>
    <t>NICULAE</t>
  </si>
  <si>
    <t>RIZZI</t>
  </si>
  <si>
    <t>CARLO ALBERTO</t>
  </si>
  <si>
    <t>MARZANO</t>
  </si>
  <si>
    <t>BALESTRIERI</t>
  </si>
  <si>
    <t>ALONZI</t>
  </si>
  <si>
    <t>BRUSCHI</t>
  </si>
  <si>
    <t>CONCETTA</t>
  </si>
  <si>
    <t>POMPA</t>
  </si>
  <si>
    <t>W_DE</t>
  </si>
  <si>
    <t>REALI</t>
  </si>
  <si>
    <t>FELICETTI</t>
  </si>
  <si>
    <t>VERONESE</t>
  </si>
  <si>
    <t>CARDARELLI</t>
  </si>
  <si>
    <t>FRISETTI</t>
  </si>
  <si>
    <t>PELAGALLI</t>
  </si>
  <si>
    <t>GUGLIELMO</t>
  </si>
  <si>
    <t>CARUCCI</t>
  </si>
  <si>
    <t>OVANI</t>
  </si>
  <si>
    <t>STEFANI</t>
  </si>
  <si>
    <t>EFFREM</t>
  </si>
  <si>
    <t>GRENGA</t>
  </si>
  <si>
    <t>SCHIBONO</t>
  </si>
  <si>
    <t>FALOVO</t>
  </si>
  <si>
    <t>PICCHIONI</t>
  </si>
  <si>
    <t>FERRACCI</t>
  </si>
  <si>
    <t>LUIGIA</t>
  </si>
  <si>
    <t>SAUTTO</t>
  </si>
  <si>
    <t>DI TRAPANO</t>
  </si>
  <si>
    <t>LAURETTI</t>
  </si>
  <si>
    <t>SAPUTO</t>
  </si>
  <si>
    <t>BERNADETTE</t>
  </si>
  <si>
    <t>CIARMATORE</t>
  </si>
  <si>
    <t>VISAGGI</t>
  </si>
  <si>
    <t>GELORMINI</t>
  </si>
  <si>
    <t>BENTINI</t>
  </si>
  <si>
    <t>LIBERTINI</t>
  </si>
  <si>
    <t>ULDERICO</t>
  </si>
  <si>
    <t>FRETTA</t>
  </si>
  <si>
    <t>W_H</t>
  </si>
  <si>
    <t>MAROSTICA</t>
  </si>
  <si>
    <t>ALBINO</t>
  </si>
  <si>
    <t>PONZIO</t>
  </si>
  <si>
    <t>PORCELLI</t>
  </si>
  <si>
    <t>PALLOTTA</t>
  </si>
  <si>
    <t>LUISA</t>
  </si>
  <si>
    <t>CAPPADOCIA</t>
  </si>
  <si>
    <t>LAMENDOLA</t>
  </si>
  <si>
    <t>LIZZIO</t>
  </si>
  <si>
    <t>MISITI</t>
  </si>
  <si>
    <t>SARA</t>
  </si>
  <si>
    <t>CAROCCI</t>
  </si>
  <si>
    <t>MARIA ANTONIETTA</t>
  </si>
  <si>
    <t>SALATI</t>
  </si>
  <si>
    <t>ORNELLA</t>
  </si>
  <si>
    <t>SPOLETINI</t>
  </si>
  <si>
    <t>SABBATINO</t>
  </si>
  <si>
    <t>TUFO</t>
  </si>
  <si>
    <t>PERSIANI</t>
  </si>
  <si>
    <t>BIZZONI</t>
  </si>
  <si>
    <t>GIANSANTI</t>
  </si>
  <si>
    <t>CINQUEGRANA</t>
  </si>
  <si>
    <t>CUTELLE</t>
  </si>
  <si>
    <t>BAGNARIOL</t>
  </si>
  <si>
    <t>DANIELI</t>
  </si>
  <si>
    <t>SABRINA</t>
  </si>
  <si>
    <t>SARTORI</t>
  </si>
  <si>
    <t>OLIMPIC MARINA</t>
  </si>
  <si>
    <t>Trofeo 7 Minestre</t>
  </si>
  <si>
    <t>11ª edizione</t>
  </si>
  <si>
    <t>Pisterzo (LT) Italia - Sabato 04/08/2012</t>
  </si>
  <si>
    <t>ANTONIETTA</t>
  </si>
  <si>
    <t>IVANA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</si>
  <si>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</si>
  <si>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</si>
  <si>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</si>
  <si>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</si>
  <si>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</si>
  <si>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</si>
  <si>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</si>
  <si>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</si>
  <si>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</si>
  <si>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</si>
  <si>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</si>
  <si>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</si>
  <si>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</si>
  <si>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VITTORIO</t>
  </si>
  <si>
    <t>FABIO</t>
  </si>
  <si>
    <t>FABRIZIO</t>
  </si>
  <si>
    <t>G.S. BANCARI ROMANI</t>
  </si>
  <si>
    <t>ALESSANDRO</t>
  </si>
  <si>
    <t>MARCO</t>
  </si>
  <si>
    <t>CLAUDIO</t>
  </si>
  <si>
    <t>ANGELO</t>
  </si>
  <si>
    <t>FRANCESCO</t>
  </si>
  <si>
    <t>STEFANO</t>
  </si>
  <si>
    <t>ROBERTO</t>
  </si>
  <si>
    <t>FRANCO</t>
  </si>
  <si>
    <t>MASSIMO</t>
  </si>
  <si>
    <t>PAOLO</t>
  </si>
  <si>
    <t>MICHELE</t>
  </si>
  <si>
    <t>LUIGI</t>
  </si>
  <si>
    <t>GIOVANNI</t>
  </si>
  <si>
    <t>ANTONIO</t>
  </si>
  <si>
    <t>GIANNI</t>
  </si>
  <si>
    <t>WALTER</t>
  </si>
  <si>
    <t>EDOARDO</t>
  </si>
  <si>
    <t>DOMENICO</t>
  </si>
  <si>
    <t>MARINA</t>
  </si>
  <si>
    <t>ADRIANO</t>
  </si>
  <si>
    <t>VINCENZO</t>
  </si>
  <si>
    <t>DE SANTIS</t>
  </si>
  <si>
    <t>GIANCARLO</t>
  </si>
  <si>
    <t>DE ANGELIS</t>
  </si>
  <si>
    <t>FELICE</t>
  </si>
  <si>
    <t>ALBERTO</t>
  </si>
  <si>
    <t>FEDERICO</t>
  </si>
  <si>
    <t>SALVATORE</t>
  </si>
  <si>
    <t>PIETRO</t>
  </si>
  <si>
    <t>ENNIO</t>
  </si>
  <si>
    <t>CRISTIAN</t>
  </si>
  <si>
    <t>SONIA</t>
  </si>
  <si>
    <t>MAIURI</t>
  </si>
  <si>
    <t>DANIELA</t>
  </si>
  <si>
    <t>MOCCIA</t>
  </si>
  <si>
    <t>ANDREA</t>
  </si>
  <si>
    <t>LORENZO</t>
  </si>
  <si>
    <t>GIULIO</t>
  </si>
  <si>
    <t>MAURO</t>
  </si>
  <si>
    <t>A.S. AMATORI VILLA PAMPHILI</t>
  </si>
  <si>
    <t>TIZIANO</t>
  </si>
  <si>
    <t>LBM SPORT TEAM</t>
  </si>
  <si>
    <t>RICCARDO</t>
  </si>
  <si>
    <t>A.S.D. FREE RUNNERS</t>
  </si>
  <si>
    <t>GIANLUCA</t>
  </si>
  <si>
    <t>PIERO</t>
  </si>
  <si>
    <t>CORRADINI</t>
  </si>
  <si>
    <t>RICCI</t>
  </si>
  <si>
    <t>BRUNO</t>
  </si>
  <si>
    <t>DARIO</t>
  </si>
  <si>
    <t>SIMONE</t>
  </si>
  <si>
    <t>ALESSIO</t>
  </si>
  <si>
    <t>MAURIZIO</t>
  </si>
  <si>
    <t>SERGIO</t>
  </si>
  <si>
    <t>FAIOLA</t>
  </si>
  <si>
    <t>MARIO</t>
  </si>
  <si>
    <t>GIOVANNINI</t>
  </si>
  <si>
    <t>PALOMBI</t>
  </si>
  <si>
    <t>GIULIANO</t>
  </si>
  <si>
    <t>FERRARI</t>
  </si>
  <si>
    <t>LUCIANO</t>
  </si>
  <si>
    <t>BATTISTI</t>
  </si>
  <si>
    <t>LUDOVICO</t>
  </si>
  <si>
    <t>FERNANDO</t>
  </si>
  <si>
    <t>ROBERTA</t>
  </si>
  <si>
    <t>LORIS</t>
  </si>
  <si>
    <t>VALERIA</t>
  </si>
  <si>
    <t>ANNA MARIA</t>
  </si>
  <si>
    <t>SAVINO</t>
  </si>
  <si>
    <t>ALFONSO</t>
  </si>
  <si>
    <t>SIMONA</t>
  </si>
  <si>
    <t>UISP LATINA</t>
  </si>
  <si>
    <t>DE CASTRO</t>
  </si>
  <si>
    <t>RINALDI</t>
  </si>
  <si>
    <t>A.S.D. RUNNING EVOLUTION</t>
  </si>
  <si>
    <t>DAVIDE</t>
  </si>
  <si>
    <t>SIMMEL COLLEFERRO</t>
  </si>
  <si>
    <t>NICOLA</t>
  </si>
  <si>
    <t>LEONARDO</t>
  </si>
  <si>
    <t>PAMELA</t>
  </si>
  <si>
    <t>GINO</t>
  </si>
  <si>
    <t>CAPUANO</t>
  </si>
  <si>
    <t>GIOVANNI BATTIST</t>
  </si>
  <si>
    <t>ATLETICA CECCANO</t>
  </si>
  <si>
    <t>LATINA RUNNERS</t>
  </si>
  <si>
    <t>MIRKO</t>
  </si>
  <si>
    <t>POL. CIOCIARA ANTONIO FAVA</t>
  </si>
  <si>
    <t>BATTISTA</t>
  </si>
  <si>
    <t>ALDO</t>
  </si>
  <si>
    <t>FILIPPO</t>
  </si>
  <si>
    <t>LUCARINI</t>
  </si>
  <si>
    <t>SISTO</t>
  </si>
  <si>
    <t>CINZIA</t>
  </si>
  <si>
    <t>GIORGI</t>
  </si>
  <si>
    <t>MARTINI</t>
  </si>
  <si>
    <t>GIANFRANCO</t>
  </si>
  <si>
    <t>PELLICCIOTTA</t>
  </si>
  <si>
    <t>D'ADAMO</t>
  </si>
  <si>
    <t>MANTUANO</t>
  </si>
  <si>
    <t>MOLINARI</t>
  </si>
  <si>
    <t>MARROCCO</t>
  </si>
  <si>
    <t>CARDINALI</t>
  </si>
  <si>
    <t>FIORELLA</t>
  </si>
  <si>
    <t>TONINO</t>
  </si>
  <si>
    <t>PETRUCCI</t>
  </si>
  <si>
    <t>PIMPINELLA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</si>
</sst>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189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190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191</v>
      </c>
      <c r="B3" s="22"/>
      <c r="C3" s="22"/>
      <c r="D3" s="22"/>
      <c r="E3" s="22"/>
      <c r="F3" s="22"/>
      <c r="G3" s="22"/>
      <c r="H3" s="3" t="s">
        <v>195</v>
      </c>
      <c r="I3" s="4">
        <v>7.5</v>
      </c>
    </row>
    <row r="4" spans="1:9" ht="37.5" customHeight="1">
      <c r="A4" s="5" t="s">
        <v>196</v>
      </c>
      <c r="B4" s="6" t="s">
        <v>197</v>
      </c>
      <c r="C4" s="7" t="s">
        <v>198</v>
      </c>
      <c r="D4" s="7" t="s">
        <v>199</v>
      </c>
      <c r="E4" s="8" t="s">
        <v>200</v>
      </c>
      <c r="F4" s="7" t="s">
        <v>201</v>
      </c>
      <c r="G4" s="7" t="s">
        <v>202</v>
      </c>
      <c r="H4" s="9" t="s">
        <v>203</v>
      </c>
      <c r="I4" s="9" t="s">
        <v>204</v>
      </c>
    </row>
    <row r="5" spans="1:9" s="12" customFormat="1" ht="15" customHeight="1">
      <c r="A5" s="10">
        <v>1</v>
      </c>
      <c r="B5" s="28" t="s">
        <v>0</v>
      </c>
      <c r="C5" s="28" t="s">
        <v>212</v>
      </c>
      <c r="D5" s="10" t="s">
        <v>1</v>
      </c>
      <c r="E5" s="28" t="s">
        <v>206</v>
      </c>
      <c r="F5" s="25">
        <v>0.021145833333333332</v>
      </c>
      <c r="G5" s="10" t="str">
        <f aca="true" t="shared" si="0" ref="G5:G68">TEXT(INT((HOUR(F5)*3600+MINUTE(F5)*60+SECOND(F5))/$I$3/60),"0")&amp;"."&amp;TEXT(MOD((HOUR(F5)*3600+MINUTE(F5)*60+SECOND(F5))/$I$3,60),"00")&amp;"/km"</f>
        <v>4.04/km</v>
      </c>
      <c r="H5" s="11">
        <f aca="true" t="shared" si="1" ref="H5:H68">F5-$F$5</f>
        <v>0</v>
      </c>
      <c r="I5" s="11">
        <f>F5-INDEX($F$5:$F$514,MATCH(D5,$D$5:$D$514,0))</f>
        <v>0</v>
      </c>
    </row>
    <row r="6" spans="1:9" s="12" customFormat="1" ht="15" customHeight="1">
      <c r="A6" s="13">
        <v>2</v>
      </c>
      <c r="B6" s="29" t="s">
        <v>2</v>
      </c>
      <c r="C6" s="29" t="s">
        <v>255</v>
      </c>
      <c r="D6" s="13" t="s">
        <v>3</v>
      </c>
      <c r="E6" s="29" t="s">
        <v>4</v>
      </c>
      <c r="F6" s="26">
        <v>0.021157407407407406</v>
      </c>
      <c r="G6" s="13" t="str">
        <f t="shared" si="0"/>
        <v>4.04/km</v>
      </c>
      <c r="H6" s="14">
        <f t="shared" si="1"/>
        <v>1.157407407407357E-05</v>
      </c>
      <c r="I6" s="14">
        <f>F6-INDEX($F$5:$F$514,MATCH(D6,$D$5:$D$514,0))</f>
        <v>0</v>
      </c>
    </row>
    <row r="7" spans="1:9" s="12" customFormat="1" ht="15" customHeight="1">
      <c r="A7" s="13">
        <v>3</v>
      </c>
      <c r="B7" s="29" t="s">
        <v>245</v>
      </c>
      <c r="C7" s="29" t="s">
        <v>246</v>
      </c>
      <c r="D7" s="13" t="s">
        <v>5</v>
      </c>
      <c r="E7" s="29" t="s">
        <v>210</v>
      </c>
      <c r="F7" s="26">
        <v>0.021956018518518517</v>
      </c>
      <c r="G7" s="13" t="str">
        <f t="shared" si="0"/>
        <v>4.13/km</v>
      </c>
      <c r="H7" s="14">
        <f t="shared" si="1"/>
        <v>0.0008101851851851846</v>
      </c>
      <c r="I7" s="14">
        <f>F7-INDEX($F$5:$F$514,MATCH(D7,$D$5:$D$514,0))</f>
        <v>0</v>
      </c>
    </row>
    <row r="8" spans="1:9" s="12" customFormat="1" ht="15" customHeight="1">
      <c r="A8" s="13">
        <v>4</v>
      </c>
      <c r="B8" s="29" t="s">
        <v>6</v>
      </c>
      <c r="C8" s="29" t="s">
        <v>209</v>
      </c>
      <c r="D8" s="13" t="s">
        <v>7</v>
      </c>
      <c r="E8" s="29" t="s">
        <v>254</v>
      </c>
      <c r="F8" s="26">
        <v>0.021967592592592594</v>
      </c>
      <c r="G8" s="13" t="str">
        <f t="shared" si="0"/>
        <v>4.13/km</v>
      </c>
      <c r="H8" s="14">
        <f t="shared" si="1"/>
        <v>0.0008217592592592617</v>
      </c>
      <c r="I8" s="14">
        <f>F8-INDEX($F$5:$F$514,MATCH(D8,$D$5:$D$514,0))</f>
        <v>0</v>
      </c>
    </row>
    <row r="9" spans="1:9" s="12" customFormat="1" ht="15" customHeight="1">
      <c r="A9" s="13">
        <v>5</v>
      </c>
      <c r="B9" s="29" t="s">
        <v>8</v>
      </c>
      <c r="C9" s="29" t="s">
        <v>212</v>
      </c>
      <c r="D9" s="13" t="s">
        <v>7</v>
      </c>
      <c r="E9" s="29" t="s">
        <v>9</v>
      </c>
      <c r="F9" s="26">
        <v>0.02245370370370371</v>
      </c>
      <c r="G9" s="13" t="str">
        <f t="shared" si="0"/>
        <v>4.19/km</v>
      </c>
      <c r="H9" s="14">
        <f t="shared" si="1"/>
        <v>0.001307870370370376</v>
      </c>
      <c r="I9" s="14">
        <f>F9-INDEX($F$5:$F$514,MATCH(D9,$D$5:$D$514,0))</f>
        <v>0.00048611111111111424</v>
      </c>
    </row>
    <row r="10" spans="1:9" s="12" customFormat="1" ht="15" customHeight="1">
      <c r="A10" s="13">
        <v>6</v>
      </c>
      <c r="B10" s="29" t="s">
        <v>10</v>
      </c>
      <c r="C10" s="29" t="s">
        <v>300</v>
      </c>
      <c r="D10" s="13" t="s">
        <v>3</v>
      </c>
      <c r="E10" s="29" t="s">
        <v>11</v>
      </c>
      <c r="F10" s="26">
        <v>0.022685185185185183</v>
      </c>
      <c r="G10" s="13" t="str">
        <f t="shared" si="0"/>
        <v>4.21/km</v>
      </c>
      <c r="H10" s="14">
        <f t="shared" si="1"/>
        <v>0.0015393518518518508</v>
      </c>
      <c r="I10" s="14">
        <f>F10-INDEX($F$5:$F$514,MATCH(D10,$D$5:$D$514,0))</f>
        <v>0.0015277777777777772</v>
      </c>
    </row>
    <row r="11" spans="1:9" s="12" customFormat="1" ht="15" customHeight="1">
      <c r="A11" s="13">
        <v>7</v>
      </c>
      <c r="B11" s="29" t="s">
        <v>12</v>
      </c>
      <c r="C11" s="29" t="s">
        <v>219</v>
      </c>
      <c r="D11" s="13" t="s">
        <v>13</v>
      </c>
      <c r="E11" s="29" t="s">
        <v>14</v>
      </c>
      <c r="F11" s="26">
        <v>0.0228125</v>
      </c>
      <c r="G11" s="13" t="str">
        <f t="shared" si="0"/>
        <v>4.23/km</v>
      </c>
      <c r="H11" s="14">
        <f t="shared" si="1"/>
        <v>0.001666666666666667</v>
      </c>
      <c r="I11" s="14">
        <f>F11-INDEX($F$5:$F$514,MATCH(D11,$D$5:$D$514,0))</f>
        <v>0</v>
      </c>
    </row>
    <row r="12" spans="1:9" s="12" customFormat="1" ht="15" customHeight="1">
      <c r="A12" s="13">
        <v>8</v>
      </c>
      <c r="B12" s="29" t="s">
        <v>15</v>
      </c>
      <c r="C12" s="29" t="s">
        <v>264</v>
      </c>
      <c r="D12" s="13" t="s">
        <v>13</v>
      </c>
      <c r="E12" s="29" t="s">
        <v>16</v>
      </c>
      <c r="F12" s="26">
        <v>0.023136574074074077</v>
      </c>
      <c r="G12" s="13" t="str">
        <f t="shared" si="0"/>
        <v>4.27/km</v>
      </c>
      <c r="H12" s="14">
        <f t="shared" si="1"/>
        <v>0.0019907407407407443</v>
      </c>
      <c r="I12" s="14">
        <f>F12-INDEX($F$5:$F$514,MATCH(D12,$D$5:$D$514,0))</f>
        <v>0.0003240740740740773</v>
      </c>
    </row>
    <row r="13" spans="1:9" s="12" customFormat="1" ht="15" customHeight="1">
      <c r="A13" s="13">
        <v>9</v>
      </c>
      <c r="B13" s="29" t="s">
        <v>17</v>
      </c>
      <c r="C13" s="29" t="s">
        <v>209</v>
      </c>
      <c r="D13" s="13" t="s">
        <v>18</v>
      </c>
      <c r="E13" s="29" t="s">
        <v>285</v>
      </c>
      <c r="F13" s="26">
        <v>0.02314814814814815</v>
      </c>
      <c r="G13" s="13" t="str">
        <f t="shared" si="0"/>
        <v>4.27/km</v>
      </c>
      <c r="H13" s="14">
        <f t="shared" si="1"/>
        <v>0.002002314814814818</v>
      </c>
      <c r="I13" s="14">
        <f>F13-INDEX($F$5:$F$514,MATCH(D13,$D$5:$D$514,0))</f>
        <v>0</v>
      </c>
    </row>
    <row r="14" spans="1:9" s="12" customFormat="1" ht="15" customHeight="1">
      <c r="A14" s="13">
        <v>10</v>
      </c>
      <c r="B14" s="29" t="s">
        <v>19</v>
      </c>
      <c r="C14" s="29" t="s">
        <v>209</v>
      </c>
      <c r="D14" s="13" t="s">
        <v>18</v>
      </c>
      <c r="E14" s="29" t="s">
        <v>16</v>
      </c>
      <c r="F14" s="26">
        <v>0.02326388888888889</v>
      </c>
      <c r="G14" s="13" t="str">
        <f t="shared" si="0"/>
        <v>4.28/km</v>
      </c>
      <c r="H14" s="14">
        <f t="shared" si="1"/>
        <v>0.002118055555555557</v>
      </c>
      <c r="I14" s="14">
        <f>F14-INDEX($F$5:$F$514,MATCH(D14,$D$5:$D$514,0))</f>
        <v>0.00011574074074073917</v>
      </c>
    </row>
    <row r="15" spans="1:9" s="12" customFormat="1" ht="15" customHeight="1">
      <c r="A15" s="13">
        <v>11</v>
      </c>
      <c r="B15" s="29" t="s">
        <v>20</v>
      </c>
      <c r="C15" s="29" t="s">
        <v>220</v>
      </c>
      <c r="D15" s="13" t="s">
        <v>18</v>
      </c>
      <c r="E15" s="29" t="s">
        <v>297</v>
      </c>
      <c r="F15" s="26">
        <v>0.023541666666666666</v>
      </c>
      <c r="G15" s="13" t="str">
        <f t="shared" si="0"/>
        <v>4.31/km</v>
      </c>
      <c r="H15" s="14">
        <f t="shared" si="1"/>
        <v>0.002395833333333333</v>
      </c>
      <c r="I15" s="14">
        <f>F15-INDEX($F$5:$F$514,MATCH(D15,$D$5:$D$514,0))</f>
        <v>0.00039351851851851527</v>
      </c>
    </row>
    <row r="16" spans="1:9" s="12" customFormat="1" ht="15" customHeight="1">
      <c r="A16" s="13">
        <v>12</v>
      </c>
      <c r="B16" s="29" t="s">
        <v>21</v>
      </c>
      <c r="C16" s="29" t="s">
        <v>223</v>
      </c>
      <c r="D16" s="13" t="s">
        <v>3</v>
      </c>
      <c r="E16" s="29" t="s">
        <v>297</v>
      </c>
      <c r="F16" s="26">
        <v>0.023645833333333335</v>
      </c>
      <c r="G16" s="13" t="str">
        <f t="shared" si="0"/>
        <v>4.32/km</v>
      </c>
      <c r="H16" s="14">
        <f t="shared" si="1"/>
        <v>0.0025000000000000022</v>
      </c>
      <c r="I16" s="14">
        <f>F16-INDEX($F$5:$F$514,MATCH(D16,$D$5:$D$514,0))</f>
        <v>0.0024884259259259287</v>
      </c>
    </row>
    <row r="17" spans="1:9" s="12" customFormat="1" ht="15" customHeight="1">
      <c r="A17" s="13">
        <v>13</v>
      </c>
      <c r="B17" s="29" t="s">
        <v>22</v>
      </c>
      <c r="C17" s="29" t="s">
        <v>246</v>
      </c>
      <c r="D17" s="13" t="s">
        <v>18</v>
      </c>
      <c r="E17" s="29" t="s">
        <v>23</v>
      </c>
      <c r="F17" s="26">
        <v>0.023657407407407408</v>
      </c>
      <c r="G17" s="13" t="str">
        <f t="shared" si="0"/>
        <v>4.33/km</v>
      </c>
      <c r="H17" s="14">
        <f t="shared" si="1"/>
        <v>0.002511574074074076</v>
      </c>
      <c r="I17" s="14">
        <f>F17-INDEX($F$5:$F$514,MATCH(D17,$D$5:$D$514,0))</f>
        <v>0.0005092592592592579</v>
      </c>
    </row>
    <row r="18" spans="1:9" s="12" customFormat="1" ht="15" customHeight="1">
      <c r="A18" s="13">
        <v>14</v>
      </c>
      <c r="B18" s="29" t="s">
        <v>311</v>
      </c>
      <c r="C18" s="29" t="s">
        <v>314</v>
      </c>
      <c r="D18" s="13" t="s">
        <v>5</v>
      </c>
      <c r="E18" s="29" t="s">
        <v>24</v>
      </c>
      <c r="F18" s="26">
        <v>0.023865740740740743</v>
      </c>
      <c r="G18" s="13" t="str">
        <f t="shared" si="0"/>
        <v>4.35/km</v>
      </c>
      <c r="H18" s="14">
        <f t="shared" si="1"/>
        <v>0.0027199074074074105</v>
      </c>
      <c r="I18" s="14">
        <f>F18-INDEX($F$5:$F$514,MATCH(D18,$D$5:$D$514,0))</f>
        <v>0.0019097222222222258</v>
      </c>
    </row>
    <row r="19" spans="1:9" s="12" customFormat="1" ht="15" customHeight="1">
      <c r="A19" s="13">
        <v>15</v>
      </c>
      <c r="B19" s="29" t="s">
        <v>25</v>
      </c>
      <c r="C19" s="29" t="s">
        <v>211</v>
      </c>
      <c r="D19" s="13" t="s">
        <v>18</v>
      </c>
      <c r="E19" s="29" t="s">
        <v>26</v>
      </c>
      <c r="F19" s="26">
        <v>0.02395833333333333</v>
      </c>
      <c r="G19" s="13" t="str">
        <f t="shared" si="0"/>
        <v>4.36/km</v>
      </c>
      <c r="H19" s="14">
        <f t="shared" si="1"/>
        <v>0.002812499999999999</v>
      </c>
      <c r="I19" s="14">
        <f>F19-INDEX($F$5:$F$514,MATCH(D19,$D$5:$D$514,0))</f>
        <v>0.0008101851851851812</v>
      </c>
    </row>
    <row r="20" spans="1:9" s="12" customFormat="1" ht="15" customHeight="1">
      <c r="A20" s="13">
        <v>16</v>
      </c>
      <c r="B20" s="29" t="s">
        <v>310</v>
      </c>
      <c r="C20" s="29" t="s">
        <v>238</v>
      </c>
      <c r="D20" s="13" t="s">
        <v>13</v>
      </c>
      <c r="E20" s="29" t="s">
        <v>23</v>
      </c>
      <c r="F20" s="26">
        <v>0.024201388888888887</v>
      </c>
      <c r="G20" s="13" t="str">
        <f t="shared" si="0"/>
        <v>4.39/km</v>
      </c>
      <c r="H20" s="14">
        <f t="shared" si="1"/>
        <v>0.0030555555555555544</v>
      </c>
      <c r="I20" s="14">
        <f>F20-INDEX($F$5:$F$514,MATCH(D20,$D$5:$D$514,0))</f>
        <v>0.0013888888888888874</v>
      </c>
    </row>
    <row r="21" spans="1:9" s="12" customFormat="1" ht="15" customHeight="1">
      <c r="A21" s="13">
        <v>17</v>
      </c>
      <c r="B21" s="29" t="s">
        <v>27</v>
      </c>
      <c r="C21" s="29" t="s">
        <v>211</v>
      </c>
      <c r="D21" s="13" t="s">
        <v>1</v>
      </c>
      <c r="E21" s="29" t="s">
        <v>254</v>
      </c>
      <c r="F21" s="26">
        <v>0.02424768518518518</v>
      </c>
      <c r="G21" s="13" t="str">
        <f t="shared" si="0"/>
        <v>4.39/km</v>
      </c>
      <c r="H21" s="14">
        <f t="shared" si="1"/>
        <v>0.0031018518518518487</v>
      </c>
      <c r="I21" s="14">
        <f>F21-INDEX($F$5:$F$514,MATCH(D21,$D$5:$D$514,0))</f>
        <v>0.0031018518518518487</v>
      </c>
    </row>
    <row r="22" spans="1:9" s="12" customFormat="1" ht="15" customHeight="1">
      <c r="A22" s="13">
        <v>18</v>
      </c>
      <c r="B22" s="29" t="s">
        <v>28</v>
      </c>
      <c r="C22" s="29" t="s">
        <v>221</v>
      </c>
      <c r="D22" s="13" t="s">
        <v>5</v>
      </c>
      <c r="E22" s="29" t="s">
        <v>29</v>
      </c>
      <c r="F22" s="26">
        <v>0.02460648148148148</v>
      </c>
      <c r="G22" s="13" t="str">
        <f t="shared" si="0"/>
        <v>4.43/km</v>
      </c>
      <c r="H22" s="14">
        <f t="shared" si="1"/>
        <v>0.0034606481481481467</v>
      </c>
      <c r="I22" s="14">
        <f>F22-INDEX($F$5:$F$514,MATCH(D22,$D$5:$D$514,0))</f>
        <v>0.002650462962962962</v>
      </c>
    </row>
    <row r="23" spans="1:9" s="12" customFormat="1" ht="15" customHeight="1">
      <c r="A23" s="13">
        <v>19</v>
      </c>
      <c r="B23" s="29" t="s">
        <v>30</v>
      </c>
      <c r="C23" s="29" t="s">
        <v>224</v>
      </c>
      <c r="D23" s="13" t="s">
        <v>13</v>
      </c>
      <c r="E23" s="29" t="s">
        <v>16</v>
      </c>
      <c r="F23" s="26">
        <v>0.024722222222222225</v>
      </c>
      <c r="G23" s="13" t="str">
        <f t="shared" si="0"/>
        <v>4.45/km</v>
      </c>
      <c r="H23" s="14">
        <f t="shared" si="1"/>
        <v>0.003576388888888893</v>
      </c>
      <c r="I23" s="14">
        <f>F23-INDEX($F$5:$F$514,MATCH(D23,$D$5:$D$514,0))</f>
        <v>0.0019097222222222258</v>
      </c>
    </row>
    <row r="24" spans="1:9" s="12" customFormat="1" ht="15" customHeight="1">
      <c r="A24" s="13">
        <v>20</v>
      </c>
      <c r="B24" s="29" t="s">
        <v>31</v>
      </c>
      <c r="C24" s="29" t="s">
        <v>211</v>
      </c>
      <c r="D24" s="13" t="s">
        <v>7</v>
      </c>
      <c r="E24" s="29" t="s">
        <v>295</v>
      </c>
      <c r="F24" s="26">
        <v>0.024756944444444443</v>
      </c>
      <c r="G24" s="13" t="str">
        <f t="shared" si="0"/>
        <v>4.45/km</v>
      </c>
      <c r="H24" s="14">
        <f t="shared" si="1"/>
        <v>0.00361111111111111</v>
      </c>
      <c r="I24" s="14">
        <f>F24-INDEX($F$5:$F$514,MATCH(D24,$D$5:$D$514,0))</f>
        <v>0.0027893518518518484</v>
      </c>
    </row>
    <row r="25" spans="1:9" s="12" customFormat="1" ht="15" customHeight="1">
      <c r="A25" s="13">
        <v>21</v>
      </c>
      <c r="B25" s="29" t="s">
        <v>32</v>
      </c>
      <c r="C25" s="29" t="s">
        <v>262</v>
      </c>
      <c r="D25" s="13" t="s">
        <v>3</v>
      </c>
      <c r="E25" s="29" t="s">
        <v>33</v>
      </c>
      <c r="F25" s="26">
        <v>0.02494212962962963</v>
      </c>
      <c r="G25" s="13" t="str">
        <f t="shared" si="0"/>
        <v>4.47/km</v>
      </c>
      <c r="H25" s="14">
        <f t="shared" si="1"/>
        <v>0.0037962962962962976</v>
      </c>
      <c r="I25" s="14">
        <f>F25-INDEX($F$5:$F$514,MATCH(D25,$D$5:$D$514,0))</f>
        <v>0.003784722222222224</v>
      </c>
    </row>
    <row r="26" spans="1:9" s="12" customFormat="1" ht="15" customHeight="1">
      <c r="A26" s="13">
        <v>22</v>
      </c>
      <c r="B26" s="29" t="s">
        <v>34</v>
      </c>
      <c r="C26" s="29" t="s">
        <v>237</v>
      </c>
      <c r="D26" s="13" t="s">
        <v>1</v>
      </c>
      <c r="E26" s="29" t="s">
        <v>35</v>
      </c>
      <c r="F26" s="26">
        <v>0.025092592592592593</v>
      </c>
      <c r="G26" s="13" t="str">
        <f t="shared" si="0"/>
        <v>4.49/km</v>
      </c>
      <c r="H26" s="14">
        <f t="shared" si="1"/>
        <v>0.003946759259259261</v>
      </c>
      <c r="I26" s="14">
        <f>F26-INDEX($F$5:$F$514,MATCH(D26,$D$5:$D$514,0))</f>
        <v>0.003946759259259261</v>
      </c>
    </row>
    <row r="27" spans="1:9" s="12" customFormat="1" ht="15" customHeight="1">
      <c r="A27" s="13">
        <v>23</v>
      </c>
      <c r="B27" s="29" t="s">
        <v>36</v>
      </c>
      <c r="C27" s="29" t="s">
        <v>216</v>
      </c>
      <c r="D27" s="13" t="s">
        <v>18</v>
      </c>
      <c r="E27" s="29" t="s">
        <v>14</v>
      </c>
      <c r="F27" s="26">
        <v>0.025196759259259256</v>
      </c>
      <c r="G27" s="13" t="str">
        <f t="shared" si="0"/>
        <v>4.50/km</v>
      </c>
      <c r="H27" s="14">
        <f t="shared" si="1"/>
        <v>0.004050925925925923</v>
      </c>
      <c r="I27" s="14">
        <f>F27-INDEX($F$5:$F$514,MATCH(D27,$D$5:$D$514,0))</f>
        <v>0.0020486111111111052</v>
      </c>
    </row>
    <row r="28" spans="1:9" s="15" customFormat="1" ht="15" customHeight="1">
      <c r="A28" s="13">
        <v>24</v>
      </c>
      <c r="B28" s="29" t="s">
        <v>309</v>
      </c>
      <c r="C28" s="29" t="s">
        <v>271</v>
      </c>
      <c r="D28" s="13" t="s">
        <v>13</v>
      </c>
      <c r="E28" s="29" t="s">
        <v>35</v>
      </c>
      <c r="F28" s="26">
        <v>0.02528935185185185</v>
      </c>
      <c r="G28" s="13" t="str">
        <f t="shared" si="0"/>
        <v>4.51/km</v>
      </c>
      <c r="H28" s="14">
        <f t="shared" si="1"/>
        <v>0.004143518518518519</v>
      </c>
      <c r="I28" s="14">
        <f>F28-INDEX($F$5:$F$514,MATCH(D28,$D$5:$D$514,0))</f>
        <v>0.0024768518518518516</v>
      </c>
    </row>
    <row r="29" spans="1:9" ht="15" customHeight="1">
      <c r="A29" s="13">
        <v>25</v>
      </c>
      <c r="B29" s="29" t="s">
        <v>265</v>
      </c>
      <c r="C29" s="29" t="s">
        <v>215</v>
      </c>
      <c r="D29" s="13" t="s">
        <v>7</v>
      </c>
      <c r="E29" s="29" t="s">
        <v>24</v>
      </c>
      <c r="F29" s="26">
        <v>0.025370370370370366</v>
      </c>
      <c r="G29" s="13" t="str">
        <f t="shared" si="0"/>
        <v>4.52/km</v>
      </c>
      <c r="H29" s="14">
        <f t="shared" si="1"/>
        <v>0.004224537037037034</v>
      </c>
      <c r="I29" s="14">
        <f>F29-INDEX($F$5:$F$514,MATCH(D29,$D$5:$D$514,0))</f>
        <v>0.003402777777777772</v>
      </c>
    </row>
    <row r="30" spans="1:9" ht="15" customHeight="1">
      <c r="A30" s="13">
        <v>26</v>
      </c>
      <c r="B30" s="29" t="s">
        <v>37</v>
      </c>
      <c r="C30" s="29" t="s">
        <v>38</v>
      </c>
      <c r="D30" s="13" t="s">
        <v>1</v>
      </c>
      <c r="E30" s="29" t="s">
        <v>35</v>
      </c>
      <c r="F30" s="26">
        <v>0.0256712962962963</v>
      </c>
      <c r="G30" s="13" t="str">
        <f t="shared" si="0"/>
        <v>4.56/km</v>
      </c>
      <c r="H30" s="14">
        <f t="shared" si="1"/>
        <v>0.004525462962962967</v>
      </c>
      <c r="I30" s="14">
        <f>F30-INDEX($F$5:$F$514,MATCH(D30,$D$5:$D$514,0))</f>
        <v>0.004525462962962967</v>
      </c>
    </row>
    <row r="31" spans="1:9" ht="15" customHeight="1">
      <c r="A31" s="13">
        <v>27</v>
      </c>
      <c r="B31" s="29" t="s">
        <v>39</v>
      </c>
      <c r="C31" s="29" t="s">
        <v>246</v>
      </c>
      <c r="D31" s="13" t="s">
        <v>7</v>
      </c>
      <c r="E31" s="29" t="s">
        <v>9</v>
      </c>
      <c r="F31" s="26">
        <v>0.025775462962962962</v>
      </c>
      <c r="G31" s="13" t="str">
        <f t="shared" si="0"/>
        <v>4.57/km</v>
      </c>
      <c r="H31" s="14">
        <f t="shared" si="1"/>
        <v>0.004629629629629629</v>
      </c>
      <c r="I31" s="14">
        <f>F31-INDEX($F$5:$F$514,MATCH(D31,$D$5:$D$514,0))</f>
        <v>0.0038078703703703677</v>
      </c>
    </row>
    <row r="32" spans="1:9" ht="15" customHeight="1">
      <c r="A32" s="13">
        <v>28</v>
      </c>
      <c r="B32" s="29" t="s">
        <v>40</v>
      </c>
      <c r="C32" s="29" t="s">
        <v>41</v>
      </c>
      <c r="D32" s="13" t="s">
        <v>13</v>
      </c>
      <c r="E32" s="29" t="s">
        <v>42</v>
      </c>
      <c r="F32" s="26">
        <v>0.025949074074074072</v>
      </c>
      <c r="G32" s="13" t="str">
        <f t="shared" si="0"/>
        <v>4.59/km</v>
      </c>
      <c r="H32" s="14">
        <f t="shared" si="1"/>
        <v>0.00480324074074074</v>
      </c>
      <c r="I32" s="14">
        <f>F32-INDEX($F$5:$F$514,MATCH(D32,$D$5:$D$514,0))</f>
        <v>0.003136574074074073</v>
      </c>
    </row>
    <row r="33" spans="1:9" ht="15" customHeight="1">
      <c r="A33" s="13">
        <v>29</v>
      </c>
      <c r="B33" s="29" t="s">
        <v>292</v>
      </c>
      <c r="C33" s="29" t="s">
        <v>293</v>
      </c>
      <c r="D33" s="13" t="s">
        <v>43</v>
      </c>
      <c r="E33" s="29" t="s">
        <v>294</v>
      </c>
      <c r="F33" s="26">
        <v>0.026157407407407407</v>
      </c>
      <c r="G33" s="13" t="str">
        <f t="shared" si="0"/>
        <v>5.01/km</v>
      </c>
      <c r="H33" s="14">
        <f t="shared" si="1"/>
        <v>0.0050115740740740745</v>
      </c>
      <c r="I33" s="14">
        <f>F33-INDEX($F$5:$F$514,MATCH(D33,$D$5:$D$514,0))</f>
        <v>0</v>
      </c>
    </row>
    <row r="34" spans="1:9" ht="15" customHeight="1">
      <c r="A34" s="13">
        <v>30</v>
      </c>
      <c r="B34" s="29" t="s">
        <v>44</v>
      </c>
      <c r="C34" s="29" t="s">
        <v>221</v>
      </c>
      <c r="D34" s="13" t="s">
        <v>13</v>
      </c>
      <c r="E34" s="29" t="s">
        <v>35</v>
      </c>
      <c r="F34" s="26">
        <v>0.026157407407407407</v>
      </c>
      <c r="G34" s="13" t="str">
        <f t="shared" si="0"/>
        <v>5.01/km</v>
      </c>
      <c r="H34" s="14">
        <f t="shared" si="1"/>
        <v>0.0050115740740740745</v>
      </c>
      <c r="I34" s="14">
        <f>F34-INDEX($F$5:$F$514,MATCH(D34,$D$5:$D$514,0))</f>
        <v>0.0033449074074074076</v>
      </c>
    </row>
    <row r="35" spans="1:9" ht="15" customHeight="1">
      <c r="A35" s="13">
        <v>31</v>
      </c>
      <c r="B35" s="29" t="s">
        <v>232</v>
      </c>
      <c r="C35" s="29" t="s">
        <v>219</v>
      </c>
      <c r="D35" s="13" t="s">
        <v>7</v>
      </c>
      <c r="E35" s="29" t="s">
        <v>9</v>
      </c>
      <c r="F35" s="26">
        <v>0.02625</v>
      </c>
      <c r="G35" s="13" t="str">
        <f t="shared" si="0"/>
        <v>5.02/km</v>
      </c>
      <c r="H35" s="14">
        <f t="shared" si="1"/>
        <v>0.005104166666666667</v>
      </c>
      <c r="I35" s="14">
        <f>F35-INDEX($F$5:$F$514,MATCH(D35,$D$5:$D$514,0))</f>
        <v>0.004282407407407405</v>
      </c>
    </row>
    <row r="36" spans="1:9" ht="15" customHeight="1">
      <c r="A36" s="13">
        <v>32</v>
      </c>
      <c r="B36" s="29" t="s">
        <v>45</v>
      </c>
      <c r="C36" s="29" t="s">
        <v>46</v>
      </c>
      <c r="D36" s="13" t="s">
        <v>18</v>
      </c>
      <c r="E36" s="29" t="s">
        <v>35</v>
      </c>
      <c r="F36" s="26">
        <v>0.026354166666666668</v>
      </c>
      <c r="G36" s="13" t="str">
        <f t="shared" si="0"/>
        <v>5.04/km</v>
      </c>
      <c r="H36" s="14">
        <f t="shared" si="1"/>
        <v>0.005208333333333336</v>
      </c>
      <c r="I36" s="14">
        <f>F36-INDEX($F$5:$F$514,MATCH(D36,$D$5:$D$514,0))</f>
        <v>0.0032060185185185178</v>
      </c>
    </row>
    <row r="37" spans="1:9" ht="15" customHeight="1">
      <c r="A37" s="13">
        <v>33</v>
      </c>
      <c r="B37" s="29" t="s">
        <v>44</v>
      </c>
      <c r="C37" s="29" t="s">
        <v>205</v>
      </c>
      <c r="D37" s="13" t="s">
        <v>13</v>
      </c>
      <c r="E37" s="29" t="s">
        <v>47</v>
      </c>
      <c r="F37" s="26">
        <v>0.02636574074074074</v>
      </c>
      <c r="G37" s="13" t="str">
        <f t="shared" si="0"/>
        <v>5.04/km</v>
      </c>
      <c r="H37" s="14">
        <f t="shared" si="1"/>
        <v>0.005219907407407409</v>
      </c>
      <c r="I37" s="14">
        <f>F37-INDEX($F$5:$F$514,MATCH(D37,$D$5:$D$514,0))</f>
        <v>0.0035532407407407422</v>
      </c>
    </row>
    <row r="38" spans="1:9" ht="15" customHeight="1">
      <c r="A38" s="13">
        <v>34</v>
      </c>
      <c r="B38" s="29" t="s">
        <v>258</v>
      </c>
      <c r="C38" s="29" t="s">
        <v>48</v>
      </c>
      <c r="D38" s="13" t="s">
        <v>7</v>
      </c>
      <c r="E38" s="29" t="s">
        <v>16</v>
      </c>
      <c r="F38" s="26">
        <v>0.02642361111111111</v>
      </c>
      <c r="G38" s="13" t="str">
        <f t="shared" si="0"/>
        <v>5.04/km</v>
      </c>
      <c r="H38" s="14">
        <f t="shared" si="1"/>
        <v>0.005277777777777777</v>
      </c>
      <c r="I38" s="14">
        <f>F38-INDEX($F$5:$F$514,MATCH(D38,$D$5:$D$514,0))</f>
        <v>0.004456018518518515</v>
      </c>
    </row>
    <row r="39" spans="1:9" ht="15" customHeight="1">
      <c r="A39" s="13">
        <v>35</v>
      </c>
      <c r="B39" s="29" t="s">
        <v>49</v>
      </c>
      <c r="C39" s="29" t="s">
        <v>230</v>
      </c>
      <c r="D39" s="13" t="s">
        <v>1</v>
      </c>
      <c r="E39" s="29" t="s">
        <v>35</v>
      </c>
      <c r="F39" s="26">
        <v>0.02648148148148148</v>
      </c>
      <c r="G39" s="13" t="str">
        <f t="shared" si="0"/>
        <v>5.05/km</v>
      </c>
      <c r="H39" s="14">
        <f t="shared" si="1"/>
        <v>0.005335648148148148</v>
      </c>
      <c r="I39" s="14">
        <f>F39-INDEX($F$5:$F$514,MATCH(D39,$D$5:$D$514,0))</f>
        <v>0.005335648148148148</v>
      </c>
    </row>
    <row r="40" spans="1:9" ht="15" customHeight="1">
      <c r="A40" s="13">
        <v>36</v>
      </c>
      <c r="B40" s="29" t="s">
        <v>50</v>
      </c>
      <c r="C40" s="29" t="s">
        <v>256</v>
      </c>
      <c r="D40" s="13" t="s">
        <v>5</v>
      </c>
      <c r="E40" s="29" t="s">
        <v>9</v>
      </c>
      <c r="F40" s="26">
        <v>0.026516203703703698</v>
      </c>
      <c r="G40" s="13" t="str">
        <f t="shared" si="0"/>
        <v>5.05/km</v>
      </c>
      <c r="H40" s="14">
        <f t="shared" si="1"/>
        <v>0.005370370370370366</v>
      </c>
      <c r="I40" s="14">
        <f>F40-INDEX($F$5:$F$514,MATCH(D40,$D$5:$D$514,0))</f>
        <v>0.004560185185185181</v>
      </c>
    </row>
    <row r="41" spans="1:9" ht="15" customHeight="1">
      <c r="A41" s="13">
        <v>37</v>
      </c>
      <c r="B41" s="29" t="s">
        <v>21</v>
      </c>
      <c r="C41" s="29" t="s">
        <v>231</v>
      </c>
      <c r="D41" s="13" t="s">
        <v>43</v>
      </c>
      <c r="E41" s="29" t="s">
        <v>297</v>
      </c>
      <c r="F41" s="26">
        <v>0.02652777777777778</v>
      </c>
      <c r="G41" s="13" t="str">
        <f t="shared" si="0"/>
        <v>5.06/km</v>
      </c>
      <c r="H41" s="14">
        <f t="shared" si="1"/>
        <v>0.005381944444444446</v>
      </c>
      <c r="I41" s="14">
        <f>F41-INDEX($F$5:$F$514,MATCH(D41,$D$5:$D$514,0))</f>
        <v>0.0003703703703703716</v>
      </c>
    </row>
    <row r="42" spans="1:9" ht="15" customHeight="1">
      <c r="A42" s="13">
        <v>38</v>
      </c>
      <c r="B42" s="29" t="s">
        <v>304</v>
      </c>
      <c r="C42" s="29" t="s">
        <v>217</v>
      </c>
      <c r="D42" s="13" t="s">
        <v>43</v>
      </c>
      <c r="E42" s="29" t="s">
        <v>282</v>
      </c>
      <c r="F42" s="26">
        <v>0.026574074074074073</v>
      </c>
      <c r="G42" s="13" t="str">
        <f t="shared" si="0"/>
        <v>5.06/km</v>
      </c>
      <c r="H42" s="14">
        <f t="shared" si="1"/>
        <v>0.00542824074074074</v>
      </c>
      <c r="I42" s="14">
        <f>F42-INDEX($F$5:$F$514,MATCH(D42,$D$5:$D$514,0))</f>
        <v>0.0004166666666666659</v>
      </c>
    </row>
    <row r="43" spans="1:9" ht="15" customHeight="1">
      <c r="A43" s="13">
        <v>39</v>
      </c>
      <c r="B43" s="29" t="s">
        <v>315</v>
      </c>
      <c r="C43" s="29" t="s">
        <v>256</v>
      </c>
      <c r="D43" s="13" t="s">
        <v>5</v>
      </c>
      <c r="E43" s="29" t="s">
        <v>282</v>
      </c>
      <c r="F43" s="26">
        <v>0.02664351851851852</v>
      </c>
      <c r="G43" s="13" t="str">
        <f t="shared" si="0"/>
        <v>5.07/km</v>
      </c>
      <c r="H43" s="14">
        <f t="shared" si="1"/>
        <v>0.005497685185185189</v>
      </c>
      <c r="I43" s="14">
        <f>F43-INDEX($F$5:$F$514,MATCH(D43,$D$5:$D$514,0))</f>
        <v>0.004687500000000004</v>
      </c>
    </row>
    <row r="44" spans="1:9" ht="15" customHeight="1">
      <c r="A44" s="13">
        <v>40</v>
      </c>
      <c r="B44" s="29" t="s">
        <v>51</v>
      </c>
      <c r="C44" s="29" t="s">
        <v>248</v>
      </c>
      <c r="D44" s="13" t="s">
        <v>18</v>
      </c>
      <c r="E44" s="29" t="s">
        <v>26</v>
      </c>
      <c r="F44" s="26">
        <v>0.02667824074074074</v>
      </c>
      <c r="G44" s="13" t="str">
        <f t="shared" si="0"/>
        <v>5.07/km</v>
      </c>
      <c r="H44" s="14">
        <f t="shared" si="1"/>
        <v>0.005532407407407406</v>
      </c>
      <c r="I44" s="14">
        <f>F44-INDEX($F$5:$F$514,MATCH(D44,$D$5:$D$514,0))</f>
        <v>0.003530092592592588</v>
      </c>
    </row>
    <row r="45" spans="1:9" ht="15" customHeight="1">
      <c r="A45" s="13">
        <v>41</v>
      </c>
      <c r="B45" s="29" t="s">
        <v>52</v>
      </c>
      <c r="C45" s="29" t="s">
        <v>296</v>
      </c>
      <c r="D45" s="13" t="s">
        <v>18</v>
      </c>
      <c r="E45" s="29" t="s">
        <v>53</v>
      </c>
      <c r="F45" s="26">
        <v>0.026863425925925926</v>
      </c>
      <c r="G45" s="13" t="str">
        <f t="shared" si="0"/>
        <v>5.09/km</v>
      </c>
      <c r="H45" s="14">
        <f t="shared" si="1"/>
        <v>0.0057175925925925936</v>
      </c>
      <c r="I45" s="14">
        <f>F45-INDEX($F$5:$F$514,MATCH(D45,$D$5:$D$514,0))</f>
        <v>0.0037152777777777757</v>
      </c>
    </row>
    <row r="46" spans="1:9" ht="15" customHeight="1">
      <c r="A46" s="13">
        <v>42</v>
      </c>
      <c r="B46" s="29" t="s">
        <v>54</v>
      </c>
      <c r="C46" s="29" t="s">
        <v>263</v>
      </c>
      <c r="D46" s="13" t="s">
        <v>5</v>
      </c>
      <c r="E46" s="29" t="s">
        <v>23</v>
      </c>
      <c r="F46" s="26">
        <v>0.02715277777777778</v>
      </c>
      <c r="G46" s="13" t="str">
        <f t="shared" si="0"/>
        <v>5.13/km</v>
      </c>
      <c r="H46" s="14">
        <f t="shared" si="1"/>
        <v>0.006006944444444447</v>
      </c>
      <c r="I46" s="14">
        <f>F46-INDEX($F$5:$F$514,MATCH(D46,$D$5:$D$514,0))</f>
        <v>0.005196759259259262</v>
      </c>
    </row>
    <row r="47" spans="1:9" ht="15" customHeight="1">
      <c r="A47" s="13">
        <v>43</v>
      </c>
      <c r="B47" s="29" t="s">
        <v>55</v>
      </c>
      <c r="C47" s="29" t="s">
        <v>216</v>
      </c>
      <c r="D47" s="13" t="s">
        <v>43</v>
      </c>
      <c r="E47" s="29" t="s">
        <v>56</v>
      </c>
      <c r="F47" s="26">
        <v>0.027222222222222228</v>
      </c>
      <c r="G47" s="13" t="str">
        <f t="shared" si="0"/>
        <v>5.14/km</v>
      </c>
      <c r="H47" s="14">
        <f t="shared" si="1"/>
        <v>0.006076388888888895</v>
      </c>
      <c r="I47" s="14">
        <f>F47-INDEX($F$5:$F$514,MATCH(D47,$D$5:$D$514,0))</f>
        <v>0.0010648148148148205</v>
      </c>
    </row>
    <row r="48" spans="1:9" ht="15" customHeight="1">
      <c r="A48" s="13">
        <v>44</v>
      </c>
      <c r="B48" s="29" t="s">
        <v>57</v>
      </c>
      <c r="C48" s="29" t="s">
        <v>58</v>
      </c>
      <c r="D48" s="13" t="s">
        <v>1</v>
      </c>
      <c r="E48" s="29" t="s">
        <v>4</v>
      </c>
      <c r="F48" s="26">
        <v>0.027280092592592592</v>
      </c>
      <c r="G48" s="13" t="str">
        <f t="shared" si="0"/>
        <v>5.14/km</v>
      </c>
      <c r="H48" s="14">
        <f t="shared" si="1"/>
        <v>0.0061342592592592594</v>
      </c>
      <c r="I48" s="14">
        <f>F48-INDEX($F$5:$F$514,MATCH(D48,$D$5:$D$514,0))</f>
        <v>0.0061342592592592594</v>
      </c>
    </row>
    <row r="49" spans="1:9" ht="15" customHeight="1">
      <c r="A49" s="13">
        <v>45</v>
      </c>
      <c r="B49" s="29" t="s">
        <v>59</v>
      </c>
      <c r="C49" s="29" t="s">
        <v>220</v>
      </c>
      <c r="D49" s="13" t="s">
        <v>13</v>
      </c>
      <c r="E49" s="29" t="s">
        <v>250</v>
      </c>
      <c r="F49" s="26">
        <v>0.027314814814814816</v>
      </c>
      <c r="G49" s="13" t="str">
        <f t="shared" si="0"/>
        <v>5.15/km</v>
      </c>
      <c r="H49" s="14">
        <f t="shared" si="1"/>
        <v>0.006168981481481484</v>
      </c>
      <c r="I49" s="14">
        <f>F49-INDEX($F$5:$F$514,MATCH(D49,$D$5:$D$514,0))</f>
        <v>0.004502314814814817</v>
      </c>
    </row>
    <row r="50" spans="1:9" ht="15" customHeight="1">
      <c r="A50" s="13">
        <v>46</v>
      </c>
      <c r="B50" s="29" t="s">
        <v>60</v>
      </c>
      <c r="C50" s="29" t="s">
        <v>61</v>
      </c>
      <c r="D50" s="13" t="s">
        <v>18</v>
      </c>
      <c r="E50" s="29" t="s">
        <v>16</v>
      </c>
      <c r="F50" s="26">
        <v>0.027337962962962963</v>
      </c>
      <c r="G50" s="13" t="str">
        <f t="shared" si="0"/>
        <v>5.15/km</v>
      </c>
      <c r="H50" s="14">
        <f t="shared" si="1"/>
        <v>0.006192129629629631</v>
      </c>
      <c r="I50" s="14">
        <f>F50-INDEX($F$5:$F$514,MATCH(D50,$D$5:$D$514,0))</f>
        <v>0.004189814814814813</v>
      </c>
    </row>
    <row r="51" spans="1:9" ht="15" customHeight="1">
      <c r="A51" s="13">
        <v>47</v>
      </c>
      <c r="B51" s="29" t="s">
        <v>62</v>
      </c>
      <c r="C51" s="29" t="s">
        <v>302</v>
      </c>
      <c r="D51" s="13" t="s">
        <v>13</v>
      </c>
      <c r="E51" s="29" t="s">
        <v>23</v>
      </c>
      <c r="F51" s="26">
        <v>0.02736111111111111</v>
      </c>
      <c r="G51" s="13" t="str">
        <f t="shared" si="0"/>
        <v>5.15/km</v>
      </c>
      <c r="H51" s="14">
        <f t="shared" si="1"/>
        <v>0.006215277777777778</v>
      </c>
      <c r="I51" s="14">
        <f>F51-INDEX($F$5:$F$514,MATCH(D51,$D$5:$D$514,0))</f>
        <v>0.004548611111111111</v>
      </c>
    </row>
    <row r="52" spans="1:9" ht="15" customHeight="1">
      <c r="A52" s="13">
        <v>48</v>
      </c>
      <c r="B52" s="29" t="s">
        <v>268</v>
      </c>
      <c r="C52" s="29" t="s">
        <v>228</v>
      </c>
      <c r="D52" s="13" t="s">
        <v>18</v>
      </c>
      <c r="E52" s="29" t="s">
        <v>16</v>
      </c>
      <c r="F52" s="26">
        <v>0.027407407407407408</v>
      </c>
      <c r="G52" s="13" t="str">
        <f t="shared" si="0"/>
        <v>5.16/km</v>
      </c>
      <c r="H52" s="14">
        <f t="shared" si="1"/>
        <v>0.006261574074074076</v>
      </c>
      <c r="I52" s="14">
        <f>F52-INDEX($F$5:$F$514,MATCH(D52,$D$5:$D$514,0))</f>
        <v>0.004259259259259258</v>
      </c>
    </row>
    <row r="53" spans="1:9" ht="15" customHeight="1">
      <c r="A53" s="13">
        <v>49</v>
      </c>
      <c r="B53" s="29" t="s">
        <v>63</v>
      </c>
      <c r="C53" s="29" t="s">
        <v>277</v>
      </c>
      <c r="D53" s="13" t="s">
        <v>64</v>
      </c>
      <c r="E53" s="29" t="s">
        <v>9</v>
      </c>
      <c r="F53" s="26">
        <v>0.027442129629629632</v>
      </c>
      <c r="G53" s="13" t="str">
        <f t="shared" si="0"/>
        <v>5.16/km</v>
      </c>
      <c r="H53" s="14">
        <f t="shared" si="1"/>
        <v>0.0062962962962963</v>
      </c>
      <c r="I53" s="14">
        <f>F53-INDEX($F$5:$F$514,MATCH(D53,$D$5:$D$514,0))</f>
        <v>0</v>
      </c>
    </row>
    <row r="54" spans="1:9" ht="15" customHeight="1">
      <c r="A54" s="13">
        <v>50</v>
      </c>
      <c r="B54" s="29" t="s">
        <v>65</v>
      </c>
      <c r="C54" s="29" t="s">
        <v>235</v>
      </c>
      <c r="D54" s="13" t="s">
        <v>43</v>
      </c>
      <c r="E54" s="29" t="s">
        <v>66</v>
      </c>
      <c r="F54" s="26">
        <v>0.027511574074074074</v>
      </c>
      <c r="G54" s="13" t="str">
        <f t="shared" si="0"/>
        <v>5.17/km</v>
      </c>
      <c r="H54" s="14">
        <f t="shared" si="1"/>
        <v>0.006365740740740741</v>
      </c>
      <c r="I54" s="14">
        <f>F54-INDEX($F$5:$F$514,MATCH(D54,$D$5:$D$514,0))</f>
        <v>0.0013541666666666667</v>
      </c>
    </row>
    <row r="55" spans="1:9" ht="15" customHeight="1">
      <c r="A55" s="13">
        <v>51</v>
      </c>
      <c r="B55" s="29" t="s">
        <v>67</v>
      </c>
      <c r="C55" s="29" t="s">
        <v>229</v>
      </c>
      <c r="D55" s="13" t="s">
        <v>68</v>
      </c>
      <c r="E55" s="29" t="s">
        <v>210</v>
      </c>
      <c r="F55" s="26">
        <v>0.02763888888888889</v>
      </c>
      <c r="G55" s="13" t="str">
        <f t="shared" si="0"/>
        <v>5.18/km</v>
      </c>
      <c r="H55" s="14">
        <f t="shared" si="1"/>
        <v>0.0064930555555555575</v>
      </c>
      <c r="I55" s="14">
        <f>F55-INDEX($F$5:$F$514,MATCH(D55,$D$5:$D$514,0))</f>
        <v>0</v>
      </c>
    </row>
    <row r="56" spans="1:9" ht="15" customHeight="1">
      <c r="A56" s="13">
        <v>52</v>
      </c>
      <c r="B56" s="29" t="s">
        <v>69</v>
      </c>
      <c r="C56" s="29" t="s">
        <v>218</v>
      </c>
      <c r="D56" s="13" t="s">
        <v>7</v>
      </c>
      <c r="E56" s="29" t="s">
        <v>16</v>
      </c>
      <c r="F56" s="26">
        <v>0.02763888888888889</v>
      </c>
      <c r="G56" s="13" t="str">
        <f t="shared" si="0"/>
        <v>5.18/km</v>
      </c>
      <c r="H56" s="14">
        <f t="shared" si="1"/>
        <v>0.0064930555555555575</v>
      </c>
      <c r="I56" s="14">
        <f>F56-INDEX($F$5:$F$514,MATCH(D56,$D$5:$D$514,0))</f>
        <v>0.005671296296296296</v>
      </c>
    </row>
    <row r="57" spans="1:9" ht="15" customHeight="1">
      <c r="A57" s="13">
        <v>53</v>
      </c>
      <c r="B57" s="29" t="s">
        <v>70</v>
      </c>
      <c r="C57" s="29" t="s">
        <v>259</v>
      </c>
      <c r="D57" s="13" t="s">
        <v>13</v>
      </c>
      <c r="E57" s="29" t="s">
        <v>53</v>
      </c>
      <c r="F57" s="26">
        <v>0.02766203703703704</v>
      </c>
      <c r="G57" s="13" t="str">
        <f t="shared" si="0"/>
        <v>5.19/km</v>
      </c>
      <c r="H57" s="14">
        <f t="shared" si="1"/>
        <v>0.006516203703703708</v>
      </c>
      <c r="I57" s="14">
        <f>F57-INDEX($F$5:$F$514,MATCH(D57,$D$5:$D$514,0))</f>
        <v>0.004849537037037041</v>
      </c>
    </row>
    <row r="58" spans="1:9" ht="15" customHeight="1">
      <c r="A58" s="13">
        <v>54</v>
      </c>
      <c r="B58" s="29" t="s">
        <v>71</v>
      </c>
      <c r="C58" s="29" t="s">
        <v>205</v>
      </c>
      <c r="D58" s="13" t="s">
        <v>5</v>
      </c>
      <c r="E58" s="29" t="s">
        <v>14</v>
      </c>
      <c r="F58" s="26">
        <v>0.02800925925925926</v>
      </c>
      <c r="G58" s="13" t="str">
        <f t="shared" si="0"/>
        <v>5.23/km</v>
      </c>
      <c r="H58" s="14">
        <f t="shared" si="1"/>
        <v>0.006863425925925929</v>
      </c>
      <c r="I58" s="14">
        <f>F58-INDEX($F$5:$F$514,MATCH(D58,$D$5:$D$514,0))</f>
        <v>0.0060532407407407444</v>
      </c>
    </row>
    <row r="59" spans="1:9" ht="15" customHeight="1">
      <c r="A59" s="13">
        <v>55</v>
      </c>
      <c r="B59" s="29" t="s">
        <v>31</v>
      </c>
      <c r="C59" s="29" t="s">
        <v>224</v>
      </c>
      <c r="D59" s="13" t="s">
        <v>72</v>
      </c>
      <c r="E59" s="29" t="s">
        <v>295</v>
      </c>
      <c r="F59" s="26">
        <v>0.02815972222222222</v>
      </c>
      <c r="G59" s="13" t="str">
        <f t="shared" si="0"/>
        <v>5.24/km</v>
      </c>
      <c r="H59" s="14">
        <f t="shared" si="1"/>
        <v>0.007013888888888889</v>
      </c>
      <c r="I59" s="14">
        <f>F59-INDEX($F$5:$F$514,MATCH(D59,$D$5:$D$514,0))</f>
        <v>0</v>
      </c>
    </row>
    <row r="60" spans="1:9" ht="15" customHeight="1">
      <c r="A60" s="13">
        <v>56</v>
      </c>
      <c r="B60" s="29" t="s">
        <v>73</v>
      </c>
      <c r="C60" s="29" t="s">
        <v>248</v>
      </c>
      <c r="D60" s="13" t="s">
        <v>13</v>
      </c>
      <c r="E60" s="29" t="s">
        <v>35</v>
      </c>
      <c r="F60" s="26">
        <v>0.028171296296296302</v>
      </c>
      <c r="G60" s="13" t="str">
        <f t="shared" si="0"/>
        <v>5.25/km</v>
      </c>
      <c r="H60" s="14">
        <f t="shared" si="1"/>
        <v>0.0070254629629629695</v>
      </c>
      <c r="I60" s="14">
        <f>F60-INDEX($F$5:$F$514,MATCH(D60,$D$5:$D$514,0))</f>
        <v>0.0053587962962963025</v>
      </c>
    </row>
    <row r="61" spans="1:9" ht="15" customHeight="1">
      <c r="A61" s="13">
        <v>57</v>
      </c>
      <c r="B61" s="29" t="s">
        <v>74</v>
      </c>
      <c r="C61" s="29" t="s">
        <v>205</v>
      </c>
      <c r="D61" s="13" t="s">
        <v>7</v>
      </c>
      <c r="E61" s="29" t="s">
        <v>9</v>
      </c>
      <c r="F61" s="26">
        <v>0.028229166666666666</v>
      </c>
      <c r="G61" s="13" t="str">
        <f t="shared" si="0"/>
        <v>5.25/km</v>
      </c>
      <c r="H61" s="14">
        <f t="shared" si="1"/>
        <v>0.007083333333333334</v>
      </c>
      <c r="I61" s="14">
        <f>F61-INDEX($F$5:$F$514,MATCH(D61,$D$5:$D$514,0))</f>
        <v>0.006261574074074072</v>
      </c>
    </row>
    <row r="62" spans="1:9" ht="15" customHeight="1">
      <c r="A62" s="13">
        <v>58</v>
      </c>
      <c r="B62" s="29" t="s">
        <v>75</v>
      </c>
      <c r="C62" s="29" t="s">
        <v>76</v>
      </c>
      <c r="D62" s="13" t="s">
        <v>13</v>
      </c>
      <c r="E62" s="29" t="s">
        <v>23</v>
      </c>
      <c r="F62" s="26">
        <v>0.02829861111111111</v>
      </c>
      <c r="G62" s="13" t="str">
        <f t="shared" si="0"/>
        <v>5.26/km</v>
      </c>
      <c r="H62" s="14">
        <f t="shared" si="1"/>
        <v>0.007152777777777779</v>
      </c>
      <c r="I62" s="14">
        <f>F62-INDEX($F$5:$F$514,MATCH(D62,$D$5:$D$514,0))</f>
        <v>0.005486111111111112</v>
      </c>
    </row>
    <row r="63" spans="1:9" ht="15" customHeight="1">
      <c r="A63" s="13">
        <v>59</v>
      </c>
      <c r="B63" s="29" t="s">
        <v>77</v>
      </c>
      <c r="C63" s="29" t="s">
        <v>78</v>
      </c>
      <c r="D63" s="13" t="s">
        <v>43</v>
      </c>
      <c r="E63" s="29" t="s">
        <v>79</v>
      </c>
      <c r="F63" s="26">
        <v>0.028356481481481483</v>
      </c>
      <c r="G63" s="13" t="str">
        <f t="shared" si="0"/>
        <v>5.27/km</v>
      </c>
      <c r="H63" s="14">
        <f t="shared" si="1"/>
        <v>0.00721064814814815</v>
      </c>
      <c r="I63" s="14">
        <f>F63-INDEX($F$5:$F$514,MATCH(D63,$D$5:$D$514,0))</f>
        <v>0.0021990740740740755</v>
      </c>
    </row>
    <row r="64" spans="1:9" ht="15" customHeight="1">
      <c r="A64" s="13">
        <v>60</v>
      </c>
      <c r="B64" s="29" t="s">
        <v>80</v>
      </c>
      <c r="C64" s="29" t="s">
        <v>227</v>
      </c>
      <c r="D64" s="13" t="s">
        <v>18</v>
      </c>
      <c r="E64" s="29" t="s">
        <v>35</v>
      </c>
      <c r="F64" s="26">
        <v>0.028530092592592593</v>
      </c>
      <c r="G64" s="13" t="str">
        <f t="shared" si="0"/>
        <v>5.29/km</v>
      </c>
      <c r="H64" s="14">
        <f t="shared" si="1"/>
        <v>0.0073842592592592605</v>
      </c>
      <c r="I64" s="14">
        <f>F64-INDEX($F$5:$F$514,MATCH(D64,$D$5:$D$514,0))</f>
        <v>0.005381944444444443</v>
      </c>
    </row>
    <row r="65" spans="1:9" ht="15" customHeight="1">
      <c r="A65" s="13">
        <v>61</v>
      </c>
      <c r="B65" s="29" t="s">
        <v>81</v>
      </c>
      <c r="C65" s="29" t="s">
        <v>275</v>
      </c>
      <c r="D65" s="13" t="s">
        <v>64</v>
      </c>
      <c r="E65" s="29" t="s">
        <v>35</v>
      </c>
      <c r="F65" s="26">
        <v>0.028645833333333332</v>
      </c>
      <c r="G65" s="13" t="str">
        <f t="shared" si="0"/>
        <v>5.30/km</v>
      </c>
      <c r="H65" s="14">
        <f t="shared" si="1"/>
        <v>0.0075</v>
      </c>
      <c r="I65" s="14">
        <f>F65-INDEX($F$5:$F$514,MATCH(D65,$D$5:$D$514,0))</f>
        <v>0.0012037037037036999</v>
      </c>
    </row>
    <row r="66" spans="1:9" ht="15" customHeight="1">
      <c r="A66" s="13">
        <v>62</v>
      </c>
      <c r="B66" s="29" t="s">
        <v>305</v>
      </c>
      <c r="C66" s="29" t="s">
        <v>214</v>
      </c>
      <c r="D66" s="13" t="s">
        <v>3</v>
      </c>
      <c r="E66" s="29" t="s">
        <v>35</v>
      </c>
      <c r="F66" s="26">
        <v>0.02866898148148148</v>
      </c>
      <c r="G66" s="13" t="str">
        <f t="shared" si="0"/>
        <v>5.30/km</v>
      </c>
      <c r="H66" s="14">
        <f t="shared" si="1"/>
        <v>0.007523148148148147</v>
      </c>
      <c r="I66" s="14">
        <f>F66-INDEX($F$5:$F$514,MATCH(D66,$D$5:$D$514,0))</f>
        <v>0.007511574074074073</v>
      </c>
    </row>
    <row r="67" spans="1:9" ht="15" customHeight="1">
      <c r="A67" s="13">
        <v>63</v>
      </c>
      <c r="B67" s="29" t="s">
        <v>49</v>
      </c>
      <c r="C67" s="29" t="s">
        <v>273</v>
      </c>
      <c r="D67" s="13" t="s">
        <v>13</v>
      </c>
      <c r="E67" s="29" t="s">
        <v>35</v>
      </c>
      <c r="F67" s="26">
        <v>0.028692129629629633</v>
      </c>
      <c r="G67" s="13" t="str">
        <f t="shared" si="0"/>
        <v>5.31/km</v>
      </c>
      <c r="H67" s="14">
        <f t="shared" si="1"/>
        <v>0.007546296296296301</v>
      </c>
      <c r="I67" s="14">
        <f>F67-INDEX($F$5:$F$514,MATCH(D67,$D$5:$D$514,0))</f>
        <v>0.005879629629629634</v>
      </c>
    </row>
    <row r="68" spans="1:9" ht="15" customHeight="1">
      <c r="A68" s="13">
        <v>64</v>
      </c>
      <c r="B68" s="29" t="s">
        <v>82</v>
      </c>
      <c r="C68" s="29" t="s">
        <v>208</v>
      </c>
      <c r="D68" s="13" t="s">
        <v>7</v>
      </c>
      <c r="E68" s="29" t="s">
        <v>9</v>
      </c>
      <c r="F68" s="26">
        <v>0.028854166666666667</v>
      </c>
      <c r="G68" s="13" t="str">
        <f t="shared" si="0"/>
        <v>5.32/km</v>
      </c>
      <c r="H68" s="14">
        <f t="shared" si="1"/>
        <v>0.007708333333333334</v>
      </c>
      <c r="I68" s="14">
        <f>F68-INDEX($F$5:$F$514,MATCH(D68,$D$5:$D$514,0))</f>
        <v>0.006886574074074073</v>
      </c>
    </row>
    <row r="69" spans="1:9" ht="15" customHeight="1">
      <c r="A69" s="13">
        <v>65</v>
      </c>
      <c r="B69" s="29" t="s">
        <v>83</v>
      </c>
      <c r="C69" s="29" t="s">
        <v>273</v>
      </c>
      <c r="D69" s="13" t="s">
        <v>18</v>
      </c>
      <c r="E69" s="29" t="s">
        <v>35</v>
      </c>
      <c r="F69" s="26">
        <v>0.028854166666666667</v>
      </c>
      <c r="G69" s="13" t="str">
        <f aca="true" t="shared" si="2" ref="G69:G132">TEXT(INT((HOUR(F69)*3600+MINUTE(F69)*60+SECOND(F69))/$I$3/60),"0")&amp;"."&amp;TEXT(MOD((HOUR(F69)*3600+MINUTE(F69)*60+SECOND(F69))/$I$3,60),"00")&amp;"/km"</f>
        <v>5.32/km</v>
      </c>
      <c r="H69" s="14">
        <f aca="true" t="shared" si="3" ref="H69:H129">F69-$F$5</f>
        <v>0.007708333333333334</v>
      </c>
      <c r="I69" s="14">
        <f>F69-INDEX($F$5:$F$514,MATCH(D69,$D$5:$D$514,0))</f>
        <v>0.0057060185185185165</v>
      </c>
    </row>
    <row r="70" spans="1:9" ht="15" customHeight="1">
      <c r="A70" s="13">
        <v>66</v>
      </c>
      <c r="B70" s="29" t="s">
        <v>283</v>
      </c>
      <c r="C70" s="29" t="s">
        <v>225</v>
      </c>
      <c r="D70" s="13" t="s">
        <v>7</v>
      </c>
      <c r="E70" s="29" t="s">
        <v>4</v>
      </c>
      <c r="F70" s="26">
        <v>0.028877314814814817</v>
      </c>
      <c r="G70" s="13" t="str">
        <f t="shared" si="2"/>
        <v>5.33/km</v>
      </c>
      <c r="H70" s="14">
        <f t="shared" si="3"/>
        <v>0.007731481481481485</v>
      </c>
      <c r="I70" s="14">
        <f>F70-INDEX($F$5:$F$514,MATCH(D70,$D$5:$D$514,0))</f>
        <v>0.006909722222222223</v>
      </c>
    </row>
    <row r="71" spans="1:9" ht="15" customHeight="1">
      <c r="A71" s="13">
        <v>67</v>
      </c>
      <c r="B71" s="29" t="s">
        <v>84</v>
      </c>
      <c r="C71" s="29" t="s">
        <v>85</v>
      </c>
      <c r="D71" s="13" t="s">
        <v>7</v>
      </c>
      <c r="E71" s="29" t="s">
        <v>35</v>
      </c>
      <c r="F71" s="26">
        <v>0.028993055555555553</v>
      </c>
      <c r="G71" s="13" t="str">
        <f t="shared" si="2"/>
        <v>5.34/km</v>
      </c>
      <c r="H71" s="14">
        <f t="shared" si="3"/>
        <v>0.00784722222222222</v>
      </c>
      <c r="I71" s="14">
        <f>F71-INDEX($F$5:$F$514,MATCH(D71,$D$5:$D$514,0))</f>
        <v>0.007025462962962959</v>
      </c>
    </row>
    <row r="72" spans="1:9" ht="15" customHeight="1">
      <c r="A72" s="13">
        <v>68</v>
      </c>
      <c r="B72" s="29" t="s">
        <v>86</v>
      </c>
      <c r="C72" s="29" t="s">
        <v>224</v>
      </c>
      <c r="D72" s="13" t="s">
        <v>13</v>
      </c>
      <c r="E72" s="29" t="s">
        <v>9</v>
      </c>
      <c r="F72" s="26">
        <v>0.029027777777777777</v>
      </c>
      <c r="G72" s="13" t="str">
        <f t="shared" si="2"/>
        <v>5.34/km</v>
      </c>
      <c r="H72" s="14">
        <f t="shared" si="3"/>
        <v>0.007881944444444445</v>
      </c>
      <c r="I72" s="14">
        <f>F72-INDEX($F$5:$F$514,MATCH(D72,$D$5:$D$514,0))</f>
        <v>0.006215277777777778</v>
      </c>
    </row>
    <row r="73" spans="1:9" ht="15" customHeight="1">
      <c r="A73" s="13">
        <v>69</v>
      </c>
      <c r="B73" s="29" t="s">
        <v>87</v>
      </c>
      <c r="C73" s="29" t="s">
        <v>216</v>
      </c>
      <c r="D73" s="13" t="s">
        <v>1</v>
      </c>
      <c r="E73" s="29" t="s">
        <v>9</v>
      </c>
      <c r="F73" s="26">
        <v>0.029074074074074075</v>
      </c>
      <c r="G73" s="13" t="str">
        <f t="shared" si="2"/>
        <v>5.35/km</v>
      </c>
      <c r="H73" s="14">
        <f t="shared" si="3"/>
        <v>0.007928240740740743</v>
      </c>
      <c r="I73" s="14">
        <f>F73-INDEX($F$5:$F$514,MATCH(D73,$D$5:$D$514,0))</f>
        <v>0.007928240740740743</v>
      </c>
    </row>
    <row r="74" spans="1:9" ht="15" customHeight="1">
      <c r="A74" s="13">
        <v>70</v>
      </c>
      <c r="B74" s="29" t="s">
        <v>88</v>
      </c>
      <c r="C74" s="29" t="s">
        <v>218</v>
      </c>
      <c r="D74" s="13" t="s">
        <v>7</v>
      </c>
      <c r="E74" s="29" t="s">
        <v>16</v>
      </c>
      <c r="F74" s="26">
        <v>0.029097222222222222</v>
      </c>
      <c r="G74" s="13" t="str">
        <f t="shared" si="2"/>
        <v>5.35/km</v>
      </c>
      <c r="H74" s="14">
        <f t="shared" si="3"/>
        <v>0.00795138888888889</v>
      </c>
      <c r="I74" s="14">
        <f>F74-INDEX($F$5:$F$514,MATCH(D74,$D$5:$D$514,0))</f>
        <v>0.007129629629629628</v>
      </c>
    </row>
    <row r="75" spans="1:9" ht="15" customHeight="1">
      <c r="A75" s="13">
        <v>71</v>
      </c>
      <c r="B75" s="29" t="s">
        <v>89</v>
      </c>
      <c r="C75" s="29" t="s">
        <v>246</v>
      </c>
      <c r="D75" s="13" t="s">
        <v>7</v>
      </c>
      <c r="E75" s="29" t="s">
        <v>252</v>
      </c>
      <c r="F75" s="26">
        <v>0.02918981481481481</v>
      </c>
      <c r="G75" s="13" t="str">
        <f t="shared" si="2"/>
        <v>5.36/km</v>
      </c>
      <c r="H75" s="14">
        <f t="shared" si="3"/>
        <v>0.008043981481481478</v>
      </c>
      <c r="I75" s="14">
        <f>F75-INDEX($F$5:$F$514,MATCH(D75,$D$5:$D$514,0))</f>
        <v>0.007222222222222217</v>
      </c>
    </row>
    <row r="76" spans="1:9" ht="15" customHeight="1">
      <c r="A76" s="13">
        <v>72</v>
      </c>
      <c r="B76" s="29" t="s">
        <v>234</v>
      </c>
      <c r="C76" s="29" t="s">
        <v>271</v>
      </c>
      <c r="D76" s="13" t="s">
        <v>5</v>
      </c>
      <c r="E76" s="29" t="s">
        <v>282</v>
      </c>
      <c r="F76" s="26">
        <v>0.029236111111111112</v>
      </c>
      <c r="G76" s="13" t="str">
        <f t="shared" si="2"/>
        <v>5.37/km</v>
      </c>
      <c r="H76" s="14">
        <f t="shared" si="3"/>
        <v>0.00809027777777778</v>
      </c>
      <c r="I76" s="14">
        <f>F76-INDEX($F$5:$F$514,MATCH(D76,$D$5:$D$514,0))</f>
        <v>0.007280092592592595</v>
      </c>
    </row>
    <row r="77" spans="1:9" ht="15" customHeight="1">
      <c r="A77" s="13">
        <v>73</v>
      </c>
      <c r="B77" s="29" t="s">
        <v>90</v>
      </c>
      <c r="C77" s="29" t="s">
        <v>261</v>
      </c>
      <c r="D77" s="13" t="s">
        <v>18</v>
      </c>
      <c r="E77" s="29" t="s">
        <v>9</v>
      </c>
      <c r="F77" s="26">
        <v>0.02929398148148148</v>
      </c>
      <c r="G77" s="13" t="str">
        <f t="shared" si="2"/>
        <v>5.37/km</v>
      </c>
      <c r="H77" s="14">
        <f t="shared" si="3"/>
        <v>0.008148148148148147</v>
      </c>
      <c r="I77" s="14">
        <f>F77-INDEX($F$5:$F$514,MATCH(D77,$D$5:$D$514,0))</f>
        <v>0.0061458333333333295</v>
      </c>
    </row>
    <row r="78" spans="1:9" ht="15" customHeight="1">
      <c r="A78" s="13">
        <v>74</v>
      </c>
      <c r="B78" s="29" t="s">
        <v>284</v>
      </c>
      <c r="C78" s="29" t="s">
        <v>253</v>
      </c>
      <c r="D78" s="13" t="s">
        <v>5</v>
      </c>
      <c r="E78" s="29" t="s">
        <v>23</v>
      </c>
      <c r="F78" s="26">
        <v>0.029421296296296296</v>
      </c>
      <c r="G78" s="13" t="str">
        <f t="shared" si="2"/>
        <v>5.39/km</v>
      </c>
      <c r="H78" s="14">
        <f t="shared" si="3"/>
        <v>0.008275462962962964</v>
      </c>
      <c r="I78" s="14">
        <f>F78-INDEX($F$5:$F$514,MATCH(D78,$D$5:$D$514,0))</f>
        <v>0.007465277777777779</v>
      </c>
    </row>
    <row r="79" spans="1:9" ht="15" customHeight="1">
      <c r="A79" s="13">
        <v>75</v>
      </c>
      <c r="B79" s="29" t="s">
        <v>91</v>
      </c>
      <c r="C79" s="29" t="s">
        <v>215</v>
      </c>
      <c r="D79" s="13" t="s">
        <v>13</v>
      </c>
      <c r="E79" s="29" t="s">
        <v>53</v>
      </c>
      <c r="F79" s="26">
        <v>0.029444444444444443</v>
      </c>
      <c r="G79" s="13" t="str">
        <f t="shared" si="2"/>
        <v>5.39/km</v>
      </c>
      <c r="H79" s="14">
        <f t="shared" si="3"/>
        <v>0.00829861111111111</v>
      </c>
      <c r="I79" s="14">
        <f>F79-INDEX($F$5:$F$514,MATCH(D79,$D$5:$D$514,0))</f>
        <v>0.006631944444444444</v>
      </c>
    </row>
    <row r="80" spans="1:9" ht="15" customHeight="1">
      <c r="A80" s="13">
        <v>76</v>
      </c>
      <c r="B80" s="29" t="s">
        <v>92</v>
      </c>
      <c r="C80" s="29" t="s">
        <v>231</v>
      </c>
      <c r="D80" s="13" t="s">
        <v>18</v>
      </c>
      <c r="E80" s="29" t="s">
        <v>11</v>
      </c>
      <c r="F80" s="26">
        <v>0.02946759259259259</v>
      </c>
      <c r="G80" s="13" t="str">
        <f t="shared" si="2"/>
        <v>5.39/km</v>
      </c>
      <c r="H80" s="14">
        <f t="shared" si="3"/>
        <v>0.008321759259259258</v>
      </c>
      <c r="I80" s="14">
        <f>F80-INDEX($F$5:$F$514,MATCH(D80,$D$5:$D$514,0))</f>
        <v>0.00631944444444444</v>
      </c>
    </row>
    <row r="81" spans="1:9" ht="15" customHeight="1">
      <c r="A81" s="13">
        <v>77</v>
      </c>
      <c r="B81" s="29" t="s">
        <v>93</v>
      </c>
      <c r="C81" s="29" t="s">
        <v>255</v>
      </c>
      <c r="D81" s="13" t="s">
        <v>7</v>
      </c>
      <c r="E81" s="29" t="s">
        <v>9</v>
      </c>
      <c r="F81" s="26">
        <v>0.02960648148148148</v>
      </c>
      <c r="G81" s="13" t="str">
        <f t="shared" si="2"/>
        <v>5.41/km</v>
      </c>
      <c r="H81" s="14">
        <f t="shared" si="3"/>
        <v>0.008460648148148148</v>
      </c>
      <c r="I81" s="14">
        <f>F81-INDEX($F$5:$F$514,MATCH(D81,$D$5:$D$514,0))</f>
        <v>0.007638888888888886</v>
      </c>
    </row>
    <row r="82" spans="1:9" ht="15" customHeight="1">
      <c r="A82" s="13">
        <v>78</v>
      </c>
      <c r="B82" s="29" t="s">
        <v>94</v>
      </c>
      <c r="C82" s="29" t="s">
        <v>222</v>
      </c>
      <c r="D82" s="13" t="s">
        <v>72</v>
      </c>
      <c r="E82" s="29" t="s">
        <v>23</v>
      </c>
      <c r="F82" s="26">
        <v>0.029699074074074072</v>
      </c>
      <c r="G82" s="13" t="str">
        <f t="shared" si="2"/>
        <v>5.42/km</v>
      </c>
      <c r="H82" s="14">
        <f t="shared" si="3"/>
        <v>0.00855324074074074</v>
      </c>
      <c r="I82" s="14">
        <f>F82-INDEX($F$5:$F$514,MATCH(D82,$D$5:$D$514,0))</f>
        <v>0.0015393518518518508</v>
      </c>
    </row>
    <row r="83" spans="1:9" ht="15" customHeight="1">
      <c r="A83" s="13">
        <v>79</v>
      </c>
      <c r="B83" s="29" t="s">
        <v>95</v>
      </c>
      <c r="C83" s="29" t="s">
        <v>253</v>
      </c>
      <c r="D83" s="13" t="s">
        <v>18</v>
      </c>
      <c r="E83" s="29" t="s">
        <v>53</v>
      </c>
      <c r="F83" s="26">
        <v>0.030104166666666668</v>
      </c>
      <c r="G83" s="13" t="str">
        <f t="shared" si="2"/>
        <v>5.47/km</v>
      </c>
      <c r="H83" s="14">
        <f t="shared" si="3"/>
        <v>0.008958333333333336</v>
      </c>
      <c r="I83" s="14">
        <f>F83-INDEX($F$5:$F$514,MATCH(D83,$D$5:$D$514,0))</f>
        <v>0.006956018518518518</v>
      </c>
    </row>
    <row r="84" spans="1:9" ht="15" customHeight="1">
      <c r="A84" s="13">
        <v>80</v>
      </c>
      <c r="B84" s="29" t="s">
        <v>96</v>
      </c>
      <c r="C84" s="29" t="s">
        <v>286</v>
      </c>
      <c r="D84" s="13" t="s">
        <v>13</v>
      </c>
      <c r="E84" s="29" t="s">
        <v>56</v>
      </c>
      <c r="F84" s="26">
        <v>0.030185185185185186</v>
      </c>
      <c r="G84" s="13" t="str">
        <f t="shared" si="2"/>
        <v>5.48/km</v>
      </c>
      <c r="H84" s="14">
        <f t="shared" si="3"/>
        <v>0.009039351851851854</v>
      </c>
      <c r="I84" s="14">
        <f>F84-INDEX($F$5:$F$514,MATCH(D84,$D$5:$D$514,0))</f>
        <v>0.007372685185185187</v>
      </c>
    </row>
    <row r="85" spans="1:9" ht="15" customHeight="1">
      <c r="A85" s="13">
        <v>81</v>
      </c>
      <c r="B85" s="29" t="s">
        <v>97</v>
      </c>
      <c r="C85" s="29" t="s">
        <v>274</v>
      </c>
      <c r="D85" s="13" t="s">
        <v>43</v>
      </c>
      <c r="E85" s="29" t="s">
        <v>98</v>
      </c>
      <c r="F85" s="26">
        <v>0.030219907407407407</v>
      </c>
      <c r="G85" s="13" t="str">
        <f t="shared" si="2"/>
        <v>5.48/km</v>
      </c>
      <c r="H85" s="14">
        <f t="shared" si="3"/>
        <v>0.009074074074074075</v>
      </c>
      <c r="I85" s="14">
        <f>F85-INDEX($F$5:$F$514,MATCH(D85,$D$5:$D$514,0))</f>
        <v>0.0040625</v>
      </c>
    </row>
    <row r="86" spans="1:9" ht="15" customHeight="1">
      <c r="A86" s="13">
        <v>82</v>
      </c>
      <c r="B86" s="29" t="s">
        <v>99</v>
      </c>
      <c r="C86" s="29" t="s">
        <v>205</v>
      </c>
      <c r="D86" s="13" t="s">
        <v>13</v>
      </c>
      <c r="E86" s="29" t="s">
        <v>35</v>
      </c>
      <c r="F86" s="26">
        <v>0.030428240740740742</v>
      </c>
      <c r="G86" s="13" t="str">
        <f t="shared" si="2"/>
        <v>5.51/km</v>
      </c>
      <c r="H86" s="14">
        <f t="shared" si="3"/>
        <v>0.00928240740740741</v>
      </c>
      <c r="I86" s="14">
        <f>F86-INDEX($F$5:$F$514,MATCH(D86,$D$5:$D$514,0))</f>
        <v>0.007615740740740742</v>
      </c>
    </row>
    <row r="87" spans="1:9" ht="15" customHeight="1">
      <c r="A87" s="13">
        <v>83</v>
      </c>
      <c r="B87" s="29" t="s">
        <v>100</v>
      </c>
      <c r="C87" s="29" t="s">
        <v>219</v>
      </c>
      <c r="D87" s="13" t="s">
        <v>43</v>
      </c>
      <c r="E87" s="29" t="s">
        <v>297</v>
      </c>
      <c r="F87" s="26">
        <v>0.030486111111111113</v>
      </c>
      <c r="G87" s="13" t="str">
        <f t="shared" si="2"/>
        <v>5.51/km</v>
      </c>
      <c r="H87" s="14">
        <f t="shared" si="3"/>
        <v>0.00934027777777778</v>
      </c>
      <c r="I87" s="14">
        <f>F87-INDEX($F$5:$F$514,MATCH(D87,$D$5:$D$514,0))</f>
        <v>0.004328703703703706</v>
      </c>
    </row>
    <row r="88" spans="1:9" ht="15" customHeight="1">
      <c r="A88" s="13">
        <v>84</v>
      </c>
      <c r="B88" s="29" t="s">
        <v>101</v>
      </c>
      <c r="C88" s="29" t="s">
        <v>277</v>
      </c>
      <c r="D88" s="13" t="s">
        <v>64</v>
      </c>
      <c r="E88" s="29" t="s">
        <v>35</v>
      </c>
      <c r="F88" s="26">
        <v>0.0305787037037037</v>
      </c>
      <c r="G88" s="13" t="str">
        <f t="shared" si="2"/>
        <v>5.52/km</v>
      </c>
      <c r="H88" s="14">
        <f t="shared" si="3"/>
        <v>0.00943287037037037</v>
      </c>
      <c r="I88" s="14">
        <f>F88-INDEX($F$5:$F$514,MATCH(D88,$D$5:$D$514,0))</f>
        <v>0.0031365740740740694</v>
      </c>
    </row>
    <row r="89" spans="1:9" ht="15" customHeight="1">
      <c r="A89" s="13">
        <v>85</v>
      </c>
      <c r="B89" s="29" t="s">
        <v>96</v>
      </c>
      <c r="C89" s="29" t="s">
        <v>214</v>
      </c>
      <c r="D89" s="13" t="s">
        <v>7</v>
      </c>
      <c r="E89" s="29" t="s">
        <v>35</v>
      </c>
      <c r="F89" s="26">
        <v>0.030625</v>
      </c>
      <c r="G89" s="13" t="str">
        <f t="shared" si="2"/>
        <v>5.53/km</v>
      </c>
      <c r="H89" s="14">
        <f t="shared" si="3"/>
        <v>0.009479166666666667</v>
      </c>
      <c r="I89" s="14">
        <f>F89-INDEX($F$5:$F$514,MATCH(D89,$D$5:$D$514,0))</f>
        <v>0.008657407407407405</v>
      </c>
    </row>
    <row r="90" spans="1:9" ht="15" customHeight="1">
      <c r="A90" s="13">
        <v>86</v>
      </c>
      <c r="B90" s="29" t="s">
        <v>102</v>
      </c>
      <c r="C90" s="29" t="s">
        <v>222</v>
      </c>
      <c r="D90" s="13" t="s">
        <v>5</v>
      </c>
      <c r="E90" s="29" t="s">
        <v>23</v>
      </c>
      <c r="F90" s="26">
        <v>0.030636574074074076</v>
      </c>
      <c r="G90" s="13" t="str">
        <f t="shared" si="2"/>
        <v>5.53/km</v>
      </c>
      <c r="H90" s="14">
        <f t="shared" si="3"/>
        <v>0.009490740740740744</v>
      </c>
      <c r="I90" s="14">
        <f>F90-INDEX($F$5:$F$514,MATCH(D90,$D$5:$D$514,0))</f>
        <v>0.00868055555555556</v>
      </c>
    </row>
    <row r="91" spans="1:9" ht="15" customHeight="1">
      <c r="A91" s="13">
        <v>87</v>
      </c>
      <c r="B91" s="29" t="s">
        <v>103</v>
      </c>
      <c r="C91" s="29" t="s">
        <v>224</v>
      </c>
      <c r="D91" s="13" t="s">
        <v>18</v>
      </c>
      <c r="E91" s="29" t="s">
        <v>104</v>
      </c>
      <c r="F91" s="26">
        <v>0.031030092592592592</v>
      </c>
      <c r="G91" s="13" t="str">
        <f t="shared" si="2"/>
        <v>5.57/km</v>
      </c>
      <c r="H91" s="14">
        <f t="shared" si="3"/>
        <v>0.00988425925925926</v>
      </c>
      <c r="I91" s="14">
        <f>F91-INDEX($F$5:$F$514,MATCH(D91,$D$5:$D$514,0))</f>
        <v>0.007881944444444441</v>
      </c>
    </row>
    <row r="92" spans="1:9" ht="15" customHeight="1">
      <c r="A92" s="13">
        <v>88</v>
      </c>
      <c r="B92" s="29" t="s">
        <v>105</v>
      </c>
      <c r="C92" s="29" t="s">
        <v>299</v>
      </c>
      <c r="D92" s="13" t="s">
        <v>5</v>
      </c>
      <c r="E92" s="29" t="s">
        <v>9</v>
      </c>
      <c r="F92" s="26">
        <v>0.031041666666666665</v>
      </c>
      <c r="G92" s="13" t="str">
        <f t="shared" si="2"/>
        <v>5.58/km</v>
      </c>
      <c r="H92" s="14">
        <f t="shared" si="3"/>
        <v>0.009895833333333333</v>
      </c>
      <c r="I92" s="14">
        <f>F92-INDEX($F$5:$F$514,MATCH(D92,$D$5:$D$514,0))</f>
        <v>0.009085648148148148</v>
      </c>
    </row>
    <row r="93" spans="1:9" ht="15" customHeight="1">
      <c r="A93" s="13">
        <v>89</v>
      </c>
      <c r="B93" s="29" t="s">
        <v>106</v>
      </c>
      <c r="C93" s="29" t="s">
        <v>290</v>
      </c>
      <c r="D93" s="13" t="s">
        <v>64</v>
      </c>
      <c r="E93" s="29" t="s">
        <v>294</v>
      </c>
      <c r="F93" s="26">
        <v>0.031053240740740742</v>
      </c>
      <c r="G93" s="13" t="str">
        <f t="shared" si="2"/>
        <v>5.58/km</v>
      </c>
      <c r="H93" s="14">
        <f t="shared" si="3"/>
        <v>0.00990740740740741</v>
      </c>
      <c r="I93" s="14">
        <f>F93-INDEX($F$5:$F$514,MATCH(D93,$D$5:$D$514,0))</f>
        <v>0.00361111111111111</v>
      </c>
    </row>
    <row r="94" spans="1:9" ht="15" customHeight="1">
      <c r="A94" s="13">
        <v>90</v>
      </c>
      <c r="B94" s="29" t="s">
        <v>107</v>
      </c>
      <c r="C94" s="29" t="s">
        <v>249</v>
      </c>
      <c r="D94" s="13" t="s">
        <v>7</v>
      </c>
      <c r="E94" s="29" t="s">
        <v>9</v>
      </c>
      <c r="F94" s="26">
        <v>0.031064814814814812</v>
      </c>
      <c r="G94" s="13" t="str">
        <f t="shared" si="2"/>
        <v>5.58/km</v>
      </c>
      <c r="H94" s="14">
        <f t="shared" si="3"/>
        <v>0.00991898148148148</v>
      </c>
      <c r="I94" s="14">
        <f>F94-INDEX($F$5:$F$514,MATCH(D94,$D$5:$D$514,0))</f>
        <v>0.009097222222222218</v>
      </c>
    </row>
    <row r="95" spans="1:9" ht="15" customHeight="1">
      <c r="A95" s="13">
        <v>91</v>
      </c>
      <c r="B95" s="29" t="s">
        <v>108</v>
      </c>
      <c r="C95" s="29" t="s">
        <v>249</v>
      </c>
      <c r="D95" s="13" t="s">
        <v>3</v>
      </c>
      <c r="E95" s="29" t="s">
        <v>14</v>
      </c>
      <c r="F95" s="26">
        <v>0.031145833333333334</v>
      </c>
      <c r="G95" s="13" t="str">
        <f t="shared" si="2"/>
        <v>5.59/km</v>
      </c>
      <c r="H95" s="14">
        <f t="shared" si="3"/>
        <v>0.010000000000000002</v>
      </c>
      <c r="I95" s="14">
        <f>F95-INDEX($F$5:$F$514,MATCH(D95,$D$5:$D$514,0))</f>
        <v>0.009988425925925928</v>
      </c>
    </row>
    <row r="96" spans="1:9" ht="15" customHeight="1">
      <c r="A96" s="13">
        <v>92</v>
      </c>
      <c r="B96" s="29" t="s">
        <v>109</v>
      </c>
      <c r="C96" s="29" t="s">
        <v>226</v>
      </c>
      <c r="D96" s="13" t="s">
        <v>1</v>
      </c>
      <c r="E96" s="29" t="s">
        <v>104</v>
      </c>
      <c r="F96" s="26">
        <v>0.031180555555555555</v>
      </c>
      <c r="G96" s="13" t="str">
        <f t="shared" si="2"/>
        <v>5.59/km</v>
      </c>
      <c r="H96" s="14">
        <f t="shared" si="3"/>
        <v>0.010034722222222223</v>
      </c>
      <c r="I96" s="14">
        <f>F96-INDEX($F$5:$F$514,MATCH(D96,$D$5:$D$514,0))</f>
        <v>0.010034722222222223</v>
      </c>
    </row>
    <row r="97" spans="1:9" ht="15" customHeight="1">
      <c r="A97" s="13">
        <v>93</v>
      </c>
      <c r="B97" s="29" t="s">
        <v>272</v>
      </c>
      <c r="C97" s="29" t="s">
        <v>217</v>
      </c>
      <c r="D97" s="13" t="s">
        <v>13</v>
      </c>
      <c r="E97" s="29" t="s">
        <v>16</v>
      </c>
      <c r="F97" s="26">
        <v>0.03130787037037037</v>
      </c>
      <c r="G97" s="13" t="str">
        <f t="shared" si="2"/>
        <v>6.01/km</v>
      </c>
      <c r="H97" s="14">
        <f t="shared" si="3"/>
        <v>0.010162037037037035</v>
      </c>
      <c r="I97" s="14">
        <f>F97-INDEX($F$5:$F$514,MATCH(D97,$D$5:$D$514,0))</f>
        <v>0.008495370370370368</v>
      </c>
    </row>
    <row r="98" spans="1:9" ht="15" customHeight="1">
      <c r="A98" s="13">
        <v>94</v>
      </c>
      <c r="B98" s="29" t="s">
        <v>110</v>
      </c>
      <c r="C98" s="29" t="s">
        <v>228</v>
      </c>
      <c r="D98" s="13" t="s">
        <v>13</v>
      </c>
      <c r="E98" s="29" t="s">
        <v>35</v>
      </c>
      <c r="F98" s="26">
        <v>0.03130787037037037</v>
      </c>
      <c r="G98" s="13" t="str">
        <f t="shared" si="2"/>
        <v>6.01/km</v>
      </c>
      <c r="H98" s="14">
        <f t="shared" si="3"/>
        <v>0.010162037037037035</v>
      </c>
      <c r="I98" s="14">
        <f>F98-INDEX($F$5:$F$514,MATCH(D98,$D$5:$D$514,0))</f>
        <v>0.008495370370370368</v>
      </c>
    </row>
    <row r="99" spans="1:9" ht="15" customHeight="1">
      <c r="A99" s="13">
        <v>95</v>
      </c>
      <c r="B99" s="29" t="s">
        <v>111</v>
      </c>
      <c r="C99" s="29" t="s">
        <v>213</v>
      </c>
      <c r="D99" s="13" t="s">
        <v>112</v>
      </c>
      <c r="E99" s="29" t="s">
        <v>9</v>
      </c>
      <c r="F99" s="26">
        <v>0.031342592592592596</v>
      </c>
      <c r="G99" s="13" t="str">
        <f t="shared" si="2"/>
        <v>6.01/km</v>
      </c>
      <c r="H99" s="14">
        <f t="shared" si="3"/>
        <v>0.010196759259259263</v>
      </c>
      <c r="I99" s="14">
        <f>F99-INDEX($F$5:$F$514,MATCH(D99,$D$5:$D$514,0))</f>
        <v>0</v>
      </c>
    </row>
    <row r="100" spans="1:9" ht="15" customHeight="1">
      <c r="A100" s="13">
        <v>96</v>
      </c>
      <c r="B100" s="29" t="s">
        <v>113</v>
      </c>
      <c r="C100" s="29" t="s">
        <v>225</v>
      </c>
      <c r="D100" s="13" t="s">
        <v>18</v>
      </c>
      <c r="E100" s="29" t="s">
        <v>16</v>
      </c>
      <c r="F100" s="26">
        <v>0.031342592592592596</v>
      </c>
      <c r="G100" s="13" t="str">
        <f t="shared" si="2"/>
        <v>6.01/km</v>
      </c>
      <c r="H100" s="14">
        <f t="shared" si="3"/>
        <v>0.010196759259259263</v>
      </c>
      <c r="I100" s="14">
        <f>F100-INDEX($F$5:$F$514,MATCH(D100,$D$5:$D$514,0))</f>
        <v>0.008194444444444445</v>
      </c>
    </row>
    <row r="101" spans="1:9" ht="15" customHeight="1">
      <c r="A101" s="13">
        <v>97</v>
      </c>
      <c r="B101" s="29" t="s">
        <v>114</v>
      </c>
      <c r="C101" s="29" t="s">
        <v>271</v>
      </c>
      <c r="D101" s="13" t="s">
        <v>43</v>
      </c>
      <c r="E101" s="29" t="s">
        <v>115</v>
      </c>
      <c r="F101" s="26">
        <v>0.03144675925925926</v>
      </c>
      <c r="G101" s="13" t="str">
        <f t="shared" si="2"/>
        <v>6.02/km</v>
      </c>
      <c r="H101" s="14">
        <f t="shared" si="3"/>
        <v>0.010300925925925925</v>
      </c>
      <c r="I101" s="14">
        <f>F101-INDEX($F$5:$F$514,MATCH(D101,$D$5:$D$514,0))</f>
        <v>0.005289351851851851</v>
      </c>
    </row>
    <row r="102" spans="1:9" ht="15" customHeight="1">
      <c r="A102" s="13">
        <v>98</v>
      </c>
      <c r="B102" s="29" t="s">
        <v>307</v>
      </c>
      <c r="C102" s="29" t="s">
        <v>228</v>
      </c>
      <c r="D102" s="13" t="s">
        <v>116</v>
      </c>
      <c r="E102" s="29" t="s">
        <v>294</v>
      </c>
      <c r="F102" s="26">
        <v>0.03163194444444444</v>
      </c>
      <c r="G102" s="13" t="str">
        <f t="shared" si="2"/>
        <v>6.04/km</v>
      </c>
      <c r="H102" s="14">
        <f t="shared" si="3"/>
        <v>0.01048611111111111</v>
      </c>
      <c r="I102" s="14">
        <f>F102-INDEX($F$5:$F$514,MATCH(D102,$D$5:$D$514,0))</f>
        <v>0</v>
      </c>
    </row>
    <row r="103" spans="1:9" ht="15" customHeight="1">
      <c r="A103" s="13">
        <v>99</v>
      </c>
      <c r="B103" s="29" t="s">
        <v>117</v>
      </c>
      <c r="C103" s="29" t="s">
        <v>266</v>
      </c>
      <c r="D103" s="13" t="s">
        <v>72</v>
      </c>
      <c r="E103" s="29" t="s">
        <v>53</v>
      </c>
      <c r="F103" s="26">
        <v>0.03167824074074074</v>
      </c>
      <c r="G103" s="13" t="str">
        <f t="shared" si="2"/>
        <v>6.05/km</v>
      </c>
      <c r="H103" s="14">
        <f t="shared" si="3"/>
        <v>0.01053240740740741</v>
      </c>
      <c r="I103" s="14">
        <f>F103-INDEX($F$5:$F$514,MATCH(D103,$D$5:$D$514,0))</f>
        <v>0.0035185185185185215</v>
      </c>
    </row>
    <row r="104" spans="1:9" ht="15" customHeight="1">
      <c r="A104" s="13">
        <v>100</v>
      </c>
      <c r="B104" s="29" t="s">
        <v>118</v>
      </c>
      <c r="C104" s="29" t="s">
        <v>303</v>
      </c>
      <c r="D104" s="13" t="s">
        <v>64</v>
      </c>
      <c r="E104" s="29" t="s">
        <v>53</v>
      </c>
      <c r="F104" s="26">
        <v>0.031689814814814816</v>
      </c>
      <c r="G104" s="13" t="str">
        <f t="shared" si="2"/>
        <v>6.05/km</v>
      </c>
      <c r="H104" s="14">
        <f t="shared" si="3"/>
        <v>0.010543981481481484</v>
      </c>
      <c r="I104" s="14">
        <f>F104-INDEX($F$5:$F$514,MATCH(D104,$D$5:$D$514,0))</f>
        <v>0.004247685185185184</v>
      </c>
    </row>
    <row r="105" spans="1:9" ht="15" customHeight="1">
      <c r="A105" s="13">
        <v>101</v>
      </c>
      <c r="B105" s="29" t="s">
        <v>312</v>
      </c>
      <c r="C105" s="29" t="s">
        <v>208</v>
      </c>
      <c r="D105" s="13" t="s">
        <v>7</v>
      </c>
      <c r="E105" s="29" t="s">
        <v>104</v>
      </c>
      <c r="F105" s="26">
        <v>0.03173611111111111</v>
      </c>
      <c r="G105" s="13" t="str">
        <f t="shared" si="2"/>
        <v>6.06/km</v>
      </c>
      <c r="H105" s="14">
        <f t="shared" si="3"/>
        <v>0.010590277777777778</v>
      </c>
      <c r="I105" s="14">
        <f>F105-INDEX($F$5:$F$514,MATCH(D105,$D$5:$D$514,0))</f>
        <v>0.009768518518518517</v>
      </c>
    </row>
    <row r="106" spans="1:9" ht="15" customHeight="1">
      <c r="A106" s="13">
        <v>102</v>
      </c>
      <c r="B106" s="29" t="s">
        <v>119</v>
      </c>
      <c r="C106" s="29" t="s">
        <v>120</v>
      </c>
      <c r="D106" s="13" t="s">
        <v>13</v>
      </c>
      <c r="E106" s="29" t="s">
        <v>53</v>
      </c>
      <c r="F106" s="26">
        <v>0.03180555555555555</v>
      </c>
      <c r="G106" s="13" t="str">
        <f t="shared" si="2"/>
        <v>6.06/km</v>
      </c>
      <c r="H106" s="14">
        <f t="shared" si="3"/>
        <v>0.01065972222222222</v>
      </c>
      <c r="I106" s="14">
        <f>F106-INDEX($F$5:$F$514,MATCH(D106,$D$5:$D$514,0))</f>
        <v>0.008993055555555553</v>
      </c>
    </row>
    <row r="107" spans="1:9" ht="15" customHeight="1">
      <c r="A107" s="13">
        <v>103</v>
      </c>
      <c r="B107" s="29" t="s">
        <v>121</v>
      </c>
      <c r="C107" s="29" t="s">
        <v>241</v>
      </c>
      <c r="D107" s="13" t="s">
        <v>18</v>
      </c>
      <c r="E107" s="29" t="s">
        <v>9</v>
      </c>
      <c r="F107" s="26">
        <v>0.031875</v>
      </c>
      <c r="G107" s="13" t="str">
        <f t="shared" si="2"/>
        <v>6.07/km</v>
      </c>
      <c r="H107" s="14">
        <f t="shared" si="3"/>
        <v>0.010729166666666668</v>
      </c>
      <c r="I107" s="14">
        <f>F107-INDEX($F$5:$F$514,MATCH(D107,$D$5:$D$514,0))</f>
        <v>0.00872685185185185</v>
      </c>
    </row>
    <row r="108" spans="1:9" ht="15" customHeight="1">
      <c r="A108" s="13">
        <v>104</v>
      </c>
      <c r="B108" s="29" t="s">
        <v>122</v>
      </c>
      <c r="C108" s="29" t="s">
        <v>123</v>
      </c>
      <c r="D108" s="13" t="s">
        <v>43</v>
      </c>
      <c r="E108" s="29" t="s">
        <v>4</v>
      </c>
      <c r="F108" s="26">
        <v>0.03193287037037037</v>
      </c>
      <c r="G108" s="13" t="str">
        <f t="shared" si="2"/>
        <v>6.08/km</v>
      </c>
      <c r="H108" s="14">
        <f t="shared" si="3"/>
        <v>0.010787037037037036</v>
      </c>
      <c r="I108" s="14">
        <f>F108-INDEX($F$5:$F$514,MATCH(D108,$D$5:$D$514,0))</f>
        <v>0.005775462962962961</v>
      </c>
    </row>
    <row r="109" spans="1:9" ht="15" customHeight="1">
      <c r="A109" s="13">
        <v>105</v>
      </c>
      <c r="B109" s="29" t="s">
        <v>124</v>
      </c>
      <c r="C109" s="29" t="s">
        <v>239</v>
      </c>
      <c r="D109" s="13" t="s">
        <v>5</v>
      </c>
      <c r="E109" s="29" t="s">
        <v>4</v>
      </c>
      <c r="F109" s="26">
        <v>0.03210648148148148</v>
      </c>
      <c r="G109" s="13" t="str">
        <f t="shared" si="2"/>
        <v>6.10/km</v>
      </c>
      <c r="H109" s="14">
        <f t="shared" si="3"/>
        <v>0.010960648148148146</v>
      </c>
      <c r="I109" s="14">
        <f>F109-INDEX($F$5:$F$514,MATCH(D109,$D$5:$D$514,0))</f>
        <v>0.010150462962962962</v>
      </c>
    </row>
    <row r="110" spans="1:9" ht="15" customHeight="1">
      <c r="A110" s="13">
        <v>106</v>
      </c>
      <c r="B110" s="29" t="s">
        <v>125</v>
      </c>
      <c r="C110" s="29" t="s">
        <v>244</v>
      </c>
      <c r="D110" s="13" t="s">
        <v>68</v>
      </c>
      <c r="E110" s="29" t="s">
        <v>9</v>
      </c>
      <c r="F110" s="26">
        <v>0.03210648148148148</v>
      </c>
      <c r="G110" s="13" t="str">
        <f t="shared" si="2"/>
        <v>6.10/km</v>
      </c>
      <c r="H110" s="14">
        <f t="shared" si="3"/>
        <v>0.010960648148148146</v>
      </c>
      <c r="I110" s="14">
        <f>F110-INDEX($F$5:$F$514,MATCH(D110,$D$5:$D$514,0))</f>
        <v>0.004467592592592589</v>
      </c>
    </row>
    <row r="111" spans="1:9" ht="15" customHeight="1">
      <c r="A111" s="13">
        <v>107</v>
      </c>
      <c r="B111" s="29" t="s">
        <v>126</v>
      </c>
      <c r="C111" s="29" t="s">
        <v>240</v>
      </c>
      <c r="D111" s="13" t="s">
        <v>7</v>
      </c>
      <c r="E111" s="29" t="s">
        <v>66</v>
      </c>
      <c r="F111" s="26">
        <v>0.03222222222222222</v>
      </c>
      <c r="G111" s="13" t="str">
        <f t="shared" si="2"/>
        <v>6.11/km</v>
      </c>
      <c r="H111" s="14">
        <f t="shared" si="3"/>
        <v>0.011076388888888889</v>
      </c>
      <c r="I111" s="14">
        <f>F111-INDEX($F$5:$F$514,MATCH(D111,$D$5:$D$514,0))</f>
        <v>0.010254629629629627</v>
      </c>
    </row>
    <row r="112" spans="1:9" ht="15" customHeight="1">
      <c r="A112" s="13">
        <v>108</v>
      </c>
      <c r="B112" s="29" t="s">
        <v>127</v>
      </c>
      <c r="C112" s="29" t="s">
        <v>128</v>
      </c>
      <c r="D112" s="13" t="s">
        <v>68</v>
      </c>
      <c r="E112" s="29" t="s">
        <v>23</v>
      </c>
      <c r="F112" s="26">
        <v>0.032372685185185185</v>
      </c>
      <c r="G112" s="13" t="str">
        <f t="shared" si="2"/>
        <v>6.13/km</v>
      </c>
      <c r="H112" s="14">
        <f t="shared" si="3"/>
        <v>0.011226851851851852</v>
      </c>
      <c r="I112" s="14">
        <f>F112-INDEX($F$5:$F$514,MATCH(D112,$D$5:$D$514,0))</f>
        <v>0.004733796296296295</v>
      </c>
    </row>
    <row r="113" spans="1:9" ht="15" customHeight="1">
      <c r="A113" s="13">
        <v>109</v>
      </c>
      <c r="B113" s="29" t="s">
        <v>298</v>
      </c>
      <c r="C113" s="29" t="s">
        <v>220</v>
      </c>
      <c r="D113" s="13" t="s">
        <v>7</v>
      </c>
      <c r="E113" s="29" t="s">
        <v>9</v>
      </c>
      <c r="F113" s="26">
        <v>0.03239583333333333</v>
      </c>
      <c r="G113" s="13" t="str">
        <f t="shared" si="2"/>
        <v>6.13/km</v>
      </c>
      <c r="H113" s="14">
        <f t="shared" si="3"/>
        <v>0.01125</v>
      </c>
      <c r="I113" s="14">
        <f>F113-INDEX($F$5:$F$514,MATCH(D113,$D$5:$D$514,0))</f>
        <v>0.010428240740740738</v>
      </c>
    </row>
    <row r="114" spans="1:9" ht="15" customHeight="1">
      <c r="A114" s="13">
        <v>110</v>
      </c>
      <c r="B114" s="29" t="s">
        <v>17</v>
      </c>
      <c r="C114" s="29" t="s">
        <v>269</v>
      </c>
      <c r="D114" s="13" t="s">
        <v>112</v>
      </c>
      <c r="E114" s="29" t="s">
        <v>285</v>
      </c>
      <c r="F114" s="26">
        <v>0.03243055555555556</v>
      </c>
      <c r="G114" s="13" t="str">
        <f t="shared" si="2"/>
        <v>6.14/km</v>
      </c>
      <c r="H114" s="14">
        <f t="shared" si="3"/>
        <v>0.011284722222222227</v>
      </c>
      <c r="I114" s="14">
        <f>F114-INDEX($F$5:$F$514,MATCH(D114,$D$5:$D$514,0))</f>
        <v>0.0010879629629629642</v>
      </c>
    </row>
    <row r="115" spans="1:9" ht="15" customHeight="1">
      <c r="A115" s="13">
        <v>111</v>
      </c>
      <c r="B115" s="29" t="s">
        <v>129</v>
      </c>
      <c r="C115" s="29" t="s">
        <v>281</v>
      </c>
      <c r="D115" s="13" t="s">
        <v>130</v>
      </c>
      <c r="E115" s="29" t="s">
        <v>53</v>
      </c>
      <c r="F115" s="26">
        <v>0.0325</v>
      </c>
      <c r="G115" s="13" t="str">
        <f t="shared" si="2"/>
        <v>6.14/km</v>
      </c>
      <c r="H115" s="14">
        <f t="shared" si="3"/>
        <v>0.011354166666666669</v>
      </c>
      <c r="I115" s="14">
        <f>F115-INDEX($F$5:$F$514,MATCH(D115,$D$5:$D$514,0))</f>
        <v>0</v>
      </c>
    </row>
    <row r="116" spans="1:9" ht="15" customHeight="1">
      <c r="A116" s="13">
        <v>112</v>
      </c>
      <c r="B116" s="29" t="s">
        <v>131</v>
      </c>
      <c r="C116" s="29" t="s">
        <v>220</v>
      </c>
      <c r="D116" s="13" t="s">
        <v>5</v>
      </c>
      <c r="E116" s="29" t="s">
        <v>9</v>
      </c>
      <c r="F116" s="26">
        <v>0.03255787037037037</v>
      </c>
      <c r="G116" s="13" t="str">
        <f t="shared" si="2"/>
        <v>6.15/km</v>
      </c>
      <c r="H116" s="14">
        <f t="shared" si="3"/>
        <v>0.011412037037037037</v>
      </c>
      <c r="I116" s="14">
        <f>F116-INDEX($F$5:$F$514,MATCH(D116,$D$5:$D$514,0))</f>
        <v>0.010601851851851852</v>
      </c>
    </row>
    <row r="117" spans="1:9" ht="15" customHeight="1">
      <c r="A117" s="13">
        <v>113</v>
      </c>
      <c r="B117" s="29" t="s">
        <v>132</v>
      </c>
      <c r="C117" s="29" t="s">
        <v>217</v>
      </c>
      <c r="D117" s="13" t="s">
        <v>72</v>
      </c>
      <c r="E117" s="29" t="s">
        <v>56</v>
      </c>
      <c r="F117" s="26">
        <v>0.03255787037037037</v>
      </c>
      <c r="G117" s="13" t="str">
        <f t="shared" si="2"/>
        <v>6.15/km</v>
      </c>
      <c r="H117" s="14">
        <f t="shared" si="3"/>
        <v>0.011412037037037037</v>
      </c>
      <c r="I117" s="14">
        <f>F117-INDEX($F$5:$F$514,MATCH(D117,$D$5:$D$514,0))</f>
        <v>0.0043981481481481476</v>
      </c>
    </row>
    <row r="118" spans="1:9" ht="15" customHeight="1">
      <c r="A118" s="13">
        <v>114</v>
      </c>
      <c r="B118" s="29" t="s">
        <v>133</v>
      </c>
      <c r="C118" s="29" t="s">
        <v>224</v>
      </c>
      <c r="D118" s="13" t="s">
        <v>5</v>
      </c>
      <c r="E118" s="29" t="s">
        <v>9</v>
      </c>
      <c r="F118" s="26">
        <v>0.032650462962962964</v>
      </c>
      <c r="G118" s="13" t="str">
        <f t="shared" si="2"/>
        <v>6.16/km</v>
      </c>
      <c r="H118" s="14">
        <f t="shared" si="3"/>
        <v>0.011504629629629632</v>
      </c>
      <c r="I118" s="14">
        <f>F118-INDEX($F$5:$F$514,MATCH(D118,$D$5:$D$514,0))</f>
        <v>0.010694444444444447</v>
      </c>
    </row>
    <row r="119" spans="1:9" ht="15" customHeight="1">
      <c r="A119" s="13">
        <v>115</v>
      </c>
      <c r="B119" s="29" t="s">
        <v>134</v>
      </c>
      <c r="C119" s="29" t="s">
        <v>224</v>
      </c>
      <c r="D119" s="13" t="s">
        <v>5</v>
      </c>
      <c r="E119" s="29" t="s">
        <v>26</v>
      </c>
      <c r="F119" s="26">
        <v>0.032650462962962964</v>
      </c>
      <c r="G119" s="13" t="str">
        <f t="shared" si="2"/>
        <v>6.16/km</v>
      </c>
      <c r="H119" s="14">
        <f t="shared" si="3"/>
        <v>0.011504629629629632</v>
      </c>
      <c r="I119" s="14">
        <f>F119-INDEX($F$5:$F$514,MATCH(D119,$D$5:$D$514,0))</f>
        <v>0.010694444444444447</v>
      </c>
    </row>
    <row r="120" spans="1:9" ht="15" customHeight="1">
      <c r="A120" s="13">
        <v>116</v>
      </c>
      <c r="B120" s="29" t="s">
        <v>135</v>
      </c>
      <c r="C120" s="29" t="s">
        <v>266</v>
      </c>
      <c r="D120" s="13" t="s">
        <v>13</v>
      </c>
      <c r="E120" s="29" t="s">
        <v>9</v>
      </c>
      <c r="F120" s="26">
        <v>0.03269675925925926</v>
      </c>
      <c r="G120" s="13" t="str">
        <f t="shared" si="2"/>
        <v>6.17/km</v>
      </c>
      <c r="H120" s="14">
        <f t="shared" si="3"/>
        <v>0.011550925925925926</v>
      </c>
      <c r="I120" s="14">
        <f>F120-INDEX($F$5:$F$514,MATCH(D120,$D$5:$D$514,0))</f>
        <v>0.00988425925925926</v>
      </c>
    </row>
    <row r="121" spans="1:9" ht="15" customHeight="1">
      <c r="A121" s="13">
        <v>117</v>
      </c>
      <c r="B121" s="29" t="s">
        <v>136</v>
      </c>
      <c r="C121" s="29" t="s">
        <v>137</v>
      </c>
      <c r="D121" s="13" t="s">
        <v>18</v>
      </c>
      <c r="E121" s="29" t="s">
        <v>35</v>
      </c>
      <c r="F121" s="26">
        <v>0.0328125</v>
      </c>
      <c r="G121" s="13" t="str">
        <f t="shared" si="2"/>
        <v>6.18/km</v>
      </c>
      <c r="H121" s="14">
        <f t="shared" si="3"/>
        <v>0.011666666666666669</v>
      </c>
      <c r="I121" s="14">
        <f>F121-INDEX($F$5:$F$514,MATCH(D121,$D$5:$D$514,0))</f>
        <v>0.009664351851851851</v>
      </c>
    </row>
    <row r="122" spans="1:9" ht="15" customHeight="1">
      <c r="A122" s="13">
        <v>118</v>
      </c>
      <c r="B122" s="29" t="s">
        <v>138</v>
      </c>
      <c r="C122" s="29" t="s">
        <v>215</v>
      </c>
      <c r="D122" s="13" t="s">
        <v>13</v>
      </c>
      <c r="E122" s="29" t="s">
        <v>9</v>
      </c>
      <c r="F122" s="26">
        <v>0.03292824074074074</v>
      </c>
      <c r="G122" s="13" t="str">
        <f t="shared" si="2"/>
        <v>6.19/km</v>
      </c>
      <c r="H122" s="14">
        <f t="shared" si="3"/>
        <v>0.011782407407407405</v>
      </c>
      <c r="I122" s="14">
        <f>F122-INDEX($F$5:$F$514,MATCH(D122,$D$5:$D$514,0))</f>
        <v>0.010115740740740738</v>
      </c>
    </row>
    <row r="123" spans="1:9" ht="15" customHeight="1">
      <c r="A123" s="13">
        <v>119</v>
      </c>
      <c r="B123" s="29" t="s">
        <v>139</v>
      </c>
      <c r="C123" s="29" t="s">
        <v>212</v>
      </c>
      <c r="D123" s="13" t="s">
        <v>1</v>
      </c>
      <c r="E123" s="29" t="s">
        <v>53</v>
      </c>
      <c r="F123" s="26">
        <v>0.033136574074074075</v>
      </c>
      <c r="G123" s="13" t="str">
        <f t="shared" si="2"/>
        <v>6.22/km</v>
      </c>
      <c r="H123" s="14">
        <f t="shared" si="3"/>
        <v>0.011990740740740743</v>
      </c>
      <c r="I123" s="14">
        <f>F123-INDEX($F$5:$F$514,MATCH(D123,$D$5:$D$514,0))</f>
        <v>0.011990740740740743</v>
      </c>
    </row>
    <row r="124" spans="1:9" ht="15" customHeight="1">
      <c r="A124" s="13">
        <v>120</v>
      </c>
      <c r="B124" s="29" t="s">
        <v>140</v>
      </c>
      <c r="C124" s="29" t="s">
        <v>141</v>
      </c>
      <c r="D124" s="13" t="s">
        <v>18</v>
      </c>
      <c r="E124" s="29" t="s">
        <v>16</v>
      </c>
      <c r="F124" s="26">
        <v>0.03332175925925926</v>
      </c>
      <c r="G124" s="13" t="str">
        <f t="shared" si="2"/>
        <v>6.24/km</v>
      </c>
      <c r="H124" s="14">
        <f t="shared" si="3"/>
        <v>0.012175925925925927</v>
      </c>
      <c r="I124" s="14">
        <f>F124-INDEX($F$5:$F$514,MATCH(D124,$D$5:$D$514,0))</f>
        <v>0.010173611111111109</v>
      </c>
    </row>
    <row r="125" spans="1:9" ht="15" customHeight="1">
      <c r="A125" s="13">
        <v>121</v>
      </c>
      <c r="B125" s="29" t="s">
        <v>142</v>
      </c>
      <c r="C125" s="29" t="s">
        <v>214</v>
      </c>
      <c r="D125" s="13" t="s">
        <v>5</v>
      </c>
      <c r="E125" s="29" t="s">
        <v>35</v>
      </c>
      <c r="F125" s="26">
        <v>0.03335648148148148</v>
      </c>
      <c r="G125" s="13" t="str">
        <f t="shared" si="2"/>
        <v>6.24/km</v>
      </c>
      <c r="H125" s="14">
        <f t="shared" si="3"/>
        <v>0.012210648148148148</v>
      </c>
      <c r="I125" s="14">
        <f>F125-INDEX($F$5:$F$514,MATCH(D125,$D$5:$D$514,0))</f>
        <v>0.011400462962962963</v>
      </c>
    </row>
    <row r="126" spans="1:9" ht="15" customHeight="1">
      <c r="A126" s="13">
        <v>122</v>
      </c>
      <c r="B126" s="29" t="s">
        <v>143</v>
      </c>
      <c r="C126" s="29" t="s">
        <v>224</v>
      </c>
      <c r="D126" s="13" t="s">
        <v>13</v>
      </c>
      <c r="E126" s="29" t="s">
        <v>9</v>
      </c>
      <c r="F126" s="26">
        <v>0.033402777777777774</v>
      </c>
      <c r="G126" s="13" t="str">
        <f t="shared" si="2"/>
        <v>6.25/km</v>
      </c>
      <c r="H126" s="14">
        <f t="shared" si="3"/>
        <v>0.012256944444444442</v>
      </c>
      <c r="I126" s="14">
        <f>F126-INDEX($F$5:$F$514,MATCH(D126,$D$5:$D$514,0))</f>
        <v>0.010590277777777775</v>
      </c>
    </row>
    <row r="127" spans="1:9" ht="15" customHeight="1">
      <c r="A127" s="13">
        <v>123</v>
      </c>
      <c r="B127" s="29" t="s">
        <v>144</v>
      </c>
      <c r="C127" s="29" t="s">
        <v>262</v>
      </c>
      <c r="D127" s="13" t="s">
        <v>7</v>
      </c>
      <c r="E127" s="29" t="s">
        <v>98</v>
      </c>
      <c r="F127" s="26">
        <v>0.033553240740740745</v>
      </c>
      <c r="G127" s="13" t="str">
        <f t="shared" si="2"/>
        <v>6.27/km</v>
      </c>
      <c r="H127" s="14">
        <f t="shared" si="3"/>
        <v>0.012407407407407412</v>
      </c>
      <c r="I127" s="14">
        <f>F127-INDEX($F$5:$F$514,MATCH(D127,$D$5:$D$514,0))</f>
        <v>0.01158564814814815</v>
      </c>
    </row>
    <row r="128" spans="1:9" ht="15" customHeight="1">
      <c r="A128" s="13">
        <v>124</v>
      </c>
      <c r="B128" s="29" t="s">
        <v>145</v>
      </c>
      <c r="C128" s="29" t="s">
        <v>280</v>
      </c>
      <c r="D128" s="13" t="s">
        <v>5</v>
      </c>
      <c r="E128" s="29" t="s">
        <v>53</v>
      </c>
      <c r="F128" s="26">
        <v>0.03356481481481482</v>
      </c>
      <c r="G128" s="13" t="str">
        <f t="shared" si="2"/>
        <v>6.27/km</v>
      </c>
      <c r="H128" s="14">
        <f t="shared" si="3"/>
        <v>0.012418981481481486</v>
      </c>
      <c r="I128" s="14">
        <f>F128-INDEX($F$5:$F$514,MATCH(D128,$D$5:$D$514,0))</f>
        <v>0.011608796296296301</v>
      </c>
    </row>
    <row r="129" spans="1:9" ht="15" customHeight="1">
      <c r="A129" s="13">
        <v>125</v>
      </c>
      <c r="B129" s="29" t="s">
        <v>146</v>
      </c>
      <c r="C129" s="29" t="s">
        <v>147</v>
      </c>
      <c r="D129" s="13" t="s">
        <v>130</v>
      </c>
      <c r="E129" s="29" t="s">
        <v>35</v>
      </c>
      <c r="F129" s="26">
        <v>0.033587962962962965</v>
      </c>
      <c r="G129" s="13" t="str">
        <f t="shared" si="2"/>
        <v>6.27/km</v>
      </c>
      <c r="H129" s="14">
        <f aca="true" t="shared" si="4" ref="H129:H171">F129-$F$5</f>
        <v>0.012442129629629633</v>
      </c>
      <c r="I129" s="14">
        <f aca="true" t="shared" si="5" ref="I129:I171">F129-INDEX($F$5:$F$514,MATCH(D129,$D$5:$D$514,0))</f>
        <v>0.0010879629629629642</v>
      </c>
    </row>
    <row r="130" spans="1:9" ht="15" customHeight="1">
      <c r="A130" s="13">
        <v>126</v>
      </c>
      <c r="B130" s="29" t="s">
        <v>148</v>
      </c>
      <c r="C130" s="29" t="s">
        <v>236</v>
      </c>
      <c r="D130" s="13" t="s">
        <v>13</v>
      </c>
      <c r="E130" s="29" t="s">
        <v>16</v>
      </c>
      <c r="F130" s="26">
        <v>0.03366898148148148</v>
      </c>
      <c r="G130" s="13" t="str">
        <f t="shared" si="2"/>
        <v>6.28/km</v>
      </c>
      <c r="H130" s="14">
        <f t="shared" si="4"/>
        <v>0.012523148148148148</v>
      </c>
      <c r="I130" s="14">
        <f t="shared" si="5"/>
        <v>0.01085648148148148</v>
      </c>
    </row>
    <row r="131" spans="1:9" ht="15" customHeight="1">
      <c r="A131" s="13">
        <v>127</v>
      </c>
      <c r="B131" s="29" t="s">
        <v>149</v>
      </c>
      <c r="C131" s="29" t="s">
        <v>223</v>
      </c>
      <c r="D131" s="13" t="s">
        <v>5</v>
      </c>
      <c r="E131" s="29" t="s">
        <v>23</v>
      </c>
      <c r="F131" s="26">
        <v>0.033680555555555554</v>
      </c>
      <c r="G131" s="13" t="str">
        <f t="shared" si="2"/>
        <v>6.28/km</v>
      </c>
      <c r="H131" s="14">
        <f t="shared" si="4"/>
        <v>0.012534722222222221</v>
      </c>
      <c r="I131" s="14">
        <f t="shared" si="5"/>
        <v>0.011724537037037037</v>
      </c>
    </row>
    <row r="132" spans="1:9" ht="15" customHeight="1">
      <c r="A132" s="13">
        <v>128</v>
      </c>
      <c r="B132" s="29" t="s">
        <v>150</v>
      </c>
      <c r="C132" s="29" t="s">
        <v>260</v>
      </c>
      <c r="D132" s="13" t="s">
        <v>7</v>
      </c>
      <c r="E132" s="29" t="s">
        <v>24</v>
      </c>
      <c r="F132" s="26">
        <v>0.03369212962962963</v>
      </c>
      <c r="G132" s="13" t="str">
        <f t="shared" si="2"/>
        <v>6.28/km</v>
      </c>
      <c r="H132" s="14">
        <f t="shared" si="4"/>
        <v>0.012546296296296295</v>
      </c>
      <c r="I132" s="14">
        <f t="shared" si="5"/>
        <v>0.011724537037037033</v>
      </c>
    </row>
    <row r="133" spans="1:9" ht="15" customHeight="1">
      <c r="A133" s="13">
        <v>129</v>
      </c>
      <c r="B133" s="29" t="s">
        <v>151</v>
      </c>
      <c r="C133" s="29" t="s">
        <v>152</v>
      </c>
      <c r="D133" s="13" t="s">
        <v>130</v>
      </c>
      <c r="E133" s="29" t="s">
        <v>16</v>
      </c>
      <c r="F133" s="26">
        <v>0.0337037037037037</v>
      </c>
      <c r="G133" s="13" t="str">
        <f aca="true" t="shared" si="6" ref="G133:G171">TEXT(INT((HOUR(F133)*3600+MINUTE(F133)*60+SECOND(F133))/$I$3/60),"0")&amp;"."&amp;TEXT(MOD((HOUR(F133)*3600+MINUTE(F133)*60+SECOND(F133))/$I$3,60),"00")&amp;"/km"</f>
        <v>6.28/km</v>
      </c>
      <c r="H133" s="14">
        <f t="shared" si="4"/>
        <v>0.012557870370370369</v>
      </c>
      <c r="I133" s="14">
        <f t="shared" si="5"/>
        <v>0.0012037037037036999</v>
      </c>
    </row>
    <row r="134" spans="1:9" ht="15" customHeight="1">
      <c r="A134" s="13">
        <v>130</v>
      </c>
      <c r="B134" s="29" t="s">
        <v>153</v>
      </c>
      <c r="C134" s="29" t="s">
        <v>279</v>
      </c>
      <c r="D134" s="13" t="s">
        <v>7</v>
      </c>
      <c r="E134" s="29" t="s">
        <v>16</v>
      </c>
      <c r="F134" s="26">
        <v>0.033715277777777775</v>
      </c>
      <c r="G134" s="13" t="str">
        <f t="shared" si="6"/>
        <v>6.28/km</v>
      </c>
      <c r="H134" s="14">
        <f t="shared" si="4"/>
        <v>0.012569444444444442</v>
      </c>
      <c r="I134" s="14">
        <f t="shared" si="5"/>
        <v>0.01174768518518518</v>
      </c>
    </row>
    <row r="135" spans="1:9" ht="15" customHeight="1">
      <c r="A135" s="13">
        <v>131</v>
      </c>
      <c r="B135" s="29" t="s">
        <v>154</v>
      </c>
      <c r="C135" s="29" t="s">
        <v>216</v>
      </c>
      <c r="D135" s="13" t="s">
        <v>13</v>
      </c>
      <c r="E135" s="29" t="s">
        <v>9</v>
      </c>
      <c r="F135" s="26">
        <v>0.033761574074074076</v>
      </c>
      <c r="G135" s="13" t="str">
        <f t="shared" si="6"/>
        <v>6.29/km</v>
      </c>
      <c r="H135" s="14">
        <f t="shared" si="4"/>
        <v>0.012615740740740743</v>
      </c>
      <c r="I135" s="14">
        <f t="shared" si="5"/>
        <v>0.010949074074074076</v>
      </c>
    </row>
    <row r="136" spans="1:9" ht="15" customHeight="1">
      <c r="A136" s="13">
        <v>132</v>
      </c>
      <c r="B136" s="29" t="s">
        <v>270</v>
      </c>
      <c r="C136" s="29" t="s">
        <v>286</v>
      </c>
      <c r="D136" s="13" t="s">
        <v>18</v>
      </c>
      <c r="E136" s="29" t="s">
        <v>9</v>
      </c>
      <c r="F136" s="26">
        <v>0.03383101851851852</v>
      </c>
      <c r="G136" s="13" t="str">
        <f t="shared" si="6"/>
        <v>6.30/km</v>
      </c>
      <c r="H136" s="14">
        <f t="shared" si="4"/>
        <v>0.012685185185185185</v>
      </c>
      <c r="I136" s="14">
        <f t="shared" si="5"/>
        <v>0.010682870370370367</v>
      </c>
    </row>
    <row r="137" spans="1:9" ht="15" customHeight="1">
      <c r="A137" s="13">
        <v>133</v>
      </c>
      <c r="B137" s="29" t="s">
        <v>155</v>
      </c>
      <c r="C137" s="29" t="s">
        <v>306</v>
      </c>
      <c r="D137" s="13" t="s">
        <v>72</v>
      </c>
      <c r="E137" s="29" t="s">
        <v>9</v>
      </c>
      <c r="F137" s="26">
        <v>0.03386574074074074</v>
      </c>
      <c r="G137" s="13" t="str">
        <f t="shared" si="6"/>
        <v>6.30/km</v>
      </c>
      <c r="H137" s="14">
        <f t="shared" si="4"/>
        <v>0.012719907407407405</v>
      </c>
      <c r="I137" s="14">
        <f t="shared" si="5"/>
        <v>0.0057060185185185165</v>
      </c>
    </row>
    <row r="138" spans="1:9" ht="15" customHeight="1">
      <c r="A138" s="13">
        <v>134</v>
      </c>
      <c r="B138" s="29" t="s">
        <v>156</v>
      </c>
      <c r="C138" s="29" t="s">
        <v>246</v>
      </c>
      <c r="D138" s="13" t="s">
        <v>13</v>
      </c>
      <c r="E138" s="29" t="s">
        <v>47</v>
      </c>
      <c r="F138" s="26">
        <v>0.034039351851851855</v>
      </c>
      <c r="G138" s="13" t="str">
        <f t="shared" si="6"/>
        <v>6.32/km</v>
      </c>
      <c r="H138" s="14">
        <f t="shared" si="4"/>
        <v>0.012893518518518523</v>
      </c>
      <c r="I138" s="14">
        <f t="shared" si="5"/>
        <v>0.011226851851851856</v>
      </c>
    </row>
    <row r="139" spans="1:9" ht="15" customHeight="1">
      <c r="A139" s="13">
        <v>135</v>
      </c>
      <c r="B139" s="29" t="s">
        <v>157</v>
      </c>
      <c r="C139" s="29" t="s">
        <v>158</v>
      </c>
      <c r="D139" s="13" t="s">
        <v>43</v>
      </c>
      <c r="E139" s="29" t="s">
        <v>35</v>
      </c>
      <c r="F139" s="26">
        <v>0.03414351851851852</v>
      </c>
      <c r="G139" s="13" t="str">
        <f t="shared" si="6"/>
        <v>6.33/km</v>
      </c>
      <c r="H139" s="14">
        <f t="shared" si="4"/>
        <v>0.012997685185185185</v>
      </c>
      <c r="I139" s="14">
        <f t="shared" si="5"/>
        <v>0.00798611111111111</v>
      </c>
    </row>
    <row r="140" spans="1:9" ht="15" customHeight="1">
      <c r="A140" s="13">
        <v>136</v>
      </c>
      <c r="B140" s="29" t="s">
        <v>159</v>
      </c>
      <c r="C140" s="29" t="s">
        <v>313</v>
      </c>
      <c r="D140" s="13" t="s">
        <v>160</v>
      </c>
      <c r="E140" s="29" t="s">
        <v>14</v>
      </c>
      <c r="F140" s="26">
        <v>0.03415509259259259</v>
      </c>
      <c r="G140" s="13" t="str">
        <f t="shared" si="6"/>
        <v>6.33/km</v>
      </c>
      <c r="H140" s="14">
        <f t="shared" si="4"/>
        <v>0.013009259259259259</v>
      </c>
      <c r="I140" s="14">
        <f t="shared" si="5"/>
        <v>0</v>
      </c>
    </row>
    <row r="141" spans="1:9" ht="15" customHeight="1">
      <c r="A141" s="13">
        <v>137</v>
      </c>
      <c r="B141" s="29" t="s">
        <v>161</v>
      </c>
      <c r="C141" s="29" t="s">
        <v>162</v>
      </c>
      <c r="D141" s="13" t="s">
        <v>43</v>
      </c>
      <c r="E141" s="29" t="s">
        <v>98</v>
      </c>
      <c r="F141" s="26">
        <v>0.03445601851851852</v>
      </c>
      <c r="G141" s="13" t="str">
        <f t="shared" si="6"/>
        <v>6.37/km</v>
      </c>
      <c r="H141" s="14">
        <f t="shared" si="4"/>
        <v>0.013310185185185185</v>
      </c>
      <c r="I141" s="14">
        <f t="shared" si="5"/>
        <v>0.00829861111111111</v>
      </c>
    </row>
    <row r="142" spans="1:9" ht="15" customHeight="1">
      <c r="A142" s="13">
        <v>138</v>
      </c>
      <c r="B142" s="29" t="s">
        <v>163</v>
      </c>
      <c r="C142" s="29" t="s">
        <v>288</v>
      </c>
      <c r="D142" s="13" t="s">
        <v>13</v>
      </c>
      <c r="E142" s="29" t="s">
        <v>9</v>
      </c>
      <c r="F142" s="26">
        <v>0.03446759259259259</v>
      </c>
      <c r="G142" s="13" t="str">
        <f t="shared" si="6"/>
        <v>6.37/km</v>
      </c>
      <c r="H142" s="14">
        <f t="shared" si="4"/>
        <v>0.013321759259259259</v>
      </c>
      <c r="I142" s="14">
        <f t="shared" si="5"/>
        <v>0.011655092592592592</v>
      </c>
    </row>
    <row r="143" spans="1:9" ht="15" customHeight="1">
      <c r="A143" s="13">
        <v>139</v>
      </c>
      <c r="B143" s="29" t="s">
        <v>164</v>
      </c>
      <c r="C143" s="29" t="s">
        <v>276</v>
      </c>
      <c r="D143" s="13" t="s">
        <v>130</v>
      </c>
      <c r="E143" s="29" t="s">
        <v>16</v>
      </c>
      <c r="F143" s="26">
        <v>0.03459490740740741</v>
      </c>
      <c r="G143" s="13" t="str">
        <f t="shared" si="6"/>
        <v>6.39/km</v>
      </c>
      <c r="H143" s="14">
        <f t="shared" si="4"/>
        <v>0.013449074074074075</v>
      </c>
      <c r="I143" s="14">
        <f t="shared" si="5"/>
        <v>0.0020949074074074064</v>
      </c>
    </row>
    <row r="144" spans="1:9" ht="15" customHeight="1">
      <c r="A144" s="13">
        <v>140</v>
      </c>
      <c r="B144" s="29" t="s">
        <v>165</v>
      </c>
      <c r="C144" s="29" t="s">
        <v>166</v>
      </c>
      <c r="D144" s="13" t="s">
        <v>160</v>
      </c>
      <c r="E144" s="29" t="s">
        <v>115</v>
      </c>
      <c r="F144" s="26">
        <v>0.03462962962962963</v>
      </c>
      <c r="G144" s="13" t="str">
        <f t="shared" si="6"/>
        <v>6.39/km</v>
      </c>
      <c r="H144" s="14">
        <f t="shared" si="4"/>
        <v>0.013483796296296296</v>
      </c>
      <c r="I144" s="14">
        <f t="shared" si="5"/>
        <v>0.0004745370370370372</v>
      </c>
    </row>
    <row r="145" spans="1:9" ht="15" customHeight="1">
      <c r="A145" s="13">
        <v>141</v>
      </c>
      <c r="B145" s="29" t="s">
        <v>167</v>
      </c>
      <c r="C145" s="29" t="s">
        <v>214</v>
      </c>
      <c r="D145" s="13" t="s">
        <v>72</v>
      </c>
      <c r="E145" s="29" t="s">
        <v>14</v>
      </c>
      <c r="F145" s="26">
        <v>0.03471064814814815</v>
      </c>
      <c r="G145" s="13" t="str">
        <f t="shared" si="6"/>
        <v>6.40/km</v>
      </c>
      <c r="H145" s="14">
        <f t="shared" si="4"/>
        <v>0.013564814814814818</v>
      </c>
      <c r="I145" s="14">
        <f t="shared" si="5"/>
        <v>0.006550925925925929</v>
      </c>
    </row>
    <row r="146" spans="1:9" ht="15" customHeight="1">
      <c r="A146" s="13">
        <v>142</v>
      </c>
      <c r="B146" s="29" t="s">
        <v>168</v>
      </c>
      <c r="C146" s="29" t="s">
        <v>214</v>
      </c>
      <c r="D146" s="13" t="s">
        <v>5</v>
      </c>
      <c r="E146" s="29" t="s">
        <v>14</v>
      </c>
      <c r="F146" s="26">
        <v>0.03471064814814815</v>
      </c>
      <c r="G146" s="13" t="str">
        <f t="shared" si="6"/>
        <v>6.40/km</v>
      </c>
      <c r="H146" s="14">
        <f t="shared" si="4"/>
        <v>0.013564814814814818</v>
      </c>
      <c r="I146" s="14">
        <f t="shared" si="5"/>
        <v>0.012754629629629633</v>
      </c>
    </row>
    <row r="147" spans="1:9" ht="15" customHeight="1">
      <c r="A147" s="13">
        <v>143</v>
      </c>
      <c r="B147" s="29" t="s">
        <v>249</v>
      </c>
      <c r="C147" s="29" t="s">
        <v>224</v>
      </c>
      <c r="D147" s="13" t="s">
        <v>18</v>
      </c>
      <c r="E147" s="29" t="s">
        <v>9</v>
      </c>
      <c r="F147" s="26">
        <v>0.03479166666666667</v>
      </c>
      <c r="G147" s="13" t="str">
        <f t="shared" si="6"/>
        <v>6.41/km</v>
      </c>
      <c r="H147" s="14">
        <f t="shared" si="4"/>
        <v>0.01364583333333334</v>
      </c>
      <c r="I147" s="14">
        <f t="shared" si="5"/>
        <v>0.011643518518518522</v>
      </c>
    </row>
    <row r="148" spans="1:9" ht="15" customHeight="1">
      <c r="A148" s="13">
        <v>144</v>
      </c>
      <c r="B148" s="29" t="s">
        <v>169</v>
      </c>
      <c r="C148" s="29" t="s">
        <v>289</v>
      </c>
      <c r="D148" s="13" t="s">
        <v>72</v>
      </c>
      <c r="E148" s="29" t="s">
        <v>104</v>
      </c>
      <c r="F148" s="26">
        <v>0.035034722222222224</v>
      </c>
      <c r="G148" s="13" t="str">
        <f t="shared" si="6"/>
        <v>6.44/km</v>
      </c>
      <c r="H148" s="14">
        <f t="shared" si="4"/>
        <v>0.013888888888888892</v>
      </c>
      <c r="I148" s="14">
        <f t="shared" si="5"/>
        <v>0.006875000000000003</v>
      </c>
    </row>
    <row r="149" spans="1:9" ht="15" customHeight="1">
      <c r="A149" s="13">
        <v>145</v>
      </c>
      <c r="B149" s="29" t="s">
        <v>170</v>
      </c>
      <c r="C149" s="29" t="s">
        <v>171</v>
      </c>
      <c r="D149" s="13" t="s">
        <v>130</v>
      </c>
      <c r="E149" s="29" t="s">
        <v>104</v>
      </c>
      <c r="F149" s="26">
        <v>0.035115740740740746</v>
      </c>
      <c r="G149" s="13" t="str">
        <f t="shared" si="6"/>
        <v>6.45/km</v>
      </c>
      <c r="H149" s="14">
        <f t="shared" si="4"/>
        <v>0.013969907407407414</v>
      </c>
      <c r="I149" s="14">
        <f t="shared" si="5"/>
        <v>0.002615740740740745</v>
      </c>
    </row>
    <row r="150" spans="1:9" ht="15" customHeight="1">
      <c r="A150" s="13">
        <v>146</v>
      </c>
      <c r="B150" s="29" t="s">
        <v>243</v>
      </c>
      <c r="C150" s="29" t="s">
        <v>193</v>
      </c>
      <c r="D150" s="13" t="s">
        <v>160</v>
      </c>
      <c r="E150" s="29" t="s">
        <v>297</v>
      </c>
      <c r="F150" s="26">
        <v>0.035115740740740746</v>
      </c>
      <c r="G150" s="13" t="str">
        <f t="shared" si="6"/>
        <v>6.45/km</v>
      </c>
      <c r="H150" s="14">
        <f t="shared" si="4"/>
        <v>0.013969907407407414</v>
      </c>
      <c r="I150" s="14">
        <f t="shared" si="5"/>
        <v>0.0009606481481481549</v>
      </c>
    </row>
    <row r="151" spans="1:9" ht="15" customHeight="1">
      <c r="A151" s="13">
        <v>147</v>
      </c>
      <c r="B151" s="29" t="s">
        <v>172</v>
      </c>
      <c r="C151" s="29" t="s">
        <v>173</v>
      </c>
      <c r="D151" s="13" t="s">
        <v>130</v>
      </c>
      <c r="E151" s="29" t="s">
        <v>23</v>
      </c>
      <c r="F151" s="26">
        <v>0.03534722222222222</v>
      </c>
      <c r="G151" s="13" t="str">
        <f t="shared" si="6"/>
        <v>6.47/km</v>
      </c>
      <c r="H151" s="14">
        <f t="shared" si="4"/>
        <v>0.014201388888888885</v>
      </c>
      <c r="I151" s="14">
        <f t="shared" si="5"/>
        <v>0.0028472222222222163</v>
      </c>
    </row>
    <row r="152" spans="1:9" ht="15" customHeight="1">
      <c r="A152" s="13">
        <v>148</v>
      </c>
      <c r="B152" s="29" t="s">
        <v>174</v>
      </c>
      <c r="C152" s="29" t="s">
        <v>216</v>
      </c>
      <c r="D152" s="13" t="s">
        <v>7</v>
      </c>
      <c r="E152" s="29" t="s">
        <v>23</v>
      </c>
      <c r="F152" s="26">
        <v>0.03591435185185186</v>
      </c>
      <c r="G152" s="13" t="str">
        <f t="shared" si="6"/>
        <v>6.54/km</v>
      </c>
      <c r="H152" s="14">
        <f t="shared" si="4"/>
        <v>0.014768518518518525</v>
      </c>
      <c r="I152" s="14">
        <f t="shared" si="5"/>
        <v>0.013946759259259263</v>
      </c>
    </row>
    <row r="153" spans="1:9" ht="15" customHeight="1">
      <c r="A153" s="13">
        <v>149</v>
      </c>
      <c r="B153" s="29" t="s">
        <v>146</v>
      </c>
      <c r="C153" s="29" t="s">
        <v>175</v>
      </c>
      <c r="D153" s="13" t="s">
        <v>130</v>
      </c>
      <c r="E153" s="29" t="s">
        <v>35</v>
      </c>
      <c r="F153" s="26">
        <v>0.03626157407407408</v>
      </c>
      <c r="G153" s="13" t="str">
        <f t="shared" si="6"/>
        <v>6.58/km</v>
      </c>
      <c r="H153" s="14">
        <f t="shared" si="4"/>
        <v>0.015115740740740746</v>
      </c>
      <c r="I153" s="14">
        <f t="shared" si="5"/>
        <v>0.003761574074074077</v>
      </c>
    </row>
    <row r="154" spans="1:9" ht="15" customHeight="1">
      <c r="A154" s="13">
        <v>150</v>
      </c>
      <c r="B154" s="29" t="s">
        <v>176</v>
      </c>
      <c r="C154" s="29" t="s">
        <v>271</v>
      </c>
      <c r="D154" s="13" t="s">
        <v>72</v>
      </c>
      <c r="E154" s="29" t="s">
        <v>287</v>
      </c>
      <c r="F154" s="26">
        <v>0.03638888888888889</v>
      </c>
      <c r="G154" s="13" t="str">
        <f t="shared" si="6"/>
        <v>6.59/km</v>
      </c>
      <c r="H154" s="14">
        <f t="shared" si="4"/>
        <v>0.015243055555555555</v>
      </c>
      <c r="I154" s="14">
        <f t="shared" si="5"/>
        <v>0.008229166666666666</v>
      </c>
    </row>
    <row r="155" spans="1:9" ht="15" customHeight="1">
      <c r="A155" s="13">
        <v>151</v>
      </c>
      <c r="B155" s="29" t="s">
        <v>234</v>
      </c>
      <c r="C155" s="29" t="s">
        <v>228</v>
      </c>
      <c r="D155" s="13" t="s">
        <v>43</v>
      </c>
      <c r="E155" s="29" t="s">
        <v>16</v>
      </c>
      <c r="F155" s="26">
        <v>0.036550925925925924</v>
      </c>
      <c r="G155" s="13" t="str">
        <f t="shared" si="6"/>
        <v>7.01/km</v>
      </c>
      <c r="H155" s="14">
        <f t="shared" si="4"/>
        <v>0.015405092592592592</v>
      </c>
      <c r="I155" s="14">
        <f t="shared" si="5"/>
        <v>0.010393518518518517</v>
      </c>
    </row>
    <row r="156" spans="1:9" ht="15" customHeight="1">
      <c r="A156" s="13">
        <v>152</v>
      </c>
      <c r="B156" s="29" t="s">
        <v>177</v>
      </c>
      <c r="C156" s="29" t="s">
        <v>242</v>
      </c>
      <c r="D156" s="13" t="s">
        <v>130</v>
      </c>
      <c r="E156" s="29" t="s">
        <v>98</v>
      </c>
      <c r="F156" s="26">
        <v>0.036585648148148145</v>
      </c>
      <c r="G156" s="13" t="str">
        <f t="shared" si="6"/>
        <v>7.01/km</v>
      </c>
      <c r="H156" s="14">
        <f t="shared" si="4"/>
        <v>0.015439814814814812</v>
      </c>
      <c r="I156" s="14">
        <f t="shared" si="5"/>
        <v>0.004085648148148144</v>
      </c>
    </row>
    <row r="157" spans="1:9" ht="15" customHeight="1">
      <c r="A157" s="13">
        <v>153</v>
      </c>
      <c r="B157" s="29" t="s">
        <v>308</v>
      </c>
      <c r="C157" s="29" t="s">
        <v>246</v>
      </c>
      <c r="D157" s="13" t="s">
        <v>5</v>
      </c>
      <c r="E157" s="29" t="s">
        <v>98</v>
      </c>
      <c r="F157" s="26">
        <v>0.036585648148148145</v>
      </c>
      <c r="G157" s="13" t="str">
        <f t="shared" si="6"/>
        <v>7.01/km</v>
      </c>
      <c r="H157" s="14">
        <f t="shared" si="4"/>
        <v>0.015439814814814812</v>
      </c>
      <c r="I157" s="14">
        <f t="shared" si="5"/>
        <v>0.014629629629629628</v>
      </c>
    </row>
    <row r="158" spans="1:9" ht="15" customHeight="1">
      <c r="A158" s="13">
        <v>154</v>
      </c>
      <c r="B158" s="29" t="s">
        <v>178</v>
      </c>
      <c r="C158" s="29" t="s">
        <v>233</v>
      </c>
      <c r="D158" s="13" t="s">
        <v>43</v>
      </c>
      <c r="E158" s="29" t="s">
        <v>23</v>
      </c>
      <c r="F158" s="26">
        <v>0.036875</v>
      </c>
      <c r="G158" s="13" t="str">
        <f t="shared" si="6"/>
        <v>7.05/km</v>
      </c>
      <c r="H158" s="14">
        <f t="shared" si="4"/>
        <v>0.015729166666666666</v>
      </c>
      <c r="I158" s="14">
        <f t="shared" si="5"/>
        <v>0.010717592592592591</v>
      </c>
    </row>
    <row r="159" spans="1:9" ht="15" customHeight="1">
      <c r="A159" s="13">
        <v>155</v>
      </c>
      <c r="B159" s="29" t="s">
        <v>179</v>
      </c>
      <c r="C159" s="29" t="s">
        <v>217</v>
      </c>
      <c r="D159" s="13" t="s">
        <v>13</v>
      </c>
      <c r="E159" s="29" t="s">
        <v>98</v>
      </c>
      <c r="F159" s="26">
        <v>0.036944444444444446</v>
      </c>
      <c r="G159" s="13" t="str">
        <f t="shared" si="6"/>
        <v>7.06/km</v>
      </c>
      <c r="H159" s="14">
        <f t="shared" si="4"/>
        <v>0.015798611111111114</v>
      </c>
      <c r="I159" s="14">
        <f t="shared" si="5"/>
        <v>0.014131944444444447</v>
      </c>
    </row>
    <row r="160" spans="1:9" ht="15" customHeight="1">
      <c r="A160" s="13">
        <v>156</v>
      </c>
      <c r="B160" s="29" t="s">
        <v>180</v>
      </c>
      <c r="C160" s="29" t="s">
        <v>217</v>
      </c>
      <c r="D160" s="13" t="s">
        <v>18</v>
      </c>
      <c r="E160" s="29" t="s">
        <v>53</v>
      </c>
      <c r="F160" s="26">
        <v>0.03701388888888889</v>
      </c>
      <c r="G160" s="13" t="str">
        <f t="shared" si="6"/>
        <v>7.06/km</v>
      </c>
      <c r="H160" s="14">
        <f t="shared" si="4"/>
        <v>0.015868055555555555</v>
      </c>
      <c r="I160" s="14">
        <f t="shared" si="5"/>
        <v>0.013865740740740738</v>
      </c>
    </row>
    <row r="161" spans="1:9" ht="15" customHeight="1">
      <c r="A161" s="13">
        <v>157</v>
      </c>
      <c r="B161" s="29" t="s">
        <v>32</v>
      </c>
      <c r="C161" s="29" t="s">
        <v>291</v>
      </c>
      <c r="D161" s="13" t="s">
        <v>43</v>
      </c>
      <c r="E161" s="29" t="s">
        <v>33</v>
      </c>
      <c r="F161" s="26">
        <v>0.03711805555555556</v>
      </c>
      <c r="G161" s="13" t="str">
        <f t="shared" si="6"/>
        <v>7.08/km</v>
      </c>
      <c r="H161" s="14">
        <f t="shared" si="4"/>
        <v>0.015972222222222224</v>
      </c>
      <c r="I161" s="14">
        <f t="shared" si="5"/>
        <v>0.01096064814814815</v>
      </c>
    </row>
    <row r="162" spans="1:9" ht="15" customHeight="1">
      <c r="A162" s="13">
        <v>158</v>
      </c>
      <c r="B162" s="29" t="s">
        <v>181</v>
      </c>
      <c r="C162" s="29" t="s">
        <v>246</v>
      </c>
      <c r="D162" s="13" t="s">
        <v>18</v>
      </c>
      <c r="E162" s="29" t="s">
        <v>14</v>
      </c>
      <c r="F162" s="26">
        <v>0.037488425925925925</v>
      </c>
      <c r="G162" s="13" t="str">
        <f t="shared" si="6"/>
        <v>7.12/km</v>
      </c>
      <c r="H162" s="14">
        <f t="shared" si="4"/>
        <v>0.016342592592592593</v>
      </c>
      <c r="I162" s="14">
        <f t="shared" si="5"/>
        <v>0.014340277777777775</v>
      </c>
    </row>
    <row r="163" spans="1:9" ht="15" customHeight="1">
      <c r="A163" s="13">
        <v>159</v>
      </c>
      <c r="B163" s="29" t="s">
        <v>182</v>
      </c>
      <c r="C163" s="29" t="s">
        <v>286</v>
      </c>
      <c r="D163" s="13" t="s">
        <v>112</v>
      </c>
      <c r="E163" s="29" t="s">
        <v>14</v>
      </c>
      <c r="F163" s="26">
        <v>0.03770833333333333</v>
      </c>
      <c r="G163" s="13" t="str">
        <f t="shared" si="6"/>
        <v>7.14/km</v>
      </c>
      <c r="H163" s="14">
        <f t="shared" si="4"/>
        <v>0.016562499999999997</v>
      </c>
      <c r="I163" s="14">
        <f t="shared" si="5"/>
        <v>0.006365740740740734</v>
      </c>
    </row>
    <row r="164" spans="1:9" ht="15" customHeight="1">
      <c r="A164" s="13">
        <v>160</v>
      </c>
      <c r="B164" s="29" t="s">
        <v>183</v>
      </c>
      <c r="C164" s="29" t="s">
        <v>278</v>
      </c>
      <c r="D164" s="13" t="s">
        <v>68</v>
      </c>
      <c r="E164" s="29" t="s">
        <v>9</v>
      </c>
      <c r="F164" s="26">
        <v>0.0378587962962963</v>
      </c>
      <c r="G164" s="13" t="str">
        <f t="shared" si="6"/>
        <v>7.16/km</v>
      </c>
      <c r="H164" s="14">
        <f t="shared" si="4"/>
        <v>0.016712962962962968</v>
      </c>
      <c r="I164" s="14">
        <f t="shared" si="5"/>
        <v>0.01021990740740741</v>
      </c>
    </row>
    <row r="165" spans="1:9" ht="15" customHeight="1">
      <c r="A165" s="13">
        <v>161</v>
      </c>
      <c r="B165" s="29" t="s">
        <v>267</v>
      </c>
      <c r="C165" s="29" t="s">
        <v>220</v>
      </c>
      <c r="D165" s="13" t="s">
        <v>5</v>
      </c>
      <c r="E165" s="29" t="s">
        <v>9</v>
      </c>
      <c r="F165" s="26">
        <v>0.03787037037037037</v>
      </c>
      <c r="G165" s="13" t="str">
        <f t="shared" si="6"/>
        <v>7.16/km</v>
      </c>
      <c r="H165" s="14">
        <f t="shared" si="4"/>
        <v>0.016724537037037034</v>
      </c>
      <c r="I165" s="14">
        <f t="shared" si="5"/>
        <v>0.01591435185185185</v>
      </c>
    </row>
    <row r="166" spans="1:9" ht="15" customHeight="1">
      <c r="A166" s="13">
        <v>162</v>
      </c>
      <c r="B166" s="29" t="s">
        <v>257</v>
      </c>
      <c r="C166" s="29" t="s">
        <v>251</v>
      </c>
      <c r="D166" s="13" t="s">
        <v>1</v>
      </c>
      <c r="E166" s="29" t="s">
        <v>53</v>
      </c>
      <c r="F166" s="26">
        <v>0.03819444444444444</v>
      </c>
      <c r="G166" s="13" t="str">
        <f t="shared" si="6"/>
        <v>7.20/km</v>
      </c>
      <c r="H166" s="14">
        <f t="shared" si="4"/>
        <v>0.017048611111111108</v>
      </c>
      <c r="I166" s="14">
        <f t="shared" si="5"/>
        <v>0.017048611111111108</v>
      </c>
    </row>
    <row r="167" spans="1:9" ht="15" customHeight="1">
      <c r="A167" s="13">
        <v>163</v>
      </c>
      <c r="B167" s="29" t="s">
        <v>301</v>
      </c>
      <c r="C167" s="29" t="s">
        <v>242</v>
      </c>
      <c r="D167" s="13" t="s">
        <v>68</v>
      </c>
      <c r="E167" s="29" t="s">
        <v>35</v>
      </c>
      <c r="F167" s="26">
        <v>0.038252314814814815</v>
      </c>
      <c r="G167" s="13" t="str">
        <f t="shared" si="6"/>
        <v>7.21/km</v>
      </c>
      <c r="H167" s="14">
        <f t="shared" si="4"/>
        <v>0.017106481481481483</v>
      </c>
      <c r="I167" s="14">
        <f t="shared" si="5"/>
        <v>0.010613425925925925</v>
      </c>
    </row>
    <row r="168" spans="1:9" ht="15" customHeight="1">
      <c r="A168" s="13">
        <v>164</v>
      </c>
      <c r="B168" s="29" t="s">
        <v>184</v>
      </c>
      <c r="C168" s="29" t="s">
        <v>207</v>
      </c>
      <c r="D168" s="13" t="s">
        <v>116</v>
      </c>
      <c r="E168" s="29" t="s">
        <v>98</v>
      </c>
      <c r="F168" s="26">
        <v>0.03984953703703704</v>
      </c>
      <c r="G168" s="13" t="str">
        <f t="shared" si="6"/>
        <v>7.39/km</v>
      </c>
      <c r="H168" s="14">
        <f t="shared" si="4"/>
        <v>0.018703703703703705</v>
      </c>
      <c r="I168" s="14">
        <f t="shared" si="5"/>
        <v>0.008217592592592596</v>
      </c>
    </row>
    <row r="169" spans="1:9" ht="15" customHeight="1">
      <c r="A169" s="13">
        <v>165</v>
      </c>
      <c r="B169" s="29" t="s">
        <v>185</v>
      </c>
      <c r="C169" s="29" t="s">
        <v>186</v>
      </c>
      <c r="D169" s="13" t="s">
        <v>130</v>
      </c>
      <c r="E169" s="29" t="s">
        <v>104</v>
      </c>
      <c r="F169" s="26">
        <v>0.0418287037037037</v>
      </c>
      <c r="G169" s="13" t="str">
        <f t="shared" si="6"/>
        <v>8.02/km</v>
      </c>
      <c r="H169" s="14">
        <f t="shared" si="4"/>
        <v>0.02068287037037037</v>
      </c>
      <c r="I169" s="14">
        <f t="shared" si="5"/>
        <v>0.0093287037037037</v>
      </c>
    </row>
    <row r="170" spans="1:9" ht="15" customHeight="1">
      <c r="A170" s="13">
        <v>166</v>
      </c>
      <c r="B170" s="29" t="s">
        <v>187</v>
      </c>
      <c r="C170" s="29" t="s">
        <v>192</v>
      </c>
      <c r="D170" s="13" t="s">
        <v>64</v>
      </c>
      <c r="E170" s="29" t="s">
        <v>9</v>
      </c>
      <c r="F170" s="26">
        <v>0.043159722222222224</v>
      </c>
      <c r="G170" s="13" t="str">
        <f t="shared" si="6"/>
        <v>8.17/km</v>
      </c>
      <c r="H170" s="14">
        <f t="shared" si="4"/>
        <v>0.022013888888888892</v>
      </c>
      <c r="I170" s="14">
        <f t="shared" si="5"/>
        <v>0.015717592592592592</v>
      </c>
    </row>
    <row r="171" spans="1:9" ht="15" customHeight="1">
      <c r="A171" s="16">
        <v>167</v>
      </c>
      <c r="B171" s="30" t="s">
        <v>316</v>
      </c>
      <c r="C171" s="30" t="s">
        <v>247</v>
      </c>
      <c r="D171" s="16" t="s">
        <v>43</v>
      </c>
      <c r="E171" s="30" t="s">
        <v>188</v>
      </c>
      <c r="F171" s="27">
        <v>0.04376157407407408</v>
      </c>
      <c r="G171" s="16" t="str">
        <f t="shared" si="6"/>
        <v>8.24/km</v>
      </c>
      <c r="H171" s="17">
        <f t="shared" si="4"/>
        <v>0.022615740740740745</v>
      </c>
      <c r="I171" s="17">
        <f t="shared" si="5"/>
        <v>0.01760416666666667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Trofeo 7 Minestre</v>
      </c>
      <c r="B1" s="23"/>
      <c r="C1" s="23"/>
    </row>
    <row r="2" spans="1:3" ht="42" customHeight="1">
      <c r="A2" s="24" t="str">
        <f>Individuale!A3&amp;" km. "&amp;Individuale!I3</f>
        <v>Pisterzo (LT) Italia - Sabato 04/08/2012 km. 7,5</v>
      </c>
      <c r="B2" s="24"/>
      <c r="C2" s="24"/>
    </row>
    <row r="3" spans="1:3" ht="24.75" customHeight="1">
      <c r="A3" s="18" t="s">
        <v>196</v>
      </c>
      <c r="B3" s="19" t="s">
        <v>200</v>
      </c>
      <c r="C3" s="19" t="s">
        <v>194</v>
      </c>
    </row>
    <row r="4" spans="1:3" ht="15" customHeight="1">
      <c r="A4" s="10">
        <v>1</v>
      </c>
      <c r="B4" s="31" t="s">
        <v>9</v>
      </c>
      <c r="C4" s="34">
        <v>30</v>
      </c>
    </row>
    <row r="5" spans="1:3" ht="15" customHeight="1">
      <c r="A5" s="13">
        <v>2</v>
      </c>
      <c r="B5" s="32" t="s">
        <v>35</v>
      </c>
      <c r="C5" s="35">
        <v>23</v>
      </c>
    </row>
    <row r="6" spans="1:3" ht="15" customHeight="1">
      <c r="A6" s="13">
        <v>3</v>
      </c>
      <c r="B6" s="32" t="s">
        <v>16</v>
      </c>
      <c r="C6" s="35">
        <v>16</v>
      </c>
    </row>
    <row r="7" spans="1:3" ht="15" customHeight="1">
      <c r="A7" s="13">
        <v>4</v>
      </c>
      <c r="B7" s="32" t="s">
        <v>23</v>
      </c>
      <c r="C7" s="35">
        <v>13</v>
      </c>
    </row>
    <row r="8" spans="1:3" ht="15" customHeight="1">
      <c r="A8" s="13">
        <v>5</v>
      </c>
      <c r="B8" s="32" t="s">
        <v>53</v>
      </c>
      <c r="C8" s="35">
        <v>12</v>
      </c>
    </row>
    <row r="9" spans="1:3" ht="15" customHeight="1">
      <c r="A9" s="13">
        <v>6</v>
      </c>
      <c r="B9" s="32" t="s">
        <v>14</v>
      </c>
      <c r="C9" s="35">
        <v>9</v>
      </c>
    </row>
    <row r="10" spans="1:3" ht="15" customHeight="1">
      <c r="A10" s="13">
        <v>7</v>
      </c>
      <c r="B10" s="32" t="s">
        <v>98</v>
      </c>
      <c r="C10" s="35">
        <v>7</v>
      </c>
    </row>
    <row r="11" spans="1:3" ht="15" customHeight="1">
      <c r="A11" s="13">
        <v>8</v>
      </c>
      <c r="B11" s="32" t="s">
        <v>104</v>
      </c>
      <c r="C11" s="35">
        <v>6</v>
      </c>
    </row>
    <row r="12" spans="1:3" ht="15" customHeight="1">
      <c r="A12" s="13">
        <v>9</v>
      </c>
      <c r="B12" s="32" t="s">
        <v>4</v>
      </c>
      <c r="C12" s="35">
        <v>5</v>
      </c>
    </row>
    <row r="13" spans="1:3" ht="15" customHeight="1">
      <c r="A13" s="13">
        <v>10</v>
      </c>
      <c r="B13" s="32" t="s">
        <v>297</v>
      </c>
      <c r="C13" s="35">
        <v>5</v>
      </c>
    </row>
    <row r="14" spans="1:3" ht="15" customHeight="1">
      <c r="A14" s="13">
        <v>11</v>
      </c>
      <c r="B14" s="32" t="s">
        <v>26</v>
      </c>
      <c r="C14" s="35">
        <v>3</v>
      </c>
    </row>
    <row r="15" spans="1:3" ht="15" customHeight="1">
      <c r="A15" s="13">
        <v>12</v>
      </c>
      <c r="B15" s="32" t="s">
        <v>294</v>
      </c>
      <c r="C15" s="35">
        <v>3</v>
      </c>
    </row>
    <row r="16" spans="1:3" ht="15" customHeight="1">
      <c r="A16" s="13">
        <v>13</v>
      </c>
      <c r="B16" s="32" t="s">
        <v>56</v>
      </c>
      <c r="C16" s="35">
        <v>3</v>
      </c>
    </row>
    <row r="17" spans="1:3" ht="15" customHeight="1">
      <c r="A17" s="13">
        <v>14</v>
      </c>
      <c r="B17" s="32" t="s">
        <v>24</v>
      </c>
      <c r="C17" s="35">
        <v>3</v>
      </c>
    </row>
    <row r="18" spans="1:3" ht="15" customHeight="1">
      <c r="A18" s="13">
        <v>15</v>
      </c>
      <c r="B18" s="32" t="s">
        <v>282</v>
      </c>
      <c r="C18" s="35">
        <v>3</v>
      </c>
    </row>
    <row r="19" spans="1:3" ht="15" customHeight="1">
      <c r="A19" s="13">
        <v>16</v>
      </c>
      <c r="B19" s="32" t="s">
        <v>254</v>
      </c>
      <c r="C19" s="35">
        <v>2</v>
      </c>
    </row>
    <row r="20" spans="1:3" ht="15" customHeight="1">
      <c r="A20" s="13">
        <v>17</v>
      </c>
      <c r="B20" s="32" t="s">
        <v>115</v>
      </c>
      <c r="C20" s="35">
        <v>2</v>
      </c>
    </row>
    <row r="21" spans="1:3" ht="15" customHeight="1">
      <c r="A21" s="13">
        <v>18</v>
      </c>
      <c r="B21" s="32" t="s">
        <v>285</v>
      </c>
      <c r="C21" s="35">
        <v>2</v>
      </c>
    </row>
    <row r="22" spans="1:3" ht="15" customHeight="1">
      <c r="A22" s="13">
        <v>19</v>
      </c>
      <c r="B22" s="32" t="s">
        <v>11</v>
      </c>
      <c r="C22" s="35">
        <v>2</v>
      </c>
    </row>
    <row r="23" spans="1:3" ht="15" customHeight="1">
      <c r="A23" s="13">
        <v>20</v>
      </c>
      <c r="B23" s="32" t="s">
        <v>66</v>
      </c>
      <c r="C23" s="35">
        <v>2</v>
      </c>
    </row>
    <row r="24" spans="1:3" ht="15" customHeight="1">
      <c r="A24" s="13">
        <v>21</v>
      </c>
      <c r="B24" s="32" t="s">
        <v>47</v>
      </c>
      <c r="C24" s="35">
        <v>2</v>
      </c>
    </row>
    <row r="25" spans="1:3" ht="15" customHeight="1">
      <c r="A25" s="13">
        <v>22</v>
      </c>
      <c r="B25" s="32" t="s">
        <v>33</v>
      </c>
      <c r="C25" s="35">
        <v>2</v>
      </c>
    </row>
    <row r="26" spans="1:3" ht="15" customHeight="1">
      <c r="A26" s="13">
        <v>23</v>
      </c>
      <c r="B26" s="32" t="s">
        <v>210</v>
      </c>
      <c r="C26" s="35">
        <v>2</v>
      </c>
    </row>
    <row r="27" spans="1:3" ht="15" customHeight="1">
      <c r="A27" s="13">
        <v>24</v>
      </c>
      <c r="B27" s="32" t="s">
        <v>295</v>
      </c>
      <c r="C27" s="35">
        <v>2</v>
      </c>
    </row>
    <row r="28" spans="1:3" ht="15" customHeight="1">
      <c r="A28" s="13">
        <v>25</v>
      </c>
      <c r="B28" s="32" t="s">
        <v>250</v>
      </c>
      <c r="C28" s="35">
        <v>1</v>
      </c>
    </row>
    <row r="29" spans="1:3" ht="15" customHeight="1">
      <c r="A29" s="13">
        <v>26</v>
      </c>
      <c r="B29" s="32" t="s">
        <v>79</v>
      </c>
      <c r="C29" s="35">
        <v>1</v>
      </c>
    </row>
    <row r="30" spans="1:3" ht="15" customHeight="1">
      <c r="A30" s="13">
        <v>27</v>
      </c>
      <c r="B30" s="32" t="s">
        <v>42</v>
      </c>
      <c r="C30" s="35">
        <v>1</v>
      </c>
    </row>
    <row r="31" spans="1:3" ht="15" customHeight="1">
      <c r="A31" s="13">
        <v>28</v>
      </c>
      <c r="B31" s="32" t="s">
        <v>206</v>
      </c>
      <c r="C31" s="35">
        <v>1</v>
      </c>
    </row>
    <row r="32" spans="1:3" ht="15" customHeight="1">
      <c r="A32" s="13">
        <v>29</v>
      </c>
      <c r="B32" s="32" t="s">
        <v>252</v>
      </c>
      <c r="C32" s="35">
        <v>1</v>
      </c>
    </row>
    <row r="33" spans="1:3" ht="15" customHeight="1">
      <c r="A33" s="13">
        <v>30</v>
      </c>
      <c r="B33" s="32" t="s">
        <v>188</v>
      </c>
      <c r="C33" s="35">
        <v>1</v>
      </c>
    </row>
    <row r="34" spans="1:3" ht="15" customHeight="1">
      <c r="A34" s="13">
        <v>31</v>
      </c>
      <c r="B34" s="32" t="s">
        <v>29</v>
      </c>
      <c r="C34" s="35">
        <v>1</v>
      </c>
    </row>
    <row r="35" spans="1:3" ht="15" customHeight="1">
      <c r="A35" s="16">
        <v>32</v>
      </c>
      <c r="B35" s="33" t="s">
        <v>287</v>
      </c>
      <c r="C35" s="36">
        <v>1</v>
      </c>
    </row>
    <row r="36" ht="12.75">
      <c r="C36" s="2">
        <f>SUM(C4:C35)</f>
        <v>167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2012-08-06T14:43:09Z</dcterms:modified>
  <cp:category/>
  <cp:version/>
  <cp:contentType/>
  <cp:contentStatus/>
</cp:coreProperties>
</file>