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'Individuale'!$A$3:$I$181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<sst xmlns="http://schemas.openxmlformats.org/spreadsheetml/2006/main" count="766" uniqueCount="333">
  <si>
    <t>Falato</t>
  </si>
  <si>
    <t>Luigi</t>
  </si>
  <si>
    <t>Atleticouisp Monterotondo</t>
  </si>
  <si>
    <t>Daddario</t>
  </si>
  <si>
    <t>Luca</t>
  </si>
  <si>
    <t>G.S.D. K42 Roma</t>
  </si>
  <si>
    <t>Stella</t>
  </si>
  <si>
    <t>Giacomo</t>
  </si>
  <si>
    <t>Orazi</t>
  </si>
  <si>
    <t>De Benedettis</t>
  </si>
  <si>
    <t>Angelo</t>
  </si>
  <si>
    <t>F</t>
  </si>
  <si>
    <t>Petrei</t>
  </si>
  <si>
    <t>Virginia</t>
  </si>
  <si>
    <t>U</t>
  </si>
  <si>
    <t>CUS Tirreno Atletica</t>
  </si>
  <si>
    <t>Divizia</t>
  </si>
  <si>
    <t>Cristiano</t>
  </si>
  <si>
    <t>Circolo Villa Spada GdF</t>
  </si>
  <si>
    <t>Scacco</t>
  </si>
  <si>
    <t>Federico</t>
  </si>
  <si>
    <t>De Angelis</t>
  </si>
  <si>
    <t>Adriano</t>
  </si>
  <si>
    <t>Trabucco</t>
  </si>
  <si>
    <t>Antonio</t>
  </si>
  <si>
    <t>G</t>
  </si>
  <si>
    <t>Di Dionisio</t>
  </si>
  <si>
    <t>Rossella</t>
  </si>
  <si>
    <t>Trepiccione</t>
  </si>
  <si>
    <t>Vincenzo</t>
  </si>
  <si>
    <t>Bruni</t>
  </si>
  <si>
    <t>Moreno</t>
  </si>
  <si>
    <t>Anna Baby Runner</t>
  </si>
  <si>
    <t>Serpi</t>
  </si>
  <si>
    <t>Mario</t>
  </si>
  <si>
    <t>FF.GG. G. Simoni</t>
  </si>
  <si>
    <t>Perelli</t>
  </si>
  <si>
    <t>Goffi</t>
  </si>
  <si>
    <t>Diego</t>
  </si>
  <si>
    <t>Second Out</t>
  </si>
  <si>
    <t>Sinicco</t>
  </si>
  <si>
    <t>World Maraton</t>
  </si>
  <si>
    <t>Paone</t>
  </si>
  <si>
    <t>Gianni</t>
  </si>
  <si>
    <t>S.S. Lazio Atletica</t>
  </si>
  <si>
    <t>Lucci</t>
  </si>
  <si>
    <t>Pellegrini</t>
  </si>
  <si>
    <t>Franco</t>
  </si>
  <si>
    <t>Iarossi</t>
  </si>
  <si>
    <t>Milone</t>
  </si>
  <si>
    <t>Lara</t>
  </si>
  <si>
    <t>Running Evolution</t>
  </si>
  <si>
    <t>Musso</t>
  </si>
  <si>
    <t>Schisano</t>
  </si>
  <si>
    <t>A.S.D. Albatros Roma</t>
  </si>
  <si>
    <t>Sebastiano</t>
  </si>
  <si>
    <t>Carletti</t>
  </si>
  <si>
    <t>Flumeri</t>
  </si>
  <si>
    <t>Dario</t>
  </si>
  <si>
    <t>Anselmi</t>
  </si>
  <si>
    <t>Golvelli</t>
  </si>
  <si>
    <t>Gargano</t>
  </si>
  <si>
    <t>Romolo</t>
  </si>
  <si>
    <t>Teodori</t>
  </si>
  <si>
    <t>Torresi</t>
  </si>
  <si>
    <t>De Matteo</t>
  </si>
  <si>
    <t xml:space="preserve">Federici </t>
  </si>
  <si>
    <t>Pino</t>
  </si>
  <si>
    <t>Buzzi</t>
  </si>
  <si>
    <t>Ademo</t>
  </si>
  <si>
    <t>Decembrini</t>
  </si>
  <si>
    <t>Bortoloni</t>
  </si>
  <si>
    <t>Natalino</t>
  </si>
  <si>
    <t>Gatto</t>
  </si>
  <si>
    <t>Pietro</t>
  </si>
  <si>
    <t>Rinaldi</t>
  </si>
  <si>
    <t>Matteo</t>
  </si>
  <si>
    <t>Serrecchia</t>
  </si>
  <si>
    <t xml:space="preserve">D'Ettorre </t>
  </si>
  <si>
    <t>Giuseppe</t>
  </si>
  <si>
    <t>Cherubini</t>
  </si>
  <si>
    <t>Conte</t>
  </si>
  <si>
    <t>De Vita</t>
  </si>
  <si>
    <t>Claudia</t>
  </si>
  <si>
    <t>Berardi</t>
  </si>
  <si>
    <t>Podistica Settecamini</t>
  </si>
  <si>
    <t>Mulè</t>
  </si>
  <si>
    <t>Camillo</t>
  </si>
  <si>
    <t>Gianturco</t>
  </si>
  <si>
    <t>Raso</t>
  </si>
  <si>
    <t>Aldo</t>
  </si>
  <si>
    <t>Caisaletin</t>
  </si>
  <si>
    <t>Nelly</t>
  </si>
  <si>
    <t>Delle Fontane</t>
  </si>
  <si>
    <t>H</t>
  </si>
  <si>
    <t>Tempio</t>
  </si>
  <si>
    <t>Ranieri</t>
  </si>
  <si>
    <t>Gianluigi</t>
  </si>
  <si>
    <t>Menozzi</t>
  </si>
  <si>
    <t>Maurizio</t>
  </si>
  <si>
    <t>Priori</t>
  </si>
  <si>
    <t>Stefano</t>
  </si>
  <si>
    <t>Uisp Roma</t>
  </si>
  <si>
    <t>Domenico</t>
  </si>
  <si>
    <t>Salvatori</t>
  </si>
  <si>
    <t>Marinelli</t>
  </si>
  <si>
    <t>I</t>
  </si>
  <si>
    <t>Di Donato</t>
  </si>
  <si>
    <t>Viola</t>
  </si>
  <si>
    <t>Luciano Antonio</t>
  </si>
  <si>
    <t>Atletica L.A.G.O.S. dei Marsi</t>
  </si>
  <si>
    <t>Capria</t>
  </si>
  <si>
    <t>Simone</t>
  </si>
  <si>
    <t xml:space="preserve">Santori </t>
  </si>
  <si>
    <t>Silvia</t>
  </si>
  <si>
    <t>Bestiaco</t>
  </si>
  <si>
    <t>Marino</t>
  </si>
  <si>
    <t>Atletica Insieme</t>
  </si>
  <si>
    <t>Morici</t>
  </si>
  <si>
    <t>Fabi</t>
  </si>
  <si>
    <t>Simonetta</t>
  </si>
  <si>
    <t>Panzano</t>
  </si>
  <si>
    <t>Zervos</t>
  </si>
  <si>
    <t>Thi Kim Thu</t>
  </si>
  <si>
    <t>Latrofa</t>
  </si>
  <si>
    <t>Fusaro</t>
  </si>
  <si>
    <t>Boccadori</t>
  </si>
  <si>
    <t>Cappiello</t>
  </si>
  <si>
    <t>Saverio</t>
  </si>
  <si>
    <t>AICS Club Atletico Centrale</t>
  </si>
  <si>
    <t>Santucci</t>
  </si>
  <si>
    <t>Verolla</t>
  </si>
  <si>
    <t>Ranalli</t>
  </si>
  <si>
    <t>Vito</t>
  </si>
  <si>
    <t>Olivieri</t>
  </si>
  <si>
    <t>D'Ambrosio</t>
  </si>
  <si>
    <t>Lauri</t>
  </si>
  <si>
    <t>Francesca</t>
  </si>
  <si>
    <t>Pascale</t>
  </si>
  <si>
    <t>Marra</t>
  </si>
  <si>
    <t>Scalzo</t>
  </si>
  <si>
    <t>Rossi</t>
  </si>
  <si>
    <t>Beatrice</t>
  </si>
  <si>
    <t>Tigrini</t>
  </si>
  <si>
    <t>Ernesto</t>
  </si>
  <si>
    <t>Baldo</t>
  </si>
  <si>
    <t>Claudio</t>
  </si>
  <si>
    <t>Fois</t>
  </si>
  <si>
    <t>Franceschino</t>
  </si>
  <si>
    <t>Moretti</t>
  </si>
  <si>
    <t>Giuliani</t>
  </si>
  <si>
    <t>Tonolini</t>
  </si>
  <si>
    <t>Caldarera</t>
  </si>
  <si>
    <t>Antonino Mario</t>
  </si>
  <si>
    <t>Sciunzi</t>
  </si>
  <si>
    <t>Marcello</t>
  </si>
  <si>
    <t>Amatori Villa Pamphili</t>
  </si>
  <si>
    <t>Paolino</t>
  </si>
  <si>
    <t>Sabatucci</t>
  </si>
  <si>
    <t>Giovagniorio</t>
  </si>
  <si>
    <t>Del Ciello</t>
  </si>
  <si>
    <t>Delle Cave</t>
  </si>
  <si>
    <t>De Matteis</t>
  </si>
  <si>
    <t>Renzo</t>
  </si>
  <si>
    <t xml:space="preserve">Di Principe </t>
  </si>
  <si>
    <t>Strinna</t>
  </si>
  <si>
    <t>Spirito Trail</t>
  </si>
  <si>
    <t>Roncone</t>
  </si>
  <si>
    <t>D'Adamo</t>
  </si>
  <si>
    <t>Merico</t>
  </si>
  <si>
    <t>Salvatore</t>
  </si>
  <si>
    <t>Eramo</t>
  </si>
  <si>
    <t>Remigio</t>
  </si>
  <si>
    <t>Piedimonte</t>
  </si>
  <si>
    <t>Vittorio</t>
  </si>
  <si>
    <t>Scipioni</t>
  </si>
  <si>
    <t>Lorenzo</t>
  </si>
  <si>
    <t>Tiberi</t>
  </si>
  <si>
    <t>Alfani</t>
  </si>
  <si>
    <t>Enrico</t>
  </si>
  <si>
    <t>Margottini</t>
  </si>
  <si>
    <t>Anna</t>
  </si>
  <si>
    <t>Dastoli</t>
  </si>
  <si>
    <t>Podistica Ostia</t>
  </si>
  <si>
    <t>Antonello</t>
  </si>
  <si>
    <t>Consamarco</t>
  </si>
  <si>
    <t>Michele</t>
  </si>
  <si>
    <t>Cenni</t>
  </si>
  <si>
    <t>Paola</t>
  </si>
  <si>
    <t>Podisti Maratona di Roma</t>
  </si>
  <si>
    <t>Reale</t>
  </si>
  <si>
    <t>Anna Maria</t>
  </si>
  <si>
    <t>D'Alessandro</t>
  </si>
  <si>
    <t>Ceciarelli</t>
  </si>
  <si>
    <t>David</t>
  </si>
  <si>
    <t>Marchionni</t>
  </si>
  <si>
    <t>Ugo</t>
  </si>
  <si>
    <t>Grimieri De Ioanni</t>
  </si>
  <si>
    <t>Basili</t>
  </si>
  <si>
    <t>Flavia</t>
  </si>
  <si>
    <t>Maccarone</t>
  </si>
  <si>
    <t>Rosario</t>
  </si>
  <si>
    <t>Pignorio</t>
  </si>
  <si>
    <t>Rosanna</t>
  </si>
  <si>
    <t>Cimino</t>
  </si>
  <si>
    <t>Letizia</t>
  </si>
  <si>
    <t>Lisi</t>
  </si>
  <si>
    <t>Tiziana</t>
  </si>
  <si>
    <t>Fanelli</t>
  </si>
  <si>
    <t>Adele</t>
  </si>
  <si>
    <t>Petricola</t>
  </si>
  <si>
    <t>Sandrina</t>
  </si>
  <si>
    <t>Manuela</t>
  </si>
  <si>
    <t>Cicolò</t>
  </si>
  <si>
    <t>A.S.D. Enea</t>
  </si>
  <si>
    <t>Benedetti</t>
  </si>
  <si>
    <t>Villacortapama</t>
  </si>
  <si>
    <t>Veronica</t>
  </si>
  <si>
    <t>Fiori</t>
  </si>
  <si>
    <t>Elena</t>
  </si>
  <si>
    <t>Marrone</t>
  </si>
  <si>
    <t>Pierino</t>
  </si>
  <si>
    <t>Schiaffini</t>
  </si>
  <si>
    <t>Toti</t>
  </si>
  <si>
    <t>Maria Grazia</t>
  </si>
  <si>
    <t>Fusca</t>
  </si>
  <si>
    <t>Marina</t>
  </si>
  <si>
    <t>Riitano</t>
  </si>
  <si>
    <t>Daniela</t>
  </si>
  <si>
    <t>Raschiatore</t>
  </si>
  <si>
    <t>Ersenio</t>
  </si>
  <si>
    <t>Izzo</t>
  </si>
  <si>
    <t>Filesi</t>
  </si>
  <si>
    <t>Lucaroni</t>
  </si>
  <si>
    <t>Cosentino</t>
  </si>
  <si>
    <t>Fiocchi</t>
  </si>
  <si>
    <t>Fabiani</t>
  </si>
  <si>
    <t>Borruso</t>
  </si>
  <si>
    <t>Emanuela</t>
  </si>
  <si>
    <t>Turolla</t>
  </si>
  <si>
    <t>Roberta</t>
  </si>
  <si>
    <t>Montanino</t>
  </si>
  <si>
    <t>Speroniero</t>
  </si>
  <si>
    <t>Nadia</t>
  </si>
  <si>
    <t>Dessi</t>
  </si>
  <si>
    <t>Romano</t>
  </si>
  <si>
    <t>Polidoro</t>
  </si>
  <si>
    <t>Quotidiano</t>
  </si>
  <si>
    <t>Maria Teresa</t>
  </si>
  <si>
    <t>Agabiti</t>
  </si>
  <si>
    <t>Carolina</t>
  </si>
  <si>
    <t>Tartamelli</t>
  </si>
  <si>
    <t>Lina</t>
  </si>
  <si>
    <t>Podistica Terni</t>
  </si>
  <si>
    <r>
      <t>Corri tra le Cerase</t>
    </r>
    <r>
      <rPr>
        <i/>
        <sz val="18"/>
        <rFont val="Arial"/>
        <family val="2"/>
      </rPr>
      <t xml:space="preserve"> 8ª edizione</t>
    </r>
  </si>
  <si>
    <t>Castelchiodato (RM) Italia - Mercoledì 02/06/2010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</si>
  <si>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</si>
  <si>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</si>
  <si>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</si>
  <si>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</si>
  <si>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</si>
  <si>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</si>
  <si>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</si>
  <si>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</si>
  <si>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</si>
  <si>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</si>
  <si>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</si>
  <si>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</si>
  <si>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Di Lello</t>
  </si>
  <si>
    <t>Alessandro</t>
  </si>
  <si>
    <t>A</t>
  </si>
  <si>
    <t>Atletica Gonnesa</t>
  </si>
  <si>
    <t>Buccilli</t>
  </si>
  <si>
    <t>Carmine</t>
  </si>
  <si>
    <t>Sora Runners Club</t>
  </si>
  <si>
    <t>Sansone</t>
  </si>
  <si>
    <t>Massimiliano</t>
  </si>
  <si>
    <t>Running Club Futura</t>
  </si>
  <si>
    <t>Favorito</t>
  </si>
  <si>
    <t>Marco</t>
  </si>
  <si>
    <t>D</t>
  </si>
  <si>
    <t>Runners Sangemini</t>
  </si>
  <si>
    <t>Mancini</t>
  </si>
  <si>
    <t>Andrea</t>
  </si>
  <si>
    <t>Serra</t>
  </si>
  <si>
    <t>Walter</t>
  </si>
  <si>
    <t>C</t>
  </si>
  <si>
    <t>Rifondazione Podistica</t>
  </si>
  <si>
    <t>Miele</t>
  </si>
  <si>
    <t>Emilio</t>
  </si>
  <si>
    <t>B</t>
  </si>
  <si>
    <t>L.B.M. Sport Team</t>
  </si>
  <si>
    <t>Naranzi</t>
  </si>
  <si>
    <t>Roberto</t>
  </si>
  <si>
    <t>Proietti</t>
  </si>
  <si>
    <t>Tivoli Marathon</t>
  </si>
  <si>
    <t>Lodi</t>
  </si>
  <si>
    <t>Paolo</t>
  </si>
  <si>
    <t>Lazio Running Team</t>
  </si>
  <si>
    <t>Ricci</t>
  </si>
  <si>
    <t>Fabio</t>
  </si>
  <si>
    <t>G.S.D. ESERCITO COMSUP</t>
  </si>
  <si>
    <t>Di Giulio</t>
  </si>
  <si>
    <t>Francesco</t>
  </si>
  <si>
    <t>Atletica Faleria</t>
  </si>
  <si>
    <t>Osimani</t>
  </si>
  <si>
    <t>Danilo</t>
  </si>
  <si>
    <t>Castellano</t>
  </si>
  <si>
    <t>Massimo</t>
  </si>
  <si>
    <t>Dacuti</t>
  </si>
  <si>
    <t>Mauro</t>
  </si>
  <si>
    <t>E</t>
  </si>
  <si>
    <t>Uisp castelli</t>
  </si>
  <si>
    <t>Danese</t>
  </si>
  <si>
    <t>Giovanni</t>
  </si>
  <si>
    <t>G.S. Lital</t>
  </si>
  <si>
    <t>De Luca</t>
  </si>
  <si>
    <t>Valerio</t>
  </si>
  <si>
    <t>Atletica Palombara</t>
  </si>
  <si>
    <t>Sabato</t>
  </si>
  <si>
    <t>Giorgio</t>
  </si>
  <si>
    <t>AVIS Rieti</t>
  </si>
  <si>
    <t>Ventura</t>
  </si>
  <si>
    <t>Carlo</t>
  </si>
  <si>
    <t>G.S. Cat Sport</t>
  </si>
  <si>
    <t>Costantini</t>
  </si>
  <si>
    <t>Silvestro</t>
  </si>
  <si>
    <t>Palandro</t>
  </si>
  <si>
    <t>Felice</t>
  </si>
  <si>
    <t>Ruggiero</t>
  </si>
  <si>
    <t>Raffaele</t>
  </si>
  <si>
    <t>Di Silvestro</t>
  </si>
  <si>
    <t>G.S. Bancari Romani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</si>
</sst>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17" applyFont="1" applyFill="1" applyBorder="1" applyAlignment="1">
      <alignment horizontal="left" vertical="center" wrapText="1"/>
      <protection/>
    </xf>
    <xf numFmtId="0" fontId="0" fillId="0" borderId="5" xfId="17" applyFont="1" applyFill="1" applyBorder="1" applyAlignment="1">
      <alignment horizontal="center" vertical="center" wrapText="1"/>
      <protection/>
    </xf>
    <xf numFmtId="0" fontId="0" fillId="0" borderId="5" xfId="17" applyFont="1" applyFill="1" applyBorder="1" applyAlignment="1">
      <alignment vertical="center" wrapText="1"/>
      <protection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17" applyFont="1" applyFill="1" applyBorder="1" applyAlignment="1">
      <alignment horizontal="center" vertical="center" wrapText="1"/>
      <protection/>
    </xf>
    <xf numFmtId="0" fontId="0" fillId="0" borderId="6" xfId="17" applyFont="1" applyFill="1" applyBorder="1" applyAlignment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left" vertical="center"/>
    </xf>
    <xf numFmtId="21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17" applyFont="1" applyFill="1" applyBorder="1" applyAlignment="1">
      <alignment horizontal="left" vertical="center" wrapText="1"/>
      <protection/>
    </xf>
    <xf numFmtId="0" fontId="0" fillId="0" borderId="7" xfId="17" applyFont="1" applyFill="1" applyBorder="1" applyAlignment="1">
      <alignment horizontal="center" vertical="center" wrapText="1"/>
      <protection/>
    </xf>
    <xf numFmtId="0" fontId="0" fillId="0" borderId="7" xfId="17" applyFont="1" applyFill="1" applyBorder="1" applyAlignment="1">
      <alignment vertical="center" wrapText="1"/>
      <protection/>
    </xf>
    <xf numFmtId="21" fontId="0" fillId="0" borderId="7" xfId="0" applyNumberFormat="1" applyFont="1" applyFill="1" applyBorder="1" applyAlignment="1" applyProtection="1">
      <alignment horizontal="center" vertical="center"/>
      <protection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4" fillId="0" borderId="6" xfId="17" applyFont="1" applyFill="1" applyBorder="1" applyAlignment="1">
      <alignment horizontal="left" vertical="center" wrapText="1"/>
      <protection/>
    </xf>
    <xf numFmtId="0" fontId="14" fillId="0" borderId="6" xfId="17" applyFont="1" applyFill="1" applyBorder="1" applyAlignment="1">
      <alignment horizontal="center" vertical="center" wrapText="1"/>
      <protection/>
    </xf>
    <xf numFmtId="0" fontId="14" fillId="0" borderId="6" xfId="17" applyFont="1" applyFill="1" applyBorder="1" applyAlignment="1">
      <alignment vertical="center" wrapText="1"/>
      <protection/>
    </xf>
    <xf numFmtId="21" fontId="14" fillId="0" borderId="6" xfId="0" applyNumberFormat="1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Iscritt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254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255</v>
      </c>
      <c r="B2" s="40"/>
      <c r="C2" s="40"/>
      <c r="D2" s="40"/>
      <c r="E2" s="40"/>
      <c r="F2" s="40"/>
      <c r="G2" s="41"/>
      <c r="H2" s="6" t="s">
        <v>257</v>
      </c>
      <c r="I2" s="7">
        <v>10.4</v>
      </c>
    </row>
    <row r="3" spans="1:9" ht="37.5" customHeight="1" thickBot="1">
      <c r="A3" s="15" t="s">
        <v>258</v>
      </c>
      <c r="B3" s="8" t="s">
        <v>259</v>
      </c>
      <c r="C3" s="9" t="s">
        <v>260</v>
      </c>
      <c r="D3" s="9" t="s">
        <v>261</v>
      </c>
      <c r="E3" s="10" t="s">
        <v>262</v>
      </c>
      <c r="F3" s="11" t="s">
        <v>263</v>
      </c>
      <c r="G3" s="11" t="s">
        <v>264</v>
      </c>
      <c r="H3" s="11" t="s">
        <v>265</v>
      </c>
      <c r="I3" s="12" t="s">
        <v>266</v>
      </c>
    </row>
    <row r="4" spans="1:9" s="1" customFormat="1" ht="15" customHeight="1">
      <c r="A4" s="16">
        <v>1</v>
      </c>
      <c r="B4" s="51" t="s">
        <v>268</v>
      </c>
      <c r="C4" s="51" t="s">
        <v>269</v>
      </c>
      <c r="D4" s="52" t="s">
        <v>270</v>
      </c>
      <c r="E4" s="53" t="s">
        <v>271</v>
      </c>
      <c r="F4" s="66">
        <v>0.024560185185185185</v>
      </c>
      <c r="G4" s="17" t="str">
        <f aca="true" t="shared" si="0" ref="G4:G67">TEXT(INT((HOUR(F4)*3600+MINUTE(F4)*60+SECOND(F4))/$I$2/60),"0")&amp;"."&amp;TEXT(MOD((HOUR(F4)*3600+MINUTE(F4)*60+SECOND(F4))/$I$2,60),"00")&amp;"/km"</f>
        <v>3.24/km</v>
      </c>
      <c r="H4" s="18">
        <f aca="true" t="shared" si="1" ref="H4:H31">F4-$F$4</f>
        <v>0</v>
      </c>
      <c r="I4" s="18">
        <f>F4-INDEX($F$4:$F$1130,MATCH(D4,$D$4:$D$1130,0))</f>
        <v>0</v>
      </c>
    </row>
    <row r="5" spans="1:9" s="1" customFormat="1" ht="15" customHeight="1">
      <c r="A5" s="19">
        <v>2</v>
      </c>
      <c r="B5" s="54" t="s">
        <v>272</v>
      </c>
      <c r="C5" s="54" t="s">
        <v>273</v>
      </c>
      <c r="D5" s="55" t="s">
        <v>270</v>
      </c>
      <c r="E5" s="56" t="s">
        <v>274</v>
      </c>
      <c r="F5" s="67">
        <v>0.024745370370370372</v>
      </c>
      <c r="G5" s="20" t="str">
        <f t="shared" si="0"/>
        <v>3.26/km</v>
      </c>
      <c r="H5" s="21">
        <f t="shared" si="1"/>
        <v>0.00018518518518518753</v>
      </c>
      <c r="I5" s="21">
        <f>F5-INDEX($F$4:$F$1130,MATCH(D5,$D$4:$D$1130,0))</f>
        <v>0.00018518518518518753</v>
      </c>
    </row>
    <row r="6" spans="1:9" s="1" customFormat="1" ht="15" customHeight="1">
      <c r="A6" s="19">
        <v>3</v>
      </c>
      <c r="B6" s="57" t="s">
        <v>275</v>
      </c>
      <c r="C6" s="57" t="s">
        <v>276</v>
      </c>
      <c r="D6" s="55" t="s">
        <v>270</v>
      </c>
      <c r="E6" s="56" t="s">
        <v>277</v>
      </c>
      <c r="F6" s="67">
        <v>0.02496527777777778</v>
      </c>
      <c r="G6" s="20" t="str">
        <f t="shared" si="0"/>
        <v>3.27/km</v>
      </c>
      <c r="H6" s="21">
        <f t="shared" si="1"/>
        <v>0.0004050925925925958</v>
      </c>
      <c r="I6" s="21">
        <f>F6-INDEX($F$4:$F$1130,MATCH(D6,$D$4:$D$1130,0))</f>
        <v>0.0004050925925925958</v>
      </c>
    </row>
    <row r="7" spans="1:9" s="1" customFormat="1" ht="15" customHeight="1">
      <c r="A7" s="19">
        <v>4</v>
      </c>
      <c r="B7" s="54" t="s">
        <v>278</v>
      </c>
      <c r="C7" s="54" t="s">
        <v>279</v>
      </c>
      <c r="D7" s="55" t="s">
        <v>280</v>
      </c>
      <c r="E7" s="56" t="s">
        <v>281</v>
      </c>
      <c r="F7" s="67">
        <v>0.025659722222222223</v>
      </c>
      <c r="G7" s="20" t="str">
        <f t="shared" si="0"/>
        <v>3.33/km</v>
      </c>
      <c r="H7" s="21">
        <f t="shared" si="1"/>
        <v>0.0010995370370370378</v>
      </c>
      <c r="I7" s="21">
        <f>F7-INDEX($F$4:$F$1130,MATCH(D7,$D$4:$D$1130,0))</f>
        <v>0</v>
      </c>
    </row>
    <row r="8" spans="1:9" s="1" customFormat="1" ht="15" customHeight="1">
      <c r="A8" s="48">
        <v>5</v>
      </c>
      <c r="B8" s="68" t="s">
        <v>282</v>
      </c>
      <c r="C8" s="68" t="s">
        <v>283</v>
      </c>
      <c r="D8" s="69" t="s">
        <v>270</v>
      </c>
      <c r="E8" s="70" t="s">
        <v>256</v>
      </c>
      <c r="F8" s="71">
        <v>0.025833333333333333</v>
      </c>
      <c r="G8" s="49" t="str">
        <f t="shared" si="0"/>
        <v>3.35/km</v>
      </c>
      <c r="H8" s="50">
        <f t="shared" si="1"/>
        <v>0.0012731481481481483</v>
      </c>
      <c r="I8" s="50">
        <f>F8-INDEX($F$4:$F$1130,MATCH(D8,$D$4:$D$1130,0))</f>
        <v>0.0012731481481481483</v>
      </c>
    </row>
    <row r="9" spans="1:9" s="1" customFormat="1" ht="15" customHeight="1">
      <c r="A9" s="19">
        <v>6</v>
      </c>
      <c r="B9" s="54" t="s">
        <v>284</v>
      </c>
      <c r="C9" s="54" t="s">
        <v>285</v>
      </c>
      <c r="D9" s="55" t="s">
        <v>286</v>
      </c>
      <c r="E9" s="56" t="s">
        <v>287</v>
      </c>
      <c r="F9" s="67">
        <v>0.02619212962962963</v>
      </c>
      <c r="G9" s="20" t="str">
        <f t="shared" si="0"/>
        <v>3.38/km</v>
      </c>
      <c r="H9" s="21">
        <f t="shared" si="1"/>
        <v>0.0016319444444444463</v>
      </c>
      <c r="I9" s="21">
        <f>F9-INDEX($F$4:$F$1130,MATCH(D9,$D$4:$D$1130,0))</f>
        <v>0</v>
      </c>
    </row>
    <row r="10" spans="1:9" s="1" customFormat="1" ht="15" customHeight="1">
      <c r="A10" s="19">
        <v>7</v>
      </c>
      <c r="B10" s="54" t="s">
        <v>288</v>
      </c>
      <c r="C10" s="54" t="s">
        <v>289</v>
      </c>
      <c r="D10" s="55" t="s">
        <v>290</v>
      </c>
      <c r="E10" s="56" t="s">
        <v>291</v>
      </c>
      <c r="F10" s="67">
        <v>0.026747685185185183</v>
      </c>
      <c r="G10" s="20" t="str">
        <f t="shared" si="0"/>
        <v>3.42/km</v>
      </c>
      <c r="H10" s="21">
        <f t="shared" si="1"/>
        <v>0.0021874999999999985</v>
      </c>
      <c r="I10" s="21">
        <f>F10-INDEX($F$4:$F$1130,MATCH(D10,$D$4:$D$1130,0))</f>
        <v>0</v>
      </c>
    </row>
    <row r="11" spans="1:9" s="1" customFormat="1" ht="15" customHeight="1">
      <c r="A11" s="48">
        <v>8</v>
      </c>
      <c r="B11" s="68" t="s">
        <v>292</v>
      </c>
      <c r="C11" s="68" t="s">
        <v>293</v>
      </c>
      <c r="D11" s="69" t="s">
        <v>290</v>
      </c>
      <c r="E11" s="70" t="s">
        <v>256</v>
      </c>
      <c r="F11" s="71">
        <v>0.02695601851851852</v>
      </c>
      <c r="G11" s="49" t="str">
        <f t="shared" si="0"/>
        <v>3.44/km</v>
      </c>
      <c r="H11" s="50">
        <f t="shared" si="1"/>
        <v>0.0023958333333333366</v>
      </c>
      <c r="I11" s="50">
        <f>F11-INDEX($F$4:$F$1130,MATCH(D11,$D$4:$D$1130,0))</f>
        <v>0.00020833333333333814</v>
      </c>
    </row>
    <row r="12" spans="1:9" s="1" customFormat="1" ht="15" customHeight="1">
      <c r="A12" s="19">
        <v>9</v>
      </c>
      <c r="B12" s="57" t="s">
        <v>294</v>
      </c>
      <c r="C12" s="57" t="s">
        <v>279</v>
      </c>
      <c r="D12" s="55" t="s">
        <v>270</v>
      </c>
      <c r="E12" s="56" t="s">
        <v>295</v>
      </c>
      <c r="F12" s="67">
        <v>0.027129629629629632</v>
      </c>
      <c r="G12" s="20" t="str">
        <f t="shared" si="0"/>
        <v>3.45/km</v>
      </c>
      <c r="H12" s="21">
        <f t="shared" si="1"/>
        <v>0.002569444444444447</v>
      </c>
      <c r="I12" s="21">
        <f>F12-INDEX($F$4:$F$1130,MATCH(D12,$D$4:$D$1130,0))</f>
        <v>0.002569444444444447</v>
      </c>
    </row>
    <row r="13" spans="1:9" s="1" customFormat="1" ht="15" customHeight="1">
      <c r="A13" s="19">
        <v>10</v>
      </c>
      <c r="B13" s="54" t="s">
        <v>296</v>
      </c>
      <c r="C13" s="54" t="s">
        <v>297</v>
      </c>
      <c r="D13" s="55" t="s">
        <v>270</v>
      </c>
      <c r="E13" s="56" t="s">
        <v>298</v>
      </c>
      <c r="F13" s="67">
        <v>0.027199074074074073</v>
      </c>
      <c r="G13" s="20" t="str">
        <f t="shared" si="0"/>
        <v>3.46/km</v>
      </c>
      <c r="H13" s="21">
        <f t="shared" si="1"/>
        <v>0.0026388888888888885</v>
      </c>
      <c r="I13" s="21">
        <f>F13-INDEX($F$4:$F$1130,MATCH(D13,$D$4:$D$1130,0))</f>
        <v>0.0026388888888888885</v>
      </c>
    </row>
    <row r="14" spans="1:9" s="1" customFormat="1" ht="15" customHeight="1">
      <c r="A14" s="19">
        <v>11</v>
      </c>
      <c r="B14" s="54" t="s">
        <v>299</v>
      </c>
      <c r="C14" s="54" t="s">
        <v>300</v>
      </c>
      <c r="D14" s="55" t="s">
        <v>286</v>
      </c>
      <c r="E14" s="56" t="s">
        <v>301</v>
      </c>
      <c r="F14" s="67">
        <v>0.02821759259259259</v>
      </c>
      <c r="G14" s="20" t="str">
        <f t="shared" si="0"/>
        <v>3.54/km</v>
      </c>
      <c r="H14" s="21">
        <f t="shared" si="1"/>
        <v>0.0036574074074074044</v>
      </c>
      <c r="I14" s="21">
        <f>F14-INDEX($F$4:$F$1130,MATCH(D14,$D$4:$D$1130,0))</f>
        <v>0.002025462962962958</v>
      </c>
    </row>
    <row r="15" spans="1:9" s="1" customFormat="1" ht="15" customHeight="1">
      <c r="A15" s="19">
        <v>12</v>
      </c>
      <c r="B15" s="54" t="s">
        <v>302</v>
      </c>
      <c r="C15" s="54" t="s">
        <v>303</v>
      </c>
      <c r="D15" s="55" t="s">
        <v>286</v>
      </c>
      <c r="E15" s="56" t="s">
        <v>304</v>
      </c>
      <c r="F15" s="67">
        <v>0.028252314814814813</v>
      </c>
      <c r="G15" s="20" t="str">
        <f t="shared" si="0"/>
        <v>3.55/km</v>
      </c>
      <c r="H15" s="21">
        <f t="shared" si="1"/>
        <v>0.0036921296296296285</v>
      </c>
      <c r="I15" s="21">
        <f>F15-INDEX($F$4:$F$1130,MATCH(D15,$D$4:$D$1130,0))</f>
        <v>0.0020601851851851823</v>
      </c>
    </row>
    <row r="16" spans="1:9" s="1" customFormat="1" ht="15" customHeight="1">
      <c r="A16" s="19">
        <v>13</v>
      </c>
      <c r="B16" s="58" t="s">
        <v>305</v>
      </c>
      <c r="C16" s="58" t="s">
        <v>306</v>
      </c>
      <c r="D16" s="59" t="s">
        <v>270</v>
      </c>
      <c r="E16" s="56" t="s">
        <v>295</v>
      </c>
      <c r="F16" s="67">
        <v>0.02866898148148148</v>
      </c>
      <c r="G16" s="20" t="str">
        <f t="shared" si="0"/>
        <v>3.58/km</v>
      </c>
      <c r="H16" s="21">
        <f t="shared" si="1"/>
        <v>0.004108796296296294</v>
      </c>
      <c r="I16" s="21">
        <f>F16-INDEX($F$4:$F$1130,MATCH(D16,$D$4:$D$1130,0))</f>
        <v>0.004108796296296294</v>
      </c>
    </row>
    <row r="17" spans="1:9" s="1" customFormat="1" ht="15" customHeight="1">
      <c r="A17" s="19">
        <v>14</v>
      </c>
      <c r="B17" s="57" t="s">
        <v>307</v>
      </c>
      <c r="C17" s="57" t="s">
        <v>308</v>
      </c>
      <c r="D17" s="55" t="s">
        <v>286</v>
      </c>
      <c r="E17" s="56" t="s">
        <v>277</v>
      </c>
      <c r="F17" s="67">
        <v>0.028819444444444443</v>
      </c>
      <c r="G17" s="20" t="str">
        <f t="shared" si="0"/>
        <v>3.59/km</v>
      </c>
      <c r="H17" s="21">
        <f t="shared" si="1"/>
        <v>0.004259259259259258</v>
      </c>
      <c r="I17" s="21">
        <f>F17-INDEX($F$4:$F$1130,MATCH(D17,$D$4:$D$1130,0))</f>
        <v>0.0026273148148148115</v>
      </c>
    </row>
    <row r="18" spans="1:9" s="1" customFormat="1" ht="15" customHeight="1">
      <c r="A18" s="19">
        <v>15</v>
      </c>
      <c r="B18" s="54" t="s">
        <v>309</v>
      </c>
      <c r="C18" s="54" t="s">
        <v>310</v>
      </c>
      <c r="D18" s="55" t="s">
        <v>311</v>
      </c>
      <c r="E18" s="56" t="s">
        <v>312</v>
      </c>
      <c r="F18" s="67">
        <v>0.02884259259259259</v>
      </c>
      <c r="G18" s="20" t="str">
        <f t="shared" si="0"/>
        <v>3.60/km</v>
      </c>
      <c r="H18" s="21">
        <f t="shared" si="1"/>
        <v>0.004282407407407405</v>
      </c>
      <c r="I18" s="21">
        <f>F18-INDEX($F$4:$F$1130,MATCH(D18,$D$4:$D$1130,0))</f>
        <v>0</v>
      </c>
    </row>
    <row r="19" spans="1:9" s="1" customFormat="1" ht="15" customHeight="1">
      <c r="A19" s="19">
        <v>16</v>
      </c>
      <c r="B19" s="57" t="s">
        <v>313</v>
      </c>
      <c r="C19" s="57" t="s">
        <v>314</v>
      </c>
      <c r="D19" s="55" t="s">
        <v>270</v>
      </c>
      <c r="E19" s="56" t="s">
        <v>315</v>
      </c>
      <c r="F19" s="67">
        <v>0.028935185185185185</v>
      </c>
      <c r="G19" s="20" t="str">
        <f t="shared" si="0"/>
        <v>4.00/km</v>
      </c>
      <c r="H19" s="21">
        <f t="shared" si="1"/>
        <v>0.004375</v>
      </c>
      <c r="I19" s="21">
        <f>F19-INDEX($F$4:$F$1130,MATCH(D19,$D$4:$D$1130,0))</f>
        <v>0.004375</v>
      </c>
    </row>
    <row r="20" spans="1:9" s="1" customFormat="1" ht="15" customHeight="1">
      <c r="A20" s="19">
        <v>17</v>
      </c>
      <c r="B20" s="54" t="s">
        <v>316</v>
      </c>
      <c r="C20" s="54" t="s">
        <v>317</v>
      </c>
      <c r="D20" s="55" t="s">
        <v>286</v>
      </c>
      <c r="E20" s="56" t="s">
        <v>318</v>
      </c>
      <c r="F20" s="67">
        <v>0.029074074074074075</v>
      </c>
      <c r="G20" s="20" t="str">
        <f t="shared" si="0"/>
        <v>4.02/km</v>
      </c>
      <c r="H20" s="21">
        <f t="shared" si="1"/>
        <v>0.00451388888888889</v>
      </c>
      <c r="I20" s="21">
        <f>F20-INDEX($F$4:$F$1130,MATCH(D20,$D$4:$D$1130,0))</f>
        <v>0.002881944444444444</v>
      </c>
    </row>
    <row r="21" spans="1:9" s="1" customFormat="1" ht="15" customHeight="1">
      <c r="A21" s="19">
        <v>18</v>
      </c>
      <c r="B21" s="54" t="s">
        <v>319</v>
      </c>
      <c r="C21" s="54" t="s">
        <v>320</v>
      </c>
      <c r="D21" s="55" t="s">
        <v>280</v>
      </c>
      <c r="E21" s="56" t="s">
        <v>321</v>
      </c>
      <c r="F21" s="67">
        <v>0.029305555555555557</v>
      </c>
      <c r="G21" s="20" t="str">
        <f t="shared" si="0"/>
        <v>4.03/km</v>
      </c>
      <c r="H21" s="21">
        <f t="shared" si="1"/>
        <v>0.004745370370370372</v>
      </c>
      <c r="I21" s="21">
        <f>F21-INDEX($F$4:$F$1130,MATCH(D21,$D$4:$D$1130,0))</f>
        <v>0.0036458333333333343</v>
      </c>
    </row>
    <row r="22" spans="1:9" s="1" customFormat="1" ht="15" customHeight="1">
      <c r="A22" s="19">
        <v>19</v>
      </c>
      <c r="B22" s="54" t="s">
        <v>322</v>
      </c>
      <c r="C22" s="54" t="s">
        <v>323</v>
      </c>
      <c r="D22" s="55" t="s">
        <v>280</v>
      </c>
      <c r="E22" s="56" t="s">
        <v>324</v>
      </c>
      <c r="F22" s="67">
        <v>0.02935185185185185</v>
      </c>
      <c r="G22" s="20" t="str">
        <f t="shared" si="0"/>
        <v>4.04/km</v>
      </c>
      <c r="H22" s="21">
        <f t="shared" si="1"/>
        <v>0.004791666666666666</v>
      </c>
      <c r="I22" s="21">
        <f>F22-INDEX($F$4:$F$1130,MATCH(D22,$D$4:$D$1130,0))</f>
        <v>0.0036921296296296285</v>
      </c>
    </row>
    <row r="23" spans="1:9" s="1" customFormat="1" ht="15" customHeight="1">
      <c r="A23" s="48">
        <v>20</v>
      </c>
      <c r="B23" s="68" t="s">
        <v>325</v>
      </c>
      <c r="C23" s="68" t="s">
        <v>326</v>
      </c>
      <c r="D23" s="69" t="s">
        <v>280</v>
      </c>
      <c r="E23" s="70" t="s">
        <v>256</v>
      </c>
      <c r="F23" s="71">
        <v>0.02954861111111111</v>
      </c>
      <c r="G23" s="49" t="str">
        <f t="shared" si="0"/>
        <v>4.05/km</v>
      </c>
      <c r="H23" s="50">
        <f t="shared" si="1"/>
        <v>0.004988425925925924</v>
      </c>
      <c r="I23" s="50">
        <f>F23-INDEX($F$4:$F$1130,MATCH(D23,$D$4:$D$1130,0))</f>
        <v>0.003888888888888886</v>
      </c>
    </row>
    <row r="24" spans="1:9" s="1" customFormat="1" ht="15" customHeight="1">
      <c r="A24" s="19">
        <v>21</v>
      </c>
      <c r="B24" s="57" t="s">
        <v>327</v>
      </c>
      <c r="C24" s="57" t="s">
        <v>328</v>
      </c>
      <c r="D24" s="55" t="s">
        <v>280</v>
      </c>
      <c r="E24" s="56" t="s">
        <v>315</v>
      </c>
      <c r="F24" s="67">
        <v>0.02957175925925926</v>
      </c>
      <c r="G24" s="20" t="str">
        <f t="shared" si="0"/>
        <v>4.06/km</v>
      </c>
      <c r="H24" s="21">
        <f t="shared" si="1"/>
        <v>0.0050115740740740745</v>
      </c>
      <c r="I24" s="21">
        <f>F24-INDEX($F$4:$F$1130,MATCH(D24,$D$4:$D$1130,0))</f>
        <v>0.003912037037037037</v>
      </c>
    </row>
    <row r="25" spans="1:9" s="1" customFormat="1" ht="15" customHeight="1">
      <c r="A25" s="19">
        <v>22</v>
      </c>
      <c r="B25" s="54" t="s">
        <v>329</v>
      </c>
      <c r="C25" s="54" t="s">
        <v>330</v>
      </c>
      <c r="D25" s="55" t="s">
        <v>280</v>
      </c>
      <c r="E25" s="56" t="s">
        <v>301</v>
      </c>
      <c r="F25" s="67">
        <v>0.029618055555555554</v>
      </c>
      <c r="G25" s="20" t="str">
        <f t="shared" si="0"/>
        <v>4.06/km</v>
      </c>
      <c r="H25" s="21">
        <f t="shared" si="1"/>
        <v>0.005057870370370369</v>
      </c>
      <c r="I25" s="21">
        <f>F25-INDEX($F$4:$F$1130,MATCH(D25,$D$4:$D$1130,0))</f>
        <v>0.003958333333333331</v>
      </c>
    </row>
    <row r="26" spans="1:9" s="1" customFormat="1" ht="15" customHeight="1">
      <c r="A26" s="19">
        <v>23</v>
      </c>
      <c r="B26" s="54" t="s">
        <v>331</v>
      </c>
      <c r="C26" s="54" t="s">
        <v>269</v>
      </c>
      <c r="D26" s="55" t="s">
        <v>280</v>
      </c>
      <c r="E26" s="56" t="s">
        <v>332</v>
      </c>
      <c r="F26" s="67">
        <v>0.0296875</v>
      </c>
      <c r="G26" s="20" t="str">
        <f t="shared" si="0"/>
        <v>4.07/km</v>
      </c>
      <c r="H26" s="21">
        <f t="shared" si="1"/>
        <v>0.005127314814814814</v>
      </c>
      <c r="I26" s="21">
        <f>F26-INDEX($F$4:$F$1130,MATCH(D26,$D$4:$D$1130,0))</f>
        <v>0.004027777777777776</v>
      </c>
    </row>
    <row r="27" spans="1:9" s="2" customFormat="1" ht="15" customHeight="1">
      <c r="A27" s="19">
        <v>24</v>
      </c>
      <c r="B27" s="57" t="s">
        <v>0</v>
      </c>
      <c r="C27" s="57" t="s">
        <v>1</v>
      </c>
      <c r="D27" s="55" t="s">
        <v>311</v>
      </c>
      <c r="E27" s="56" t="s">
        <v>2</v>
      </c>
      <c r="F27" s="67">
        <v>0.02971064814814815</v>
      </c>
      <c r="G27" s="20" t="str">
        <f t="shared" si="0"/>
        <v>4.07/km</v>
      </c>
      <c r="H27" s="21">
        <f t="shared" si="1"/>
        <v>0.005150462962962964</v>
      </c>
      <c r="I27" s="21">
        <f>F27-INDEX($F$4:$F$1130,MATCH(D27,$D$4:$D$1130,0))</f>
        <v>0.0008680555555555594</v>
      </c>
    </row>
    <row r="28" spans="1:9" s="1" customFormat="1" ht="15" customHeight="1">
      <c r="A28" s="19">
        <v>25</v>
      </c>
      <c r="B28" s="54" t="s">
        <v>3</v>
      </c>
      <c r="C28" s="54" t="s">
        <v>4</v>
      </c>
      <c r="D28" s="55" t="s">
        <v>270</v>
      </c>
      <c r="E28" s="56" t="s">
        <v>5</v>
      </c>
      <c r="F28" s="67">
        <v>0.0297337962962963</v>
      </c>
      <c r="G28" s="20" t="str">
        <f t="shared" si="0"/>
        <v>4.07/km</v>
      </c>
      <c r="H28" s="21">
        <f t="shared" si="1"/>
        <v>0.005173611111111115</v>
      </c>
      <c r="I28" s="21">
        <f>F28-INDEX($F$4:$F$1130,MATCH(D28,$D$4:$D$1130,0))</f>
        <v>0.005173611111111115</v>
      </c>
    </row>
    <row r="29" spans="1:9" s="1" customFormat="1" ht="15" customHeight="1">
      <c r="A29" s="19">
        <v>26</v>
      </c>
      <c r="B29" s="57" t="s">
        <v>6</v>
      </c>
      <c r="C29" s="57" t="s">
        <v>7</v>
      </c>
      <c r="D29" s="55" t="s">
        <v>286</v>
      </c>
      <c r="E29" s="56" t="s">
        <v>2</v>
      </c>
      <c r="F29" s="67">
        <v>0.030185185185185186</v>
      </c>
      <c r="G29" s="20" t="str">
        <f t="shared" si="0"/>
        <v>4.11/km</v>
      </c>
      <c r="H29" s="21">
        <f t="shared" si="1"/>
        <v>0.0056250000000000015</v>
      </c>
      <c r="I29" s="21">
        <f>F29-INDEX($F$4:$F$1130,MATCH(D29,$D$4:$D$1130,0))</f>
        <v>0.003993055555555555</v>
      </c>
    </row>
    <row r="30" spans="1:9" s="1" customFormat="1" ht="15" customHeight="1">
      <c r="A30" s="19">
        <v>27</v>
      </c>
      <c r="B30" s="54" t="s">
        <v>8</v>
      </c>
      <c r="C30" s="54" t="s">
        <v>279</v>
      </c>
      <c r="D30" s="55" t="s">
        <v>290</v>
      </c>
      <c r="E30" s="56" t="s">
        <v>298</v>
      </c>
      <c r="F30" s="67">
        <v>0.03019675925925926</v>
      </c>
      <c r="G30" s="20" t="str">
        <f t="shared" si="0"/>
        <v>4.11/km</v>
      </c>
      <c r="H30" s="21">
        <f t="shared" si="1"/>
        <v>0.005636574074074075</v>
      </c>
      <c r="I30" s="21">
        <f>F30-INDEX($F$4:$F$1130,MATCH(D30,$D$4:$D$1130,0))</f>
        <v>0.0034490740740740766</v>
      </c>
    </row>
    <row r="31" spans="1:9" s="1" customFormat="1" ht="15" customHeight="1">
      <c r="A31" s="19">
        <v>28</v>
      </c>
      <c r="B31" s="54" t="s">
        <v>9</v>
      </c>
      <c r="C31" s="54" t="s">
        <v>10</v>
      </c>
      <c r="D31" s="55" t="s">
        <v>11</v>
      </c>
      <c r="E31" s="56" t="s">
        <v>301</v>
      </c>
      <c r="F31" s="67">
        <v>0.030208333333333334</v>
      </c>
      <c r="G31" s="20" t="str">
        <f t="shared" si="0"/>
        <v>4.11/km</v>
      </c>
      <c r="H31" s="21">
        <f t="shared" si="1"/>
        <v>0.005648148148148149</v>
      </c>
      <c r="I31" s="21">
        <f>F31-INDEX($F$4:$F$1130,MATCH(D31,$D$4:$D$1130,0))</f>
        <v>0</v>
      </c>
    </row>
    <row r="32" spans="1:9" s="1" customFormat="1" ht="15" customHeight="1">
      <c r="A32" s="19">
        <v>29</v>
      </c>
      <c r="B32" s="57" t="s">
        <v>12</v>
      </c>
      <c r="C32" s="57" t="s">
        <v>13</v>
      </c>
      <c r="D32" s="55" t="s">
        <v>14</v>
      </c>
      <c r="E32" s="56" t="s">
        <v>15</v>
      </c>
      <c r="F32" s="67">
        <v>0.030219907407407407</v>
      </c>
      <c r="G32" s="20" t="str">
        <f t="shared" si="0"/>
        <v>4.11/km</v>
      </c>
      <c r="H32" s="21">
        <f aca="true" t="shared" si="2" ref="H32:H95">F32-$F$4</f>
        <v>0.005659722222222222</v>
      </c>
      <c r="I32" s="21">
        <f>F32-INDEX($F$4:$F$1130,MATCH(D32,$D$4:$D$1130,0))</f>
        <v>0</v>
      </c>
    </row>
    <row r="33" spans="1:9" s="1" customFormat="1" ht="15" customHeight="1">
      <c r="A33" s="19">
        <v>30</v>
      </c>
      <c r="B33" s="54" t="s">
        <v>16</v>
      </c>
      <c r="C33" s="54" t="s">
        <v>17</v>
      </c>
      <c r="D33" s="55" t="s">
        <v>286</v>
      </c>
      <c r="E33" s="56" t="s">
        <v>18</v>
      </c>
      <c r="F33" s="67">
        <v>0.03023148148148148</v>
      </c>
      <c r="G33" s="20" t="str">
        <f t="shared" si="0"/>
        <v>4.11/km</v>
      </c>
      <c r="H33" s="21">
        <f t="shared" si="2"/>
        <v>0.005671296296296296</v>
      </c>
      <c r="I33" s="21">
        <f>F33-INDEX($F$4:$F$1130,MATCH(D33,$D$4:$D$1130,0))</f>
        <v>0.0040393518518518495</v>
      </c>
    </row>
    <row r="34" spans="1:9" s="1" customFormat="1" ht="15" customHeight="1">
      <c r="A34" s="19">
        <v>31</v>
      </c>
      <c r="B34" s="57" t="s">
        <v>19</v>
      </c>
      <c r="C34" s="57" t="s">
        <v>20</v>
      </c>
      <c r="D34" s="55" t="s">
        <v>290</v>
      </c>
      <c r="E34" s="56" t="s">
        <v>295</v>
      </c>
      <c r="F34" s="67">
        <v>0.03025462962962963</v>
      </c>
      <c r="G34" s="20" t="str">
        <f t="shared" si="0"/>
        <v>4.11/km</v>
      </c>
      <c r="H34" s="21">
        <f t="shared" si="2"/>
        <v>0.005694444444444446</v>
      </c>
      <c r="I34" s="21">
        <f>F34-INDEX($F$4:$F$1130,MATCH(D34,$D$4:$D$1130,0))</f>
        <v>0.003506944444444448</v>
      </c>
    </row>
    <row r="35" spans="1:9" s="1" customFormat="1" ht="15" customHeight="1">
      <c r="A35" s="19">
        <v>32</v>
      </c>
      <c r="B35" s="57" t="s">
        <v>21</v>
      </c>
      <c r="C35" s="57" t="s">
        <v>22</v>
      </c>
      <c r="D35" s="55" t="s">
        <v>280</v>
      </c>
      <c r="E35" s="56" t="s">
        <v>277</v>
      </c>
      <c r="F35" s="67">
        <v>0.030300925925925926</v>
      </c>
      <c r="G35" s="20" t="str">
        <f t="shared" si="0"/>
        <v>4.12/km</v>
      </c>
      <c r="H35" s="21">
        <f t="shared" si="2"/>
        <v>0.005740740740740741</v>
      </c>
      <c r="I35" s="21">
        <f>F35-INDEX($F$4:$F$1130,MATCH(D35,$D$4:$D$1130,0))</f>
        <v>0.004641203703703703</v>
      </c>
    </row>
    <row r="36" spans="1:9" s="1" customFormat="1" ht="15" customHeight="1">
      <c r="A36" s="19">
        <v>33</v>
      </c>
      <c r="B36" s="54" t="s">
        <v>23</v>
      </c>
      <c r="C36" s="54" t="s">
        <v>24</v>
      </c>
      <c r="D36" s="55" t="s">
        <v>25</v>
      </c>
      <c r="E36" s="56" t="s">
        <v>277</v>
      </c>
      <c r="F36" s="67">
        <v>0.0303125</v>
      </c>
      <c r="G36" s="20" t="str">
        <f t="shared" si="0"/>
        <v>4.12/km</v>
      </c>
      <c r="H36" s="21">
        <f t="shared" si="2"/>
        <v>0.005752314814814814</v>
      </c>
      <c r="I36" s="21">
        <f>F36-INDEX($F$4:$F$1130,MATCH(D36,$D$4:$D$1130,0))</f>
        <v>0</v>
      </c>
    </row>
    <row r="37" spans="1:9" s="1" customFormat="1" ht="15" customHeight="1">
      <c r="A37" s="19">
        <v>34</v>
      </c>
      <c r="B37" s="57" t="s">
        <v>26</v>
      </c>
      <c r="C37" s="57" t="s">
        <v>27</v>
      </c>
      <c r="D37" s="55" t="s">
        <v>14</v>
      </c>
      <c r="E37" s="56" t="s">
        <v>277</v>
      </c>
      <c r="F37" s="67">
        <v>0.030324074074074073</v>
      </c>
      <c r="G37" s="20" t="str">
        <f t="shared" si="0"/>
        <v>4.12/km</v>
      </c>
      <c r="H37" s="21">
        <f t="shared" si="2"/>
        <v>0.005763888888888888</v>
      </c>
      <c r="I37" s="21">
        <f>F37-INDEX($F$4:$F$1130,MATCH(D37,$D$4:$D$1130,0))</f>
        <v>0.0001041666666666656</v>
      </c>
    </row>
    <row r="38" spans="1:9" s="1" customFormat="1" ht="15" customHeight="1">
      <c r="A38" s="19">
        <v>35</v>
      </c>
      <c r="B38" s="54" t="s">
        <v>28</v>
      </c>
      <c r="C38" s="54" t="s">
        <v>29</v>
      </c>
      <c r="D38" s="55" t="s">
        <v>290</v>
      </c>
      <c r="E38" s="56" t="s">
        <v>298</v>
      </c>
      <c r="F38" s="67">
        <v>0.030567129629629628</v>
      </c>
      <c r="G38" s="20" t="str">
        <f t="shared" si="0"/>
        <v>4.14/km</v>
      </c>
      <c r="H38" s="21">
        <f t="shared" si="2"/>
        <v>0.006006944444444443</v>
      </c>
      <c r="I38" s="21">
        <f>F38-INDEX($F$4:$F$1130,MATCH(D38,$D$4:$D$1130,0))</f>
        <v>0.0038194444444444448</v>
      </c>
    </row>
    <row r="39" spans="1:9" s="1" customFormat="1" ht="15" customHeight="1">
      <c r="A39" s="19">
        <v>36</v>
      </c>
      <c r="B39" s="54" t="s">
        <v>30</v>
      </c>
      <c r="C39" s="54" t="s">
        <v>31</v>
      </c>
      <c r="D39" s="55" t="s">
        <v>286</v>
      </c>
      <c r="E39" s="56" t="s">
        <v>32</v>
      </c>
      <c r="F39" s="67">
        <v>0.030763888888888886</v>
      </c>
      <c r="G39" s="20" t="str">
        <f t="shared" si="0"/>
        <v>4.16/km</v>
      </c>
      <c r="H39" s="21">
        <f t="shared" si="2"/>
        <v>0.006203703703703701</v>
      </c>
      <c r="I39" s="21">
        <f>F39-INDEX($F$4:$F$1130,MATCH(D39,$D$4:$D$1130,0))</f>
        <v>0.004571759259259255</v>
      </c>
    </row>
    <row r="40" spans="1:9" s="1" customFormat="1" ht="15" customHeight="1">
      <c r="A40" s="19">
        <v>37</v>
      </c>
      <c r="B40" s="54" t="s">
        <v>33</v>
      </c>
      <c r="C40" s="54" t="s">
        <v>34</v>
      </c>
      <c r="D40" s="55" t="s">
        <v>11</v>
      </c>
      <c r="E40" s="56" t="s">
        <v>35</v>
      </c>
      <c r="F40" s="67">
        <v>0.03079861111111111</v>
      </c>
      <c r="G40" s="20" t="str">
        <f t="shared" si="0"/>
        <v>4.16/km</v>
      </c>
      <c r="H40" s="21">
        <f t="shared" si="2"/>
        <v>0.006238425925925925</v>
      </c>
      <c r="I40" s="21">
        <f>F40-INDEX($F$4:$F$1130,MATCH(D40,$D$4:$D$1130,0))</f>
        <v>0.0005902777777777764</v>
      </c>
    </row>
    <row r="41" spans="1:9" s="1" customFormat="1" ht="15" customHeight="1">
      <c r="A41" s="19">
        <v>38</v>
      </c>
      <c r="B41" s="54" t="s">
        <v>36</v>
      </c>
      <c r="C41" s="54" t="s">
        <v>308</v>
      </c>
      <c r="D41" s="55" t="s">
        <v>280</v>
      </c>
      <c r="E41" s="56" t="s">
        <v>5</v>
      </c>
      <c r="F41" s="67">
        <v>0.030810185185185187</v>
      </c>
      <c r="G41" s="20" t="str">
        <f t="shared" si="0"/>
        <v>4.16/km</v>
      </c>
      <c r="H41" s="21">
        <f t="shared" si="2"/>
        <v>0.006250000000000002</v>
      </c>
      <c r="I41" s="21">
        <f>F41-INDEX($F$4:$F$1130,MATCH(D41,$D$4:$D$1130,0))</f>
        <v>0.005150462962962964</v>
      </c>
    </row>
    <row r="42" spans="1:9" s="1" customFormat="1" ht="15" customHeight="1">
      <c r="A42" s="19">
        <v>39</v>
      </c>
      <c r="B42" s="54" t="s">
        <v>37</v>
      </c>
      <c r="C42" s="54" t="s">
        <v>38</v>
      </c>
      <c r="D42" s="55" t="s">
        <v>270</v>
      </c>
      <c r="E42" s="56" t="s">
        <v>39</v>
      </c>
      <c r="F42" s="67">
        <v>0.031041666666666665</v>
      </c>
      <c r="G42" s="20" t="str">
        <f t="shared" si="0"/>
        <v>4.18/km</v>
      </c>
      <c r="H42" s="21">
        <f t="shared" si="2"/>
        <v>0.00648148148148148</v>
      </c>
      <c r="I42" s="21">
        <f>F42-INDEX($F$4:$F$1130,MATCH(D42,$D$4:$D$1130,0))</f>
        <v>0.00648148148148148</v>
      </c>
    </row>
    <row r="43" spans="1:9" s="1" customFormat="1" ht="15" customHeight="1">
      <c r="A43" s="19">
        <v>40</v>
      </c>
      <c r="B43" s="54" t="s">
        <v>40</v>
      </c>
      <c r="C43" s="54" t="s">
        <v>320</v>
      </c>
      <c r="D43" s="55" t="s">
        <v>280</v>
      </c>
      <c r="E43" s="56" t="s">
        <v>41</v>
      </c>
      <c r="F43" s="67">
        <v>0.03136574074074074</v>
      </c>
      <c r="G43" s="20" t="str">
        <f t="shared" si="0"/>
        <v>4.21/km</v>
      </c>
      <c r="H43" s="21">
        <f t="shared" si="2"/>
        <v>0.006805555555555558</v>
      </c>
      <c r="I43" s="21">
        <f>F43-INDEX($F$4:$F$1130,MATCH(D43,$D$4:$D$1130,0))</f>
        <v>0.00570601851851852</v>
      </c>
    </row>
    <row r="44" spans="1:9" s="1" customFormat="1" ht="15" customHeight="1">
      <c r="A44" s="19">
        <v>41</v>
      </c>
      <c r="B44" s="54" t="s">
        <v>42</v>
      </c>
      <c r="C44" s="54" t="s">
        <v>43</v>
      </c>
      <c r="D44" s="55" t="s">
        <v>11</v>
      </c>
      <c r="E44" s="56" t="s">
        <v>44</v>
      </c>
      <c r="F44" s="67">
        <v>0.03142361111111111</v>
      </c>
      <c r="G44" s="20" t="str">
        <f t="shared" si="0"/>
        <v>4.21/km</v>
      </c>
      <c r="H44" s="21">
        <f t="shared" si="2"/>
        <v>0.006863425925925926</v>
      </c>
      <c r="I44" s="21">
        <f>F44-INDEX($F$4:$F$1130,MATCH(D44,$D$4:$D$1130,0))</f>
        <v>0.001215277777777777</v>
      </c>
    </row>
    <row r="45" spans="1:9" s="1" customFormat="1" ht="15" customHeight="1">
      <c r="A45" s="19">
        <v>42</v>
      </c>
      <c r="B45" s="54" t="s">
        <v>45</v>
      </c>
      <c r="C45" s="54" t="s">
        <v>4</v>
      </c>
      <c r="D45" s="55" t="s">
        <v>280</v>
      </c>
      <c r="E45" s="56" t="s">
        <v>32</v>
      </c>
      <c r="F45" s="67">
        <v>0.03144675925925926</v>
      </c>
      <c r="G45" s="20" t="str">
        <f t="shared" si="0"/>
        <v>4.21/km</v>
      </c>
      <c r="H45" s="21">
        <f t="shared" si="2"/>
        <v>0.006886574074074073</v>
      </c>
      <c r="I45" s="21">
        <f>F45-INDEX($F$4:$F$1130,MATCH(D45,$D$4:$D$1130,0))</f>
        <v>0.005787037037037035</v>
      </c>
    </row>
    <row r="46" spans="1:9" s="1" customFormat="1" ht="15" customHeight="1">
      <c r="A46" s="19">
        <v>43</v>
      </c>
      <c r="B46" s="54" t="s">
        <v>46</v>
      </c>
      <c r="C46" s="54" t="s">
        <v>47</v>
      </c>
      <c r="D46" s="55" t="s">
        <v>280</v>
      </c>
      <c r="E46" s="56" t="s">
        <v>32</v>
      </c>
      <c r="F46" s="67">
        <v>0.03164351851851852</v>
      </c>
      <c r="G46" s="20" t="str">
        <f t="shared" si="0"/>
        <v>4.23/km</v>
      </c>
      <c r="H46" s="21">
        <f t="shared" si="2"/>
        <v>0.007083333333333337</v>
      </c>
      <c r="I46" s="21">
        <f>F46-INDEX($F$4:$F$1130,MATCH(D46,$D$4:$D$1130,0))</f>
        <v>0.0059837962962962996</v>
      </c>
    </row>
    <row r="47" spans="1:9" s="1" customFormat="1" ht="15" customHeight="1">
      <c r="A47" s="19">
        <v>44</v>
      </c>
      <c r="B47" s="57" t="s">
        <v>48</v>
      </c>
      <c r="C47" s="57" t="s">
        <v>310</v>
      </c>
      <c r="D47" s="55" t="s">
        <v>11</v>
      </c>
      <c r="E47" s="56" t="s">
        <v>315</v>
      </c>
      <c r="F47" s="67">
        <v>0.03194444444444445</v>
      </c>
      <c r="G47" s="20" t="str">
        <f t="shared" si="0"/>
        <v>4.25/km</v>
      </c>
      <c r="H47" s="21">
        <f t="shared" si="2"/>
        <v>0.007384259259259264</v>
      </c>
      <c r="I47" s="21">
        <f>F47-INDEX($F$4:$F$1130,MATCH(D47,$D$4:$D$1130,0))</f>
        <v>0.0017361111111111154</v>
      </c>
    </row>
    <row r="48" spans="1:9" s="1" customFormat="1" ht="15" customHeight="1">
      <c r="A48" s="19">
        <v>45</v>
      </c>
      <c r="B48" s="54" t="s">
        <v>49</v>
      </c>
      <c r="C48" s="54" t="s">
        <v>50</v>
      </c>
      <c r="D48" s="55" t="s">
        <v>14</v>
      </c>
      <c r="E48" s="56" t="s">
        <v>51</v>
      </c>
      <c r="F48" s="67">
        <v>0.03199074074074074</v>
      </c>
      <c r="G48" s="20" t="str">
        <f t="shared" si="0"/>
        <v>4.26/km</v>
      </c>
      <c r="H48" s="21">
        <f t="shared" si="2"/>
        <v>0.007430555555555558</v>
      </c>
      <c r="I48" s="21">
        <f>F48-INDEX($F$4:$F$1130,MATCH(D48,$D$4:$D$1130,0))</f>
        <v>0.001770833333333336</v>
      </c>
    </row>
    <row r="49" spans="1:9" s="1" customFormat="1" ht="15" customHeight="1">
      <c r="A49" s="19">
        <v>46</v>
      </c>
      <c r="B49" s="54" t="s">
        <v>52</v>
      </c>
      <c r="C49" s="54" t="s">
        <v>300</v>
      </c>
      <c r="D49" s="55" t="s">
        <v>286</v>
      </c>
      <c r="E49" s="56" t="s">
        <v>5</v>
      </c>
      <c r="F49" s="67">
        <v>0.03200231481481482</v>
      </c>
      <c r="G49" s="20" t="str">
        <f t="shared" si="0"/>
        <v>4.26/km</v>
      </c>
      <c r="H49" s="21">
        <f t="shared" si="2"/>
        <v>0.007442129629629632</v>
      </c>
      <c r="I49" s="21">
        <f>F49-INDEX($F$4:$F$1130,MATCH(D49,$D$4:$D$1130,0))</f>
        <v>0.005810185185185186</v>
      </c>
    </row>
    <row r="50" spans="1:9" s="1" customFormat="1" ht="15" customHeight="1">
      <c r="A50" s="19">
        <v>47</v>
      </c>
      <c r="B50" s="54" t="s">
        <v>53</v>
      </c>
      <c r="C50" s="54" t="s">
        <v>303</v>
      </c>
      <c r="D50" s="55" t="s">
        <v>11</v>
      </c>
      <c r="E50" s="56" t="s">
        <v>54</v>
      </c>
      <c r="F50" s="67">
        <v>0.03208333333333333</v>
      </c>
      <c r="G50" s="20" t="str">
        <f t="shared" si="0"/>
        <v>4.27/km</v>
      </c>
      <c r="H50" s="21">
        <f t="shared" si="2"/>
        <v>0.007523148148148147</v>
      </c>
      <c r="I50" s="21">
        <f>F50-INDEX($F$4:$F$1130,MATCH(D50,$D$4:$D$1130,0))</f>
        <v>0.0018749999999999982</v>
      </c>
    </row>
    <row r="51" spans="1:9" s="1" customFormat="1" ht="15" customHeight="1">
      <c r="A51" s="19">
        <v>48</v>
      </c>
      <c r="B51" s="57" t="s">
        <v>0</v>
      </c>
      <c r="C51" s="57" t="s">
        <v>55</v>
      </c>
      <c r="D51" s="55" t="s">
        <v>280</v>
      </c>
      <c r="E51" s="56" t="s">
        <v>2</v>
      </c>
      <c r="F51" s="67">
        <v>0.03142361111111111</v>
      </c>
      <c r="G51" s="20" t="str">
        <f t="shared" si="0"/>
        <v>4.21/km</v>
      </c>
      <c r="H51" s="21">
        <f t="shared" si="2"/>
        <v>0.006863425925925926</v>
      </c>
      <c r="I51" s="21">
        <f>F51-INDEX($F$4:$F$1130,MATCH(D51,$D$4:$D$1130,0))</f>
        <v>0.005763888888888888</v>
      </c>
    </row>
    <row r="52" spans="1:9" s="1" customFormat="1" ht="15" customHeight="1">
      <c r="A52" s="19">
        <v>49</v>
      </c>
      <c r="B52" s="57" t="s">
        <v>56</v>
      </c>
      <c r="C52" s="57" t="s">
        <v>269</v>
      </c>
      <c r="D52" s="55" t="s">
        <v>280</v>
      </c>
      <c r="E52" s="56" t="s">
        <v>2</v>
      </c>
      <c r="F52" s="67">
        <v>0.0321875</v>
      </c>
      <c r="G52" s="20" t="str">
        <f t="shared" si="0"/>
        <v>4.27/km</v>
      </c>
      <c r="H52" s="21">
        <f t="shared" si="2"/>
        <v>0.007627314814814816</v>
      </c>
      <c r="I52" s="21">
        <f>F52-INDEX($F$4:$F$1130,MATCH(D52,$D$4:$D$1130,0))</f>
        <v>0.006527777777777778</v>
      </c>
    </row>
    <row r="53" spans="1:9" s="3" customFormat="1" ht="15" customHeight="1">
      <c r="A53" s="19">
        <v>50</v>
      </c>
      <c r="B53" s="54" t="s">
        <v>21</v>
      </c>
      <c r="C53" s="54" t="s">
        <v>300</v>
      </c>
      <c r="D53" s="55" t="s">
        <v>311</v>
      </c>
      <c r="E53" s="56" t="s">
        <v>5</v>
      </c>
      <c r="F53" s="67">
        <v>0.032511574074074075</v>
      </c>
      <c r="G53" s="20" t="str">
        <f t="shared" si="0"/>
        <v>4.30/km</v>
      </c>
      <c r="H53" s="21">
        <f t="shared" si="2"/>
        <v>0.00795138888888889</v>
      </c>
      <c r="I53" s="21">
        <f>F53-INDEX($F$4:$F$1130,MATCH(D53,$D$4:$D$1130,0))</f>
        <v>0.003668981481481485</v>
      </c>
    </row>
    <row r="54" spans="1:9" s="1" customFormat="1" ht="15" customHeight="1">
      <c r="A54" s="19">
        <v>51</v>
      </c>
      <c r="B54" s="54" t="s">
        <v>57</v>
      </c>
      <c r="C54" s="54" t="s">
        <v>58</v>
      </c>
      <c r="D54" s="55" t="s">
        <v>286</v>
      </c>
      <c r="E54" s="56" t="s">
        <v>332</v>
      </c>
      <c r="F54" s="67">
        <v>0.032546296296296295</v>
      </c>
      <c r="G54" s="20" t="str">
        <f t="shared" si="0"/>
        <v>4.30/km</v>
      </c>
      <c r="H54" s="21">
        <f t="shared" si="2"/>
        <v>0.00798611111111111</v>
      </c>
      <c r="I54" s="21">
        <f>F54-INDEX($F$4:$F$1130,MATCH(D54,$D$4:$D$1130,0))</f>
        <v>0.006354166666666664</v>
      </c>
    </row>
    <row r="55" spans="1:9" s="1" customFormat="1" ht="15" customHeight="1">
      <c r="A55" s="19">
        <v>52</v>
      </c>
      <c r="B55" s="54" t="s">
        <v>59</v>
      </c>
      <c r="C55" s="54" t="s">
        <v>314</v>
      </c>
      <c r="D55" s="55" t="s">
        <v>270</v>
      </c>
      <c r="E55" s="56" t="s">
        <v>291</v>
      </c>
      <c r="F55" s="67">
        <v>0.03259259259259259</v>
      </c>
      <c r="G55" s="20" t="str">
        <f t="shared" si="0"/>
        <v>4.31/km</v>
      </c>
      <c r="H55" s="21">
        <f t="shared" si="2"/>
        <v>0.008032407407407405</v>
      </c>
      <c r="I55" s="21">
        <f>F55-INDEX($F$4:$F$1130,MATCH(D55,$D$4:$D$1130,0))</f>
        <v>0.008032407407407405</v>
      </c>
    </row>
    <row r="56" spans="1:9" s="1" customFormat="1" ht="15" customHeight="1">
      <c r="A56" s="48">
        <v>53</v>
      </c>
      <c r="B56" s="68" t="s">
        <v>60</v>
      </c>
      <c r="C56" s="68" t="s">
        <v>314</v>
      </c>
      <c r="D56" s="69" t="s">
        <v>25</v>
      </c>
      <c r="E56" s="70" t="s">
        <v>256</v>
      </c>
      <c r="F56" s="71">
        <v>0.032719907407407406</v>
      </c>
      <c r="G56" s="49" t="str">
        <f t="shared" si="0"/>
        <v>4.32/km</v>
      </c>
      <c r="H56" s="50">
        <f t="shared" si="2"/>
        <v>0.008159722222222221</v>
      </c>
      <c r="I56" s="50">
        <f>F56-INDEX($F$4:$F$1130,MATCH(D56,$D$4:$D$1130,0))</f>
        <v>0.0024074074074074067</v>
      </c>
    </row>
    <row r="57" spans="1:9" s="1" customFormat="1" ht="15" customHeight="1">
      <c r="A57" s="19">
        <v>54</v>
      </c>
      <c r="B57" s="54" t="s">
        <v>61</v>
      </c>
      <c r="C57" s="54" t="s">
        <v>62</v>
      </c>
      <c r="D57" s="55" t="s">
        <v>11</v>
      </c>
      <c r="E57" s="56" t="s">
        <v>298</v>
      </c>
      <c r="F57" s="67">
        <v>0.0328125</v>
      </c>
      <c r="G57" s="20" t="str">
        <f t="shared" si="0"/>
        <v>4.33/km</v>
      </c>
      <c r="H57" s="21">
        <f t="shared" si="2"/>
        <v>0.008252314814814816</v>
      </c>
      <c r="I57" s="21">
        <f>F57-INDEX($F$4:$F$1130,MATCH(D57,$D$4:$D$1130,0))</f>
        <v>0.002604166666666668</v>
      </c>
    </row>
    <row r="58" spans="1:9" s="1" customFormat="1" ht="15" customHeight="1">
      <c r="A58" s="19">
        <v>55</v>
      </c>
      <c r="B58" s="57" t="s">
        <v>63</v>
      </c>
      <c r="C58" s="57" t="s">
        <v>1</v>
      </c>
      <c r="D58" s="55" t="s">
        <v>311</v>
      </c>
      <c r="E58" s="56" t="s">
        <v>2</v>
      </c>
      <c r="F58" s="67">
        <v>0.03283564814814815</v>
      </c>
      <c r="G58" s="20" t="str">
        <f t="shared" si="0"/>
        <v>4.33/km</v>
      </c>
      <c r="H58" s="21">
        <f t="shared" si="2"/>
        <v>0.008275462962962964</v>
      </c>
      <c r="I58" s="21">
        <f>F58-INDEX($F$4:$F$1130,MATCH(D58,$D$4:$D$1130,0))</f>
        <v>0.003993055555555559</v>
      </c>
    </row>
    <row r="59" spans="1:9" s="1" customFormat="1" ht="15" customHeight="1">
      <c r="A59" s="19">
        <v>56</v>
      </c>
      <c r="B59" s="54" t="s">
        <v>64</v>
      </c>
      <c r="C59" s="54" t="s">
        <v>1</v>
      </c>
      <c r="D59" s="55" t="s">
        <v>311</v>
      </c>
      <c r="E59" s="56" t="s">
        <v>298</v>
      </c>
      <c r="F59" s="67">
        <v>0.03290509259259259</v>
      </c>
      <c r="G59" s="20" t="str">
        <f t="shared" si="0"/>
        <v>4.33/km</v>
      </c>
      <c r="H59" s="21">
        <f t="shared" si="2"/>
        <v>0.008344907407407405</v>
      </c>
      <c r="I59" s="21">
        <f>F59-INDEX($F$4:$F$1130,MATCH(D59,$D$4:$D$1130,0))</f>
        <v>0.0040625</v>
      </c>
    </row>
    <row r="60" spans="1:9" s="1" customFormat="1" ht="15" customHeight="1">
      <c r="A60" s="19">
        <v>57</v>
      </c>
      <c r="B60" s="54" t="s">
        <v>65</v>
      </c>
      <c r="C60" s="54" t="s">
        <v>1</v>
      </c>
      <c r="D60" s="55" t="s">
        <v>280</v>
      </c>
      <c r="E60" s="56" t="s">
        <v>301</v>
      </c>
      <c r="F60" s="67">
        <v>0.033032407407407406</v>
      </c>
      <c r="G60" s="20" t="str">
        <f t="shared" si="0"/>
        <v>4.34/km</v>
      </c>
      <c r="H60" s="21">
        <f t="shared" si="2"/>
        <v>0.008472222222222221</v>
      </c>
      <c r="I60" s="21">
        <f>F60-INDEX($F$4:$F$1130,MATCH(D60,$D$4:$D$1130,0))</f>
        <v>0.0073726851851851835</v>
      </c>
    </row>
    <row r="61" spans="1:9" s="1" customFormat="1" ht="15" customHeight="1">
      <c r="A61" s="19">
        <v>58</v>
      </c>
      <c r="B61" s="57" t="s">
        <v>66</v>
      </c>
      <c r="C61" s="57" t="s">
        <v>67</v>
      </c>
      <c r="D61" s="55" t="s">
        <v>311</v>
      </c>
      <c r="E61" s="56" t="s">
        <v>2</v>
      </c>
      <c r="F61" s="67">
        <v>0.03314814814814815</v>
      </c>
      <c r="G61" s="20" t="str">
        <f t="shared" si="0"/>
        <v>4.35/km</v>
      </c>
      <c r="H61" s="21">
        <f t="shared" si="2"/>
        <v>0.008587962962962964</v>
      </c>
      <c r="I61" s="21">
        <f>F61-INDEX($F$4:$F$1130,MATCH(D61,$D$4:$D$1130,0))</f>
        <v>0.004305555555555559</v>
      </c>
    </row>
    <row r="62" spans="1:9" s="1" customFormat="1" ht="15" customHeight="1">
      <c r="A62" s="19">
        <v>59</v>
      </c>
      <c r="B62" s="58" t="s">
        <v>68</v>
      </c>
      <c r="C62" s="58" t="s">
        <v>69</v>
      </c>
      <c r="D62" s="59" t="s">
        <v>286</v>
      </c>
      <c r="E62" s="56" t="s">
        <v>2</v>
      </c>
      <c r="F62" s="67">
        <v>0.03332175925925926</v>
      </c>
      <c r="G62" s="20" t="str">
        <f t="shared" si="0"/>
        <v>4.37/km</v>
      </c>
      <c r="H62" s="21">
        <f t="shared" si="2"/>
        <v>0.008761574074074074</v>
      </c>
      <c r="I62" s="21">
        <f>F62-INDEX($F$4:$F$1130,MATCH(D62,$D$4:$D$1130,0))</f>
        <v>0.007129629629629628</v>
      </c>
    </row>
    <row r="63" spans="1:9" s="1" customFormat="1" ht="15" customHeight="1">
      <c r="A63" s="19">
        <v>60</v>
      </c>
      <c r="B63" s="57" t="s">
        <v>70</v>
      </c>
      <c r="C63" s="57" t="s">
        <v>24</v>
      </c>
      <c r="D63" s="55" t="s">
        <v>11</v>
      </c>
      <c r="E63" s="56" t="s">
        <v>295</v>
      </c>
      <c r="F63" s="67">
        <v>0.033368055555555554</v>
      </c>
      <c r="G63" s="20" t="str">
        <f t="shared" si="0"/>
        <v>4.37/km</v>
      </c>
      <c r="H63" s="21">
        <f t="shared" si="2"/>
        <v>0.008807870370370369</v>
      </c>
      <c r="I63" s="21">
        <f>F63-INDEX($F$4:$F$1130,MATCH(D63,$D$4:$D$1130,0))</f>
        <v>0.00315972222222222</v>
      </c>
    </row>
    <row r="64" spans="1:9" s="1" customFormat="1" ht="15" customHeight="1">
      <c r="A64" s="48">
        <v>61</v>
      </c>
      <c r="B64" s="68" t="s">
        <v>71</v>
      </c>
      <c r="C64" s="68" t="s">
        <v>72</v>
      </c>
      <c r="D64" s="69" t="s">
        <v>25</v>
      </c>
      <c r="E64" s="70" t="s">
        <v>256</v>
      </c>
      <c r="F64" s="71">
        <v>0.0334375</v>
      </c>
      <c r="G64" s="49" t="str">
        <f t="shared" si="0"/>
        <v>4.38/km</v>
      </c>
      <c r="H64" s="50">
        <f t="shared" si="2"/>
        <v>0.008877314814814817</v>
      </c>
      <c r="I64" s="50">
        <f>F64-INDEX($F$4:$F$1130,MATCH(D64,$D$4:$D$1130,0))</f>
        <v>0.0031250000000000028</v>
      </c>
    </row>
    <row r="65" spans="1:9" s="1" customFormat="1" ht="15" customHeight="1">
      <c r="A65" s="19">
        <v>62</v>
      </c>
      <c r="B65" s="57" t="s">
        <v>73</v>
      </c>
      <c r="C65" s="57" t="s">
        <v>74</v>
      </c>
      <c r="D65" s="55" t="s">
        <v>290</v>
      </c>
      <c r="E65" s="56" t="s">
        <v>2</v>
      </c>
      <c r="F65" s="67">
        <v>0.03349537037037037</v>
      </c>
      <c r="G65" s="20" t="str">
        <f t="shared" si="0"/>
        <v>4.38/km</v>
      </c>
      <c r="H65" s="21">
        <f t="shared" si="2"/>
        <v>0.008935185185185185</v>
      </c>
      <c r="I65" s="21">
        <f>F65-INDEX($F$4:$F$1130,MATCH(D65,$D$4:$D$1130,0))</f>
        <v>0.006747685185185186</v>
      </c>
    </row>
    <row r="66" spans="1:9" s="1" customFormat="1" ht="15" customHeight="1">
      <c r="A66" s="19">
        <v>63</v>
      </c>
      <c r="B66" s="54" t="s">
        <v>75</v>
      </c>
      <c r="C66" s="54" t="s">
        <v>76</v>
      </c>
      <c r="D66" s="55" t="s">
        <v>311</v>
      </c>
      <c r="E66" s="56" t="s">
        <v>301</v>
      </c>
      <c r="F66" s="67">
        <v>0.03353009259259259</v>
      </c>
      <c r="G66" s="20" t="str">
        <f t="shared" si="0"/>
        <v>4.39/km</v>
      </c>
      <c r="H66" s="21">
        <f t="shared" si="2"/>
        <v>0.008969907407407406</v>
      </c>
      <c r="I66" s="21">
        <f>F66-INDEX($F$4:$F$1130,MATCH(D66,$D$4:$D$1130,0))</f>
        <v>0.004687500000000001</v>
      </c>
    </row>
    <row r="67" spans="1:9" s="1" customFormat="1" ht="15" customHeight="1">
      <c r="A67" s="19">
        <v>64</v>
      </c>
      <c r="B67" s="57" t="s">
        <v>77</v>
      </c>
      <c r="C67" s="57" t="s">
        <v>62</v>
      </c>
      <c r="D67" s="55" t="s">
        <v>286</v>
      </c>
      <c r="E67" s="56" t="s">
        <v>2</v>
      </c>
      <c r="F67" s="67">
        <v>0.033541666666666664</v>
      </c>
      <c r="G67" s="20" t="str">
        <f t="shared" si="0"/>
        <v>4.39/km</v>
      </c>
      <c r="H67" s="21">
        <f t="shared" si="2"/>
        <v>0.00898148148148148</v>
      </c>
      <c r="I67" s="21">
        <f>F67-INDEX($F$4:$F$1130,MATCH(D67,$D$4:$D$1130,0))</f>
        <v>0.007349537037037033</v>
      </c>
    </row>
    <row r="68" spans="1:9" s="1" customFormat="1" ht="15" customHeight="1">
      <c r="A68" s="19">
        <v>65</v>
      </c>
      <c r="B68" s="60" t="s">
        <v>78</v>
      </c>
      <c r="C68" s="57" t="s">
        <v>79</v>
      </c>
      <c r="D68" s="55" t="s">
        <v>270</v>
      </c>
      <c r="E68" s="56" t="s">
        <v>2</v>
      </c>
      <c r="F68" s="67">
        <v>0.033587962962962965</v>
      </c>
      <c r="G68" s="20" t="str">
        <f aca="true" t="shared" si="3" ref="G68:G131">TEXT(INT((HOUR(F68)*3600+MINUTE(F68)*60+SECOND(F68))/$I$2/60),"0")&amp;"."&amp;TEXT(MOD((HOUR(F68)*3600+MINUTE(F68)*60+SECOND(F68))/$I$2,60),"00")&amp;"/km"</f>
        <v>4.39/km</v>
      </c>
      <c r="H68" s="21">
        <f t="shared" si="2"/>
        <v>0.00902777777777778</v>
      </c>
      <c r="I68" s="21">
        <f>F68-INDEX($F$4:$F$1130,MATCH(D68,$D$4:$D$1130,0))</f>
        <v>0.00902777777777778</v>
      </c>
    </row>
    <row r="69" spans="1:9" s="1" customFormat="1" ht="15" customHeight="1">
      <c r="A69" s="19">
        <v>66</v>
      </c>
      <c r="B69" s="57" t="s">
        <v>80</v>
      </c>
      <c r="C69" s="57" t="s">
        <v>1</v>
      </c>
      <c r="D69" s="55" t="s">
        <v>311</v>
      </c>
      <c r="E69" s="56" t="s">
        <v>2</v>
      </c>
      <c r="F69" s="67">
        <v>0.03362268518518518</v>
      </c>
      <c r="G69" s="20" t="str">
        <f t="shared" si="3"/>
        <v>4.39/km</v>
      </c>
      <c r="H69" s="21">
        <f t="shared" si="2"/>
        <v>0.009062499999999994</v>
      </c>
      <c r="I69" s="21">
        <f>F69-INDEX($F$4:$F$1130,MATCH(D69,$D$4:$D$1130,0))</f>
        <v>0.004780092592592589</v>
      </c>
    </row>
    <row r="70" spans="1:9" s="1" customFormat="1" ht="15" customHeight="1">
      <c r="A70" s="19">
        <v>67</v>
      </c>
      <c r="B70" s="54" t="s">
        <v>81</v>
      </c>
      <c r="C70" s="54" t="s">
        <v>34</v>
      </c>
      <c r="D70" s="55" t="s">
        <v>280</v>
      </c>
      <c r="E70" s="56" t="s">
        <v>301</v>
      </c>
      <c r="F70" s="67">
        <v>0.03378472222222222</v>
      </c>
      <c r="G70" s="20" t="str">
        <f t="shared" si="3"/>
        <v>4.41/km</v>
      </c>
      <c r="H70" s="21">
        <f t="shared" si="2"/>
        <v>0.009224537037037038</v>
      </c>
      <c r="I70" s="21">
        <f>F70-INDEX($F$4:$F$1130,MATCH(D70,$D$4:$D$1130,0))</f>
        <v>0.008125</v>
      </c>
    </row>
    <row r="71" spans="1:9" s="1" customFormat="1" ht="15" customHeight="1">
      <c r="A71" s="19">
        <v>68</v>
      </c>
      <c r="B71" s="57" t="s">
        <v>82</v>
      </c>
      <c r="C71" s="57" t="s">
        <v>83</v>
      </c>
      <c r="D71" s="55" t="s">
        <v>14</v>
      </c>
      <c r="E71" s="56" t="s">
        <v>2</v>
      </c>
      <c r="F71" s="67">
        <v>0.03386574074074074</v>
      </c>
      <c r="G71" s="20" t="str">
        <f t="shared" si="3"/>
        <v>4.41/km</v>
      </c>
      <c r="H71" s="21">
        <f t="shared" si="2"/>
        <v>0.009305555555555553</v>
      </c>
      <c r="I71" s="21">
        <f>F71-INDEX($F$4:$F$1130,MATCH(D71,$D$4:$D$1130,0))</f>
        <v>0.003645833333333331</v>
      </c>
    </row>
    <row r="72" spans="1:9" s="1" customFormat="1" ht="15" customHeight="1">
      <c r="A72" s="19">
        <v>69</v>
      </c>
      <c r="B72" s="54" t="s">
        <v>84</v>
      </c>
      <c r="C72" s="54" t="s">
        <v>276</v>
      </c>
      <c r="D72" s="55" t="s">
        <v>290</v>
      </c>
      <c r="E72" s="56" t="s">
        <v>85</v>
      </c>
      <c r="F72" s="67">
        <v>0.03391203703703704</v>
      </c>
      <c r="G72" s="20" t="str">
        <f t="shared" si="3"/>
        <v>4.42/km</v>
      </c>
      <c r="H72" s="21">
        <f t="shared" si="2"/>
        <v>0.009351851851851854</v>
      </c>
      <c r="I72" s="21">
        <f>F72-INDEX($F$4:$F$1130,MATCH(D72,$D$4:$D$1130,0))</f>
        <v>0.007164351851851856</v>
      </c>
    </row>
    <row r="73" spans="1:9" s="1" customFormat="1" ht="15" customHeight="1">
      <c r="A73" s="19">
        <v>70</v>
      </c>
      <c r="B73" s="54" t="s">
        <v>86</v>
      </c>
      <c r="C73" s="54" t="s">
        <v>87</v>
      </c>
      <c r="D73" s="55" t="s">
        <v>280</v>
      </c>
      <c r="E73" s="56" t="s">
        <v>2</v>
      </c>
      <c r="F73" s="67">
        <v>0.03396990740740741</v>
      </c>
      <c r="G73" s="20" t="str">
        <f t="shared" si="3"/>
        <v>4.42/km</v>
      </c>
      <c r="H73" s="21">
        <f t="shared" si="2"/>
        <v>0.009409722222222222</v>
      </c>
      <c r="I73" s="21">
        <f>F73-INDEX($F$4:$F$1130,MATCH(D73,$D$4:$D$1130,0))</f>
        <v>0.008310185185185184</v>
      </c>
    </row>
    <row r="74" spans="1:9" s="1" customFormat="1" ht="15" customHeight="1">
      <c r="A74" s="19">
        <v>71</v>
      </c>
      <c r="B74" s="57" t="s">
        <v>88</v>
      </c>
      <c r="C74" s="57" t="s">
        <v>269</v>
      </c>
      <c r="D74" s="55" t="s">
        <v>270</v>
      </c>
      <c r="E74" s="56" t="s">
        <v>315</v>
      </c>
      <c r="F74" s="67">
        <v>0.034027777777777775</v>
      </c>
      <c r="G74" s="20" t="str">
        <f t="shared" si="3"/>
        <v>4.43/km</v>
      </c>
      <c r="H74" s="21">
        <f t="shared" si="2"/>
        <v>0.00946759259259259</v>
      </c>
      <c r="I74" s="21">
        <f>F74-INDEX($F$4:$F$1130,MATCH(D74,$D$4:$D$1130,0))</f>
        <v>0.00946759259259259</v>
      </c>
    </row>
    <row r="75" spans="1:9" s="1" customFormat="1" ht="15" customHeight="1">
      <c r="A75" s="19">
        <v>72</v>
      </c>
      <c r="B75" s="57" t="s">
        <v>89</v>
      </c>
      <c r="C75" s="57" t="s">
        <v>90</v>
      </c>
      <c r="D75" s="55" t="s">
        <v>270</v>
      </c>
      <c r="E75" s="56" t="s">
        <v>315</v>
      </c>
      <c r="F75" s="67">
        <v>0.03412037037037037</v>
      </c>
      <c r="G75" s="20" t="str">
        <f t="shared" si="3"/>
        <v>4.43/km</v>
      </c>
      <c r="H75" s="21">
        <f t="shared" si="2"/>
        <v>0.009560185185185185</v>
      </c>
      <c r="I75" s="21">
        <f>F75-INDEX($F$4:$F$1130,MATCH(D75,$D$4:$D$1130,0))</f>
        <v>0.009560185185185185</v>
      </c>
    </row>
    <row r="76" spans="1:9" s="1" customFormat="1" ht="15" customHeight="1">
      <c r="A76" s="19">
        <v>73</v>
      </c>
      <c r="B76" s="57" t="s">
        <v>91</v>
      </c>
      <c r="C76" s="57" t="s">
        <v>92</v>
      </c>
      <c r="D76" s="55" t="s">
        <v>14</v>
      </c>
      <c r="E76" s="56" t="s">
        <v>315</v>
      </c>
      <c r="F76" s="67">
        <v>0.03428240740740741</v>
      </c>
      <c r="G76" s="20" t="str">
        <f t="shared" si="3"/>
        <v>4.45/km</v>
      </c>
      <c r="H76" s="21">
        <f t="shared" si="2"/>
        <v>0.009722222222222222</v>
      </c>
      <c r="I76" s="21">
        <f>F76-INDEX($F$4:$F$1130,MATCH(D76,$D$4:$D$1130,0))</f>
        <v>0.0040625</v>
      </c>
    </row>
    <row r="77" spans="1:9" s="1" customFormat="1" ht="15" customHeight="1">
      <c r="A77" s="19">
        <v>74</v>
      </c>
      <c r="B77" s="57" t="s">
        <v>93</v>
      </c>
      <c r="C77" s="57" t="s">
        <v>34</v>
      </c>
      <c r="D77" s="55" t="s">
        <v>94</v>
      </c>
      <c r="E77" s="56" t="s">
        <v>315</v>
      </c>
      <c r="F77" s="67">
        <v>0.03428240740740741</v>
      </c>
      <c r="G77" s="20" t="str">
        <f t="shared" si="3"/>
        <v>4.45/km</v>
      </c>
      <c r="H77" s="21">
        <f t="shared" si="2"/>
        <v>0.009722222222222222</v>
      </c>
      <c r="I77" s="21">
        <f>F77-INDEX($F$4:$F$1130,MATCH(D77,$D$4:$D$1130,0))</f>
        <v>0</v>
      </c>
    </row>
    <row r="78" spans="1:9" s="1" customFormat="1" ht="15" customHeight="1">
      <c r="A78" s="19">
        <v>75</v>
      </c>
      <c r="B78" s="54" t="s">
        <v>95</v>
      </c>
      <c r="C78" s="54" t="s">
        <v>320</v>
      </c>
      <c r="D78" s="55" t="s">
        <v>280</v>
      </c>
      <c r="E78" s="56" t="s">
        <v>5</v>
      </c>
      <c r="F78" s="67">
        <v>0.03435185185185185</v>
      </c>
      <c r="G78" s="20" t="str">
        <f t="shared" si="3"/>
        <v>4.45/km</v>
      </c>
      <c r="H78" s="21">
        <f t="shared" si="2"/>
        <v>0.009791666666666664</v>
      </c>
      <c r="I78" s="21">
        <f>F78-INDEX($F$4:$F$1130,MATCH(D78,$D$4:$D$1130,0))</f>
        <v>0.008692129629629626</v>
      </c>
    </row>
    <row r="79" spans="1:9" s="1" customFormat="1" ht="15" customHeight="1">
      <c r="A79" s="19">
        <v>76</v>
      </c>
      <c r="B79" s="54" t="s">
        <v>96</v>
      </c>
      <c r="C79" s="54" t="s">
        <v>97</v>
      </c>
      <c r="D79" s="55" t="s">
        <v>270</v>
      </c>
      <c r="E79" s="56" t="s">
        <v>2</v>
      </c>
      <c r="F79" s="67">
        <v>0.034409722222222223</v>
      </c>
      <c r="G79" s="20" t="str">
        <f t="shared" si="3"/>
        <v>4.46/km</v>
      </c>
      <c r="H79" s="21">
        <f t="shared" si="2"/>
        <v>0.009849537037037039</v>
      </c>
      <c r="I79" s="21">
        <f>F79-INDEX($F$4:$F$1130,MATCH(D79,$D$4:$D$1130,0))</f>
        <v>0.009849537037037039</v>
      </c>
    </row>
    <row r="80" spans="1:9" s="3" customFormat="1" ht="15" customHeight="1">
      <c r="A80" s="19">
        <v>77</v>
      </c>
      <c r="B80" s="54" t="s">
        <v>98</v>
      </c>
      <c r="C80" s="54" t="s">
        <v>99</v>
      </c>
      <c r="D80" s="55" t="s">
        <v>280</v>
      </c>
      <c r="E80" s="56" t="s">
        <v>5</v>
      </c>
      <c r="F80" s="67">
        <v>0.03453703703703704</v>
      </c>
      <c r="G80" s="20" t="str">
        <f t="shared" si="3"/>
        <v>4.47/km</v>
      </c>
      <c r="H80" s="21">
        <f t="shared" si="2"/>
        <v>0.009976851851851855</v>
      </c>
      <c r="I80" s="21">
        <f>F80-INDEX($F$4:$F$1130,MATCH(D80,$D$4:$D$1130,0))</f>
        <v>0.008877314814814817</v>
      </c>
    </row>
    <row r="81" spans="1:9" s="1" customFormat="1" ht="15" customHeight="1">
      <c r="A81" s="19">
        <v>78</v>
      </c>
      <c r="B81" s="54" t="s">
        <v>100</v>
      </c>
      <c r="C81" s="54" t="s">
        <v>101</v>
      </c>
      <c r="D81" s="55" t="s">
        <v>280</v>
      </c>
      <c r="E81" s="56" t="s">
        <v>102</v>
      </c>
      <c r="F81" s="67">
        <v>0.034618055555555555</v>
      </c>
      <c r="G81" s="20" t="str">
        <f t="shared" si="3"/>
        <v>4.48/km</v>
      </c>
      <c r="H81" s="21">
        <f t="shared" si="2"/>
        <v>0.01005787037037037</v>
      </c>
      <c r="I81" s="21">
        <f>F81-INDEX($F$4:$F$1130,MATCH(D81,$D$4:$D$1130,0))</f>
        <v>0.008958333333333332</v>
      </c>
    </row>
    <row r="82" spans="1:9" s="1" customFormat="1" ht="15" customHeight="1">
      <c r="A82" s="19">
        <v>79</v>
      </c>
      <c r="B82" s="54" t="s">
        <v>325</v>
      </c>
      <c r="C82" s="54" t="s">
        <v>103</v>
      </c>
      <c r="D82" s="55" t="s">
        <v>311</v>
      </c>
      <c r="E82" s="56" t="s">
        <v>321</v>
      </c>
      <c r="F82" s="67">
        <v>0.03467592592592592</v>
      </c>
      <c r="G82" s="20" t="str">
        <f t="shared" si="3"/>
        <v>4.48/km</v>
      </c>
      <c r="H82" s="21">
        <f t="shared" si="2"/>
        <v>0.010115740740740738</v>
      </c>
      <c r="I82" s="21">
        <f>F82-INDEX($F$4:$F$1130,MATCH(D82,$D$4:$D$1130,0))</f>
        <v>0.005833333333333333</v>
      </c>
    </row>
    <row r="83" spans="1:9" s="1" customFormat="1" ht="15" customHeight="1">
      <c r="A83" s="19">
        <v>80</v>
      </c>
      <c r="B83" s="58" t="s">
        <v>104</v>
      </c>
      <c r="C83" s="58" t="s">
        <v>276</v>
      </c>
      <c r="D83" s="55" t="s">
        <v>280</v>
      </c>
      <c r="E83" s="56" t="s">
        <v>298</v>
      </c>
      <c r="F83" s="67">
        <v>0.03467592592592592</v>
      </c>
      <c r="G83" s="20" t="str">
        <f t="shared" si="3"/>
        <v>4.48/km</v>
      </c>
      <c r="H83" s="21">
        <f t="shared" si="2"/>
        <v>0.010115740740740738</v>
      </c>
      <c r="I83" s="21">
        <f>F83-INDEX($F$4:$F$1130,MATCH(D83,$D$4:$D$1130,0))</f>
        <v>0.0090162037037037</v>
      </c>
    </row>
    <row r="84" spans="1:9" ht="15" customHeight="1">
      <c r="A84" s="19">
        <v>81</v>
      </c>
      <c r="B84" s="57" t="s">
        <v>105</v>
      </c>
      <c r="C84" s="57" t="s">
        <v>297</v>
      </c>
      <c r="D84" s="55" t="s">
        <v>106</v>
      </c>
      <c r="E84" s="56" t="s">
        <v>2</v>
      </c>
      <c r="F84" s="67">
        <v>0.03469907407407408</v>
      </c>
      <c r="G84" s="20" t="str">
        <f t="shared" si="3"/>
        <v>4.48/km</v>
      </c>
      <c r="H84" s="21">
        <f t="shared" si="2"/>
        <v>0.010138888888888892</v>
      </c>
      <c r="I84" s="21">
        <f>F84-INDEX($F$4:$F$1130,MATCH(D84,$D$4:$D$1130,0))</f>
        <v>0</v>
      </c>
    </row>
    <row r="85" spans="1:9" ht="15" customHeight="1">
      <c r="A85" s="19">
        <v>82</v>
      </c>
      <c r="B85" s="54" t="s">
        <v>107</v>
      </c>
      <c r="C85" s="54" t="s">
        <v>79</v>
      </c>
      <c r="D85" s="55" t="s">
        <v>11</v>
      </c>
      <c r="E85" s="56" t="s">
        <v>301</v>
      </c>
      <c r="F85" s="67">
        <v>0.03480324074074074</v>
      </c>
      <c r="G85" s="20" t="str">
        <f t="shared" si="3"/>
        <v>4.49/km</v>
      </c>
      <c r="H85" s="21">
        <f t="shared" si="2"/>
        <v>0.010243055555555554</v>
      </c>
      <c r="I85" s="21">
        <f>F85-INDEX($F$4:$F$1130,MATCH(D85,$D$4:$D$1130,0))</f>
        <v>0.004594907407407405</v>
      </c>
    </row>
    <row r="86" spans="1:9" ht="15" customHeight="1">
      <c r="A86" s="19">
        <v>83</v>
      </c>
      <c r="B86" s="54" t="s">
        <v>108</v>
      </c>
      <c r="C86" s="54" t="s">
        <v>109</v>
      </c>
      <c r="D86" s="55" t="s">
        <v>11</v>
      </c>
      <c r="E86" s="56" t="s">
        <v>110</v>
      </c>
      <c r="F86" s="67">
        <v>0.03487268518518519</v>
      </c>
      <c r="G86" s="20" t="str">
        <f t="shared" si="3"/>
        <v>4.50/km</v>
      </c>
      <c r="H86" s="21">
        <f t="shared" si="2"/>
        <v>0.010312500000000002</v>
      </c>
      <c r="I86" s="21">
        <f>F86-INDEX($F$4:$F$1130,MATCH(D86,$D$4:$D$1130,0))</f>
        <v>0.0046643518518518536</v>
      </c>
    </row>
    <row r="87" spans="1:9" ht="15" customHeight="1">
      <c r="A87" s="19">
        <v>84</v>
      </c>
      <c r="B87" s="57" t="s">
        <v>111</v>
      </c>
      <c r="C87" s="57" t="s">
        <v>112</v>
      </c>
      <c r="D87" s="55" t="s">
        <v>270</v>
      </c>
      <c r="E87" s="56" t="s">
        <v>298</v>
      </c>
      <c r="F87" s="67">
        <v>0.034942129629629635</v>
      </c>
      <c r="G87" s="20" t="str">
        <f t="shared" si="3"/>
        <v>4.50/km</v>
      </c>
      <c r="H87" s="21">
        <f t="shared" si="2"/>
        <v>0.01038194444444445</v>
      </c>
      <c r="I87" s="21">
        <f>F87-INDEX($F$4:$F$1130,MATCH(D87,$D$4:$D$1130,0))</f>
        <v>0.01038194444444445</v>
      </c>
    </row>
    <row r="88" spans="1:9" ht="15" customHeight="1">
      <c r="A88" s="19">
        <v>85</v>
      </c>
      <c r="B88" s="57" t="s">
        <v>113</v>
      </c>
      <c r="C88" s="57" t="s">
        <v>114</v>
      </c>
      <c r="D88" s="55" t="s">
        <v>14</v>
      </c>
      <c r="E88" s="56" t="s">
        <v>2</v>
      </c>
      <c r="F88" s="67">
        <v>0.03497685185185185</v>
      </c>
      <c r="G88" s="20" t="str">
        <f t="shared" si="3"/>
        <v>4.51/km</v>
      </c>
      <c r="H88" s="21">
        <f t="shared" si="2"/>
        <v>0.010416666666666664</v>
      </c>
      <c r="I88" s="21">
        <f>F88-INDEX($F$4:$F$1130,MATCH(D88,$D$4:$D$1130,0))</f>
        <v>0.004756944444444442</v>
      </c>
    </row>
    <row r="89" spans="1:9" ht="15" customHeight="1">
      <c r="A89" s="19">
        <v>86</v>
      </c>
      <c r="B89" s="54" t="s">
        <v>115</v>
      </c>
      <c r="C89" s="54" t="s">
        <v>116</v>
      </c>
      <c r="D89" s="55" t="s">
        <v>11</v>
      </c>
      <c r="E89" s="56" t="s">
        <v>117</v>
      </c>
      <c r="F89" s="67">
        <v>0.03505787037037037</v>
      </c>
      <c r="G89" s="20" t="str">
        <f t="shared" si="3"/>
        <v>4.51/km</v>
      </c>
      <c r="H89" s="21">
        <f t="shared" si="2"/>
        <v>0.010497685185185186</v>
      </c>
      <c r="I89" s="21">
        <f>F89-INDEX($F$4:$F$1130,MATCH(D89,$D$4:$D$1130,0))</f>
        <v>0.004849537037037038</v>
      </c>
    </row>
    <row r="90" spans="1:9" ht="15" customHeight="1">
      <c r="A90" s="19">
        <v>87</v>
      </c>
      <c r="B90" s="57" t="s">
        <v>118</v>
      </c>
      <c r="C90" s="57" t="s">
        <v>279</v>
      </c>
      <c r="D90" s="55" t="s">
        <v>286</v>
      </c>
      <c r="E90" s="56" t="s">
        <v>295</v>
      </c>
      <c r="F90" s="67">
        <v>0.03521990740740741</v>
      </c>
      <c r="G90" s="20" t="str">
        <f t="shared" si="3"/>
        <v>4.53/km</v>
      </c>
      <c r="H90" s="21">
        <f t="shared" si="2"/>
        <v>0.010659722222222223</v>
      </c>
      <c r="I90" s="21">
        <f>F90-INDEX($F$4:$F$1130,MATCH(D90,$D$4:$D$1130,0))</f>
        <v>0.009027777777777777</v>
      </c>
    </row>
    <row r="91" spans="1:9" ht="15" customHeight="1">
      <c r="A91" s="19">
        <v>88</v>
      </c>
      <c r="B91" s="54" t="s">
        <v>119</v>
      </c>
      <c r="C91" s="54" t="s">
        <v>120</v>
      </c>
      <c r="D91" s="55" t="s">
        <v>14</v>
      </c>
      <c r="E91" s="56" t="s">
        <v>5</v>
      </c>
      <c r="F91" s="67">
        <v>0.03523148148148148</v>
      </c>
      <c r="G91" s="20" t="str">
        <f t="shared" si="3"/>
        <v>4.53/km</v>
      </c>
      <c r="H91" s="21">
        <f t="shared" si="2"/>
        <v>0.010671296296296297</v>
      </c>
      <c r="I91" s="21">
        <f>F91-INDEX($F$4:$F$1130,MATCH(D91,$D$4:$D$1130,0))</f>
        <v>0.0050115740740740745</v>
      </c>
    </row>
    <row r="92" spans="1:9" ht="15" customHeight="1">
      <c r="A92" s="19">
        <v>89</v>
      </c>
      <c r="B92" s="54" t="s">
        <v>121</v>
      </c>
      <c r="C92" s="54" t="s">
        <v>300</v>
      </c>
      <c r="D92" s="55" t="s">
        <v>280</v>
      </c>
      <c r="E92" s="56" t="s">
        <v>54</v>
      </c>
      <c r="F92" s="67">
        <v>0.03543981481481481</v>
      </c>
      <c r="G92" s="20" t="str">
        <f t="shared" si="3"/>
        <v>4.54/km</v>
      </c>
      <c r="H92" s="21">
        <f t="shared" si="2"/>
        <v>0.010879629629629628</v>
      </c>
      <c r="I92" s="21">
        <f>F92-INDEX($F$4:$F$1130,MATCH(D92,$D$4:$D$1130,0))</f>
        <v>0.00978009259259259</v>
      </c>
    </row>
    <row r="93" spans="1:9" ht="15" customHeight="1">
      <c r="A93" s="19">
        <v>90</v>
      </c>
      <c r="B93" s="54" t="s">
        <v>122</v>
      </c>
      <c r="C93" s="54" t="s">
        <v>123</v>
      </c>
      <c r="D93" s="55" t="s">
        <v>14</v>
      </c>
      <c r="E93" s="56" t="s">
        <v>117</v>
      </c>
      <c r="F93" s="67">
        <v>0.03547453703703704</v>
      </c>
      <c r="G93" s="20" t="str">
        <f t="shared" si="3"/>
        <v>4.55/km</v>
      </c>
      <c r="H93" s="21">
        <f t="shared" si="2"/>
        <v>0.010914351851851856</v>
      </c>
      <c r="I93" s="21">
        <f>F93-INDEX($F$4:$F$1130,MATCH(D93,$D$4:$D$1130,0))</f>
        <v>0.005254629629629633</v>
      </c>
    </row>
    <row r="94" spans="1:9" ht="15" customHeight="1">
      <c r="A94" s="19">
        <v>91</v>
      </c>
      <c r="B94" s="54" t="s">
        <v>124</v>
      </c>
      <c r="C94" s="54" t="s">
        <v>300</v>
      </c>
      <c r="D94" s="55" t="s">
        <v>290</v>
      </c>
      <c r="E94" s="56" t="s">
        <v>324</v>
      </c>
      <c r="F94" s="67">
        <v>0.03561342592592592</v>
      </c>
      <c r="G94" s="20" t="str">
        <f t="shared" si="3"/>
        <v>4.56/km</v>
      </c>
      <c r="H94" s="21">
        <f t="shared" si="2"/>
        <v>0.011053240740740738</v>
      </c>
      <c r="I94" s="21">
        <f>F94-INDEX($F$4:$F$1130,MATCH(D94,$D$4:$D$1130,0))</f>
        <v>0.00886574074074074</v>
      </c>
    </row>
    <row r="95" spans="1:9" ht="15" customHeight="1">
      <c r="A95" s="19">
        <v>92</v>
      </c>
      <c r="B95" s="54" t="s">
        <v>125</v>
      </c>
      <c r="C95" s="54" t="s">
        <v>83</v>
      </c>
      <c r="D95" s="55" t="s">
        <v>14</v>
      </c>
      <c r="E95" s="56" t="s">
        <v>324</v>
      </c>
      <c r="F95" s="67">
        <v>0.035625</v>
      </c>
      <c r="G95" s="20" t="str">
        <f t="shared" si="3"/>
        <v>4.56/km</v>
      </c>
      <c r="H95" s="21">
        <f t="shared" si="2"/>
        <v>0.011064814814814812</v>
      </c>
      <c r="I95" s="21">
        <f>F95-INDEX($F$4:$F$1130,MATCH(D95,$D$4:$D$1130,0))</f>
        <v>0.00540509259259259</v>
      </c>
    </row>
    <row r="96" spans="1:9" ht="15" customHeight="1">
      <c r="A96" s="19">
        <v>93</v>
      </c>
      <c r="B96" s="57" t="s">
        <v>126</v>
      </c>
      <c r="C96" s="57" t="s">
        <v>1</v>
      </c>
      <c r="D96" s="55" t="s">
        <v>311</v>
      </c>
      <c r="E96" s="56" t="s">
        <v>2</v>
      </c>
      <c r="F96" s="67">
        <v>0.035659722222222225</v>
      </c>
      <c r="G96" s="20" t="str">
        <f t="shared" si="3"/>
        <v>4.56/km</v>
      </c>
      <c r="H96" s="21">
        <f aca="true" t="shared" si="4" ref="H96:H159">F96-$F$4</f>
        <v>0.01109953703703704</v>
      </c>
      <c r="I96" s="21">
        <f>F96-INDEX($F$4:$F$1130,MATCH(D96,$D$4:$D$1130,0))</f>
        <v>0.006817129629629635</v>
      </c>
    </row>
    <row r="97" spans="1:9" ht="15" customHeight="1">
      <c r="A97" s="19">
        <v>94</v>
      </c>
      <c r="B97" s="54" t="s">
        <v>127</v>
      </c>
      <c r="C97" s="54" t="s">
        <v>128</v>
      </c>
      <c r="D97" s="55" t="s">
        <v>290</v>
      </c>
      <c r="E97" s="56" t="s">
        <v>129</v>
      </c>
      <c r="F97" s="67">
        <v>0.03587962962962963</v>
      </c>
      <c r="G97" s="20" t="str">
        <f t="shared" si="3"/>
        <v>4.58/km</v>
      </c>
      <c r="H97" s="21">
        <f t="shared" si="4"/>
        <v>0.011319444444444444</v>
      </c>
      <c r="I97" s="21">
        <f>F97-INDEX($F$4:$F$1130,MATCH(D97,$D$4:$D$1130,0))</f>
        <v>0.009131944444444446</v>
      </c>
    </row>
    <row r="98" spans="1:9" ht="15" customHeight="1">
      <c r="A98" s="19">
        <v>95</v>
      </c>
      <c r="B98" s="58" t="s">
        <v>130</v>
      </c>
      <c r="C98" s="58" t="s">
        <v>297</v>
      </c>
      <c r="D98" s="55" t="s">
        <v>270</v>
      </c>
      <c r="E98" s="56" t="s">
        <v>298</v>
      </c>
      <c r="F98" s="67">
        <v>0.0358912037037037</v>
      </c>
      <c r="G98" s="20" t="str">
        <f t="shared" si="3"/>
        <v>4.58/km</v>
      </c>
      <c r="H98" s="21">
        <f t="shared" si="4"/>
        <v>0.011331018518518518</v>
      </c>
      <c r="I98" s="21">
        <f>F98-INDEX($F$4:$F$1130,MATCH(D98,$D$4:$D$1130,0))</f>
        <v>0.011331018518518518</v>
      </c>
    </row>
    <row r="99" spans="1:9" ht="15" customHeight="1">
      <c r="A99" s="19">
        <v>96</v>
      </c>
      <c r="B99" s="54" t="s">
        <v>131</v>
      </c>
      <c r="C99" s="54" t="s">
        <v>109</v>
      </c>
      <c r="D99" s="55" t="s">
        <v>311</v>
      </c>
      <c r="E99" s="56" t="s">
        <v>301</v>
      </c>
      <c r="F99" s="67">
        <v>0.036006944444444446</v>
      </c>
      <c r="G99" s="20" t="str">
        <f t="shared" si="3"/>
        <v>4.59/km</v>
      </c>
      <c r="H99" s="21">
        <f t="shared" si="4"/>
        <v>0.01144675925925926</v>
      </c>
      <c r="I99" s="21">
        <f>F99-INDEX($F$4:$F$1130,MATCH(D99,$D$4:$D$1130,0))</f>
        <v>0.007164351851851856</v>
      </c>
    </row>
    <row r="100" spans="1:9" ht="15" customHeight="1">
      <c r="A100" s="19">
        <v>97</v>
      </c>
      <c r="B100" s="57" t="s">
        <v>132</v>
      </c>
      <c r="C100" s="57" t="s">
        <v>133</v>
      </c>
      <c r="D100" s="55" t="s">
        <v>94</v>
      </c>
      <c r="E100" s="56" t="s">
        <v>2</v>
      </c>
      <c r="F100" s="67">
        <v>0.03626157407407408</v>
      </c>
      <c r="G100" s="20" t="str">
        <f t="shared" si="3"/>
        <v>5.01/km</v>
      </c>
      <c r="H100" s="21">
        <f t="shared" si="4"/>
        <v>0.011701388888888893</v>
      </c>
      <c r="I100" s="21">
        <f>F100-INDEX($F$4:$F$1130,MATCH(D100,$D$4:$D$1130,0))</f>
        <v>0.0019791666666666707</v>
      </c>
    </row>
    <row r="101" spans="1:9" ht="15" customHeight="1">
      <c r="A101" s="19">
        <v>98</v>
      </c>
      <c r="B101" s="54" t="s">
        <v>134</v>
      </c>
      <c r="C101" s="54" t="s">
        <v>24</v>
      </c>
      <c r="D101" s="55" t="s">
        <v>11</v>
      </c>
      <c r="E101" s="56" t="s">
        <v>2</v>
      </c>
      <c r="F101" s="67">
        <v>0.03630787037037037</v>
      </c>
      <c r="G101" s="20" t="str">
        <f t="shared" si="3"/>
        <v>5.02/km</v>
      </c>
      <c r="H101" s="21">
        <f t="shared" si="4"/>
        <v>0.011747685185185187</v>
      </c>
      <c r="I101" s="21">
        <f>F101-INDEX($F$4:$F$1130,MATCH(D101,$D$4:$D$1130,0))</f>
        <v>0.006099537037037039</v>
      </c>
    </row>
    <row r="102" spans="1:9" ht="15" customHeight="1">
      <c r="A102" s="19">
        <v>99</v>
      </c>
      <c r="B102" s="57" t="s">
        <v>135</v>
      </c>
      <c r="C102" s="57" t="s">
        <v>29</v>
      </c>
      <c r="D102" s="55" t="s">
        <v>280</v>
      </c>
      <c r="E102" s="56" t="s">
        <v>315</v>
      </c>
      <c r="F102" s="67">
        <v>0.03636574074074074</v>
      </c>
      <c r="G102" s="20" t="str">
        <f t="shared" si="3"/>
        <v>5.02/km</v>
      </c>
      <c r="H102" s="21">
        <f t="shared" si="4"/>
        <v>0.011805555555555555</v>
      </c>
      <c r="I102" s="21">
        <f>F102-INDEX($F$4:$F$1130,MATCH(D102,$D$4:$D$1130,0))</f>
        <v>0.010706018518518517</v>
      </c>
    </row>
    <row r="103" spans="1:9" ht="15" customHeight="1">
      <c r="A103" s="19">
        <v>100</v>
      </c>
      <c r="B103" s="57" t="s">
        <v>299</v>
      </c>
      <c r="C103" s="57" t="s">
        <v>99</v>
      </c>
      <c r="D103" s="55" t="s">
        <v>280</v>
      </c>
      <c r="E103" s="56" t="s">
        <v>295</v>
      </c>
      <c r="F103" s="67">
        <v>0.03643518518518519</v>
      </c>
      <c r="G103" s="20" t="str">
        <f t="shared" si="3"/>
        <v>5.03/km</v>
      </c>
      <c r="H103" s="21">
        <f t="shared" si="4"/>
        <v>0.011875000000000004</v>
      </c>
      <c r="I103" s="21">
        <f>F103-INDEX($F$4:$F$1130,MATCH(D103,$D$4:$D$1130,0))</f>
        <v>0.010775462962962966</v>
      </c>
    </row>
    <row r="104" spans="1:9" ht="15" customHeight="1">
      <c r="A104" s="19">
        <v>101</v>
      </c>
      <c r="B104" s="57" t="s">
        <v>136</v>
      </c>
      <c r="C104" s="57" t="s">
        <v>137</v>
      </c>
      <c r="D104" s="55" t="s">
        <v>14</v>
      </c>
      <c r="E104" s="56" t="s">
        <v>295</v>
      </c>
      <c r="F104" s="67">
        <v>0.03644675925925926</v>
      </c>
      <c r="G104" s="20" t="str">
        <f t="shared" si="3"/>
        <v>5.03/km</v>
      </c>
      <c r="H104" s="21">
        <f t="shared" si="4"/>
        <v>0.011886574074074077</v>
      </c>
      <c r="I104" s="21">
        <f>F104-INDEX($F$4:$F$1130,MATCH(D104,$D$4:$D$1130,0))</f>
        <v>0.006226851851851855</v>
      </c>
    </row>
    <row r="105" spans="1:9" ht="15" customHeight="1">
      <c r="A105" s="19">
        <v>102</v>
      </c>
      <c r="B105" s="54" t="s">
        <v>138</v>
      </c>
      <c r="C105" s="54" t="s">
        <v>103</v>
      </c>
      <c r="D105" s="55" t="s">
        <v>311</v>
      </c>
      <c r="E105" s="56" t="s">
        <v>301</v>
      </c>
      <c r="F105" s="67">
        <v>0.036724537037037035</v>
      </c>
      <c r="G105" s="20" t="str">
        <f t="shared" si="3"/>
        <v>5.05/km</v>
      </c>
      <c r="H105" s="21">
        <f t="shared" si="4"/>
        <v>0.01216435185185185</v>
      </c>
      <c r="I105" s="21">
        <f>F105-INDEX($F$4:$F$1130,MATCH(D105,$D$4:$D$1130,0))</f>
        <v>0.007881944444444445</v>
      </c>
    </row>
    <row r="106" spans="1:9" ht="15" customHeight="1">
      <c r="A106" s="19">
        <v>103</v>
      </c>
      <c r="B106" s="54" t="s">
        <v>139</v>
      </c>
      <c r="C106" s="54" t="s">
        <v>293</v>
      </c>
      <c r="D106" s="55" t="s">
        <v>280</v>
      </c>
      <c r="E106" s="56" t="s">
        <v>301</v>
      </c>
      <c r="F106" s="67">
        <v>0.036724537037037035</v>
      </c>
      <c r="G106" s="20" t="str">
        <f t="shared" si="3"/>
        <v>5.05/km</v>
      </c>
      <c r="H106" s="21">
        <f t="shared" si="4"/>
        <v>0.01216435185185185</v>
      </c>
      <c r="I106" s="21">
        <f>F106-INDEX($F$4:$F$1130,MATCH(D106,$D$4:$D$1130,0))</f>
        <v>0.011064814814814812</v>
      </c>
    </row>
    <row r="107" spans="1:9" ht="15" customHeight="1">
      <c r="A107" s="19">
        <v>104</v>
      </c>
      <c r="B107" s="54" t="s">
        <v>140</v>
      </c>
      <c r="C107" s="54" t="s">
        <v>303</v>
      </c>
      <c r="D107" s="55" t="s">
        <v>286</v>
      </c>
      <c r="E107" s="56" t="s">
        <v>301</v>
      </c>
      <c r="F107" s="67">
        <v>0.03701388888888889</v>
      </c>
      <c r="G107" s="20" t="str">
        <f t="shared" si="3"/>
        <v>5.08/km</v>
      </c>
      <c r="H107" s="21">
        <f t="shared" si="4"/>
        <v>0.012453703703703703</v>
      </c>
      <c r="I107" s="21">
        <f>F107-INDEX($F$4:$F$1130,MATCH(D107,$D$4:$D$1130,0))</f>
        <v>0.010821759259259257</v>
      </c>
    </row>
    <row r="108" spans="1:9" ht="15" customHeight="1">
      <c r="A108" s="19">
        <v>105</v>
      </c>
      <c r="B108" s="54" t="s">
        <v>141</v>
      </c>
      <c r="C108" s="54" t="s">
        <v>142</v>
      </c>
      <c r="D108" s="55" t="s">
        <v>14</v>
      </c>
      <c r="E108" s="56" t="s">
        <v>5</v>
      </c>
      <c r="F108" s="67">
        <v>0.0365625</v>
      </c>
      <c r="G108" s="20" t="str">
        <f t="shared" si="3"/>
        <v>5.04/km</v>
      </c>
      <c r="H108" s="21">
        <f t="shared" si="4"/>
        <v>0.012002314814814813</v>
      </c>
      <c r="I108" s="21">
        <f>F108-INDEX($F$4:$F$1130,MATCH(D108,$D$4:$D$1130,0))</f>
        <v>0.006342592592592591</v>
      </c>
    </row>
    <row r="109" spans="1:9" ht="15" customHeight="1">
      <c r="A109" s="19">
        <v>106</v>
      </c>
      <c r="B109" s="54" t="s">
        <v>143</v>
      </c>
      <c r="C109" s="54" t="s">
        <v>144</v>
      </c>
      <c r="D109" s="55" t="s">
        <v>311</v>
      </c>
      <c r="E109" s="56" t="s">
        <v>301</v>
      </c>
      <c r="F109" s="67">
        <v>0.036585648148148145</v>
      </c>
      <c r="G109" s="20" t="str">
        <f t="shared" si="3"/>
        <v>5.04/km</v>
      </c>
      <c r="H109" s="21">
        <f t="shared" si="4"/>
        <v>0.01202546296296296</v>
      </c>
      <c r="I109" s="21">
        <f>F109-INDEX($F$4:$F$1130,MATCH(D109,$D$4:$D$1130,0))</f>
        <v>0.007743055555555555</v>
      </c>
    </row>
    <row r="110" spans="1:9" ht="15" customHeight="1">
      <c r="A110" s="19">
        <v>107</v>
      </c>
      <c r="B110" s="57" t="s">
        <v>145</v>
      </c>
      <c r="C110" s="57" t="s">
        <v>146</v>
      </c>
      <c r="D110" s="55" t="s">
        <v>311</v>
      </c>
      <c r="E110" s="56" t="s">
        <v>315</v>
      </c>
      <c r="F110" s="67">
        <v>0.03729166666666667</v>
      </c>
      <c r="G110" s="20" t="str">
        <f t="shared" si="3"/>
        <v>5.10/km</v>
      </c>
      <c r="H110" s="21">
        <f t="shared" si="4"/>
        <v>0.012731481481481483</v>
      </c>
      <c r="I110" s="21">
        <f>F110-INDEX($F$4:$F$1130,MATCH(D110,$D$4:$D$1130,0))</f>
        <v>0.008449074074074078</v>
      </c>
    </row>
    <row r="111" spans="1:9" ht="15" customHeight="1">
      <c r="A111" s="19">
        <v>108</v>
      </c>
      <c r="B111" s="57" t="s">
        <v>147</v>
      </c>
      <c r="C111" s="57" t="s">
        <v>148</v>
      </c>
      <c r="D111" s="55" t="s">
        <v>280</v>
      </c>
      <c r="E111" s="56" t="s">
        <v>2</v>
      </c>
      <c r="F111" s="67">
        <v>0.03736111111111111</v>
      </c>
      <c r="G111" s="20" t="str">
        <f t="shared" si="3"/>
        <v>5.10/km</v>
      </c>
      <c r="H111" s="21">
        <f t="shared" si="4"/>
        <v>0.012800925925925924</v>
      </c>
      <c r="I111" s="21">
        <f>F111-INDEX($F$4:$F$1130,MATCH(D111,$D$4:$D$1130,0))</f>
        <v>0.011701388888888886</v>
      </c>
    </row>
    <row r="112" spans="1:9" ht="15" customHeight="1">
      <c r="A112" s="19">
        <v>109</v>
      </c>
      <c r="B112" s="57" t="s">
        <v>149</v>
      </c>
      <c r="C112" s="57" t="s">
        <v>79</v>
      </c>
      <c r="D112" s="55" t="s">
        <v>311</v>
      </c>
      <c r="E112" s="56" t="s">
        <v>2</v>
      </c>
      <c r="F112" s="67">
        <v>0.03747685185185185</v>
      </c>
      <c r="G112" s="20" t="str">
        <f t="shared" si="3"/>
        <v>5.11/km</v>
      </c>
      <c r="H112" s="21">
        <f t="shared" si="4"/>
        <v>0.012916666666666667</v>
      </c>
      <c r="I112" s="21">
        <f>F112-INDEX($F$4:$F$1130,MATCH(D112,$D$4:$D$1130,0))</f>
        <v>0.008634259259259262</v>
      </c>
    </row>
    <row r="113" spans="1:9" ht="15" customHeight="1">
      <c r="A113" s="19">
        <v>110</v>
      </c>
      <c r="B113" s="54" t="s">
        <v>150</v>
      </c>
      <c r="C113" s="54" t="s">
        <v>34</v>
      </c>
      <c r="D113" s="55" t="s">
        <v>286</v>
      </c>
      <c r="E113" s="56" t="s">
        <v>321</v>
      </c>
      <c r="F113" s="67">
        <v>0.037488425925925925</v>
      </c>
      <c r="G113" s="20" t="str">
        <f t="shared" si="3"/>
        <v>5.11/km</v>
      </c>
      <c r="H113" s="21">
        <f t="shared" si="4"/>
        <v>0.01292824074074074</v>
      </c>
      <c r="I113" s="21">
        <f>F113-INDEX($F$4:$F$1130,MATCH(D113,$D$4:$D$1130,0))</f>
        <v>0.011296296296296294</v>
      </c>
    </row>
    <row r="114" spans="1:9" ht="15" customHeight="1">
      <c r="A114" s="19">
        <v>111</v>
      </c>
      <c r="B114" s="54" t="s">
        <v>151</v>
      </c>
      <c r="C114" s="54" t="s">
        <v>297</v>
      </c>
      <c r="D114" s="55" t="s">
        <v>311</v>
      </c>
      <c r="E114" s="56" t="s">
        <v>5</v>
      </c>
      <c r="F114" s="67">
        <v>0.03756944444444445</v>
      </c>
      <c r="G114" s="20" t="str">
        <f t="shared" si="3"/>
        <v>5.12/km</v>
      </c>
      <c r="H114" s="21">
        <f t="shared" si="4"/>
        <v>0.013009259259259262</v>
      </c>
      <c r="I114" s="21">
        <f>F114-INDEX($F$4:$F$1130,MATCH(D114,$D$4:$D$1130,0))</f>
        <v>0.008726851851851857</v>
      </c>
    </row>
    <row r="115" spans="1:9" ht="15" customHeight="1">
      <c r="A115" s="19">
        <v>112</v>
      </c>
      <c r="B115" s="57" t="s">
        <v>152</v>
      </c>
      <c r="C115" s="57" t="s">
        <v>153</v>
      </c>
      <c r="D115" s="55" t="s">
        <v>280</v>
      </c>
      <c r="E115" s="56" t="s">
        <v>298</v>
      </c>
      <c r="F115" s="67">
        <v>0.037766203703703705</v>
      </c>
      <c r="G115" s="20" t="str">
        <f t="shared" si="3"/>
        <v>5.14/km</v>
      </c>
      <c r="H115" s="21">
        <f t="shared" si="4"/>
        <v>0.01320601851851852</v>
      </c>
      <c r="I115" s="21">
        <f>F115-INDEX($F$4:$F$1130,MATCH(D115,$D$4:$D$1130,0))</f>
        <v>0.012106481481481482</v>
      </c>
    </row>
    <row r="116" spans="1:9" ht="15" customHeight="1">
      <c r="A116" s="19">
        <v>113</v>
      </c>
      <c r="B116" s="54" t="s">
        <v>154</v>
      </c>
      <c r="C116" s="54" t="s">
        <v>155</v>
      </c>
      <c r="D116" s="55" t="s">
        <v>106</v>
      </c>
      <c r="E116" s="56" t="s">
        <v>156</v>
      </c>
      <c r="F116" s="67">
        <v>0.037939814814814815</v>
      </c>
      <c r="G116" s="20" t="str">
        <f t="shared" si="3"/>
        <v>5.15/km</v>
      </c>
      <c r="H116" s="21">
        <f t="shared" si="4"/>
        <v>0.01337962962962963</v>
      </c>
      <c r="I116" s="21">
        <f>F116-INDEX($F$4:$F$1130,MATCH(D116,$D$4:$D$1130,0))</f>
        <v>0.0032407407407407385</v>
      </c>
    </row>
    <row r="117" spans="1:9" ht="15" customHeight="1">
      <c r="A117" s="19">
        <v>114</v>
      </c>
      <c r="B117" s="57" t="s">
        <v>88</v>
      </c>
      <c r="C117" s="57" t="s">
        <v>157</v>
      </c>
      <c r="D117" s="55" t="s">
        <v>286</v>
      </c>
      <c r="E117" s="56" t="s">
        <v>315</v>
      </c>
      <c r="F117" s="67">
        <v>0.03857638888888889</v>
      </c>
      <c r="G117" s="20" t="str">
        <f t="shared" si="3"/>
        <v>5.20/km</v>
      </c>
      <c r="H117" s="21">
        <f t="shared" si="4"/>
        <v>0.014016203703703704</v>
      </c>
      <c r="I117" s="21">
        <f>F117-INDEX($F$4:$F$1130,MATCH(D117,$D$4:$D$1130,0))</f>
        <v>0.012384259259259258</v>
      </c>
    </row>
    <row r="118" spans="1:9" ht="15" customHeight="1">
      <c r="A118" s="19">
        <v>115</v>
      </c>
      <c r="B118" s="57" t="s">
        <v>158</v>
      </c>
      <c r="C118" s="57" t="s">
        <v>146</v>
      </c>
      <c r="D118" s="55" t="s">
        <v>280</v>
      </c>
      <c r="E118" s="56" t="s">
        <v>315</v>
      </c>
      <c r="F118" s="67">
        <v>0.03858796296296297</v>
      </c>
      <c r="G118" s="20" t="str">
        <f t="shared" si="3"/>
        <v>5.21/km</v>
      </c>
      <c r="H118" s="21">
        <f t="shared" si="4"/>
        <v>0.014027777777777785</v>
      </c>
      <c r="I118" s="21">
        <f>F118-INDEX($F$4:$F$1130,MATCH(D118,$D$4:$D$1130,0))</f>
        <v>0.012928240740740747</v>
      </c>
    </row>
    <row r="119" spans="1:9" ht="15" customHeight="1">
      <c r="A119" s="19">
        <v>116</v>
      </c>
      <c r="B119" s="57" t="s">
        <v>159</v>
      </c>
      <c r="C119" s="57" t="s">
        <v>101</v>
      </c>
      <c r="D119" s="55" t="s">
        <v>280</v>
      </c>
      <c r="E119" s="56" t="s">
        <v>295</v>
      </c>
      <c r="F119" s="67">
        <v>0.038703703703703705</v>
      </c>
      <c r="G119" s="20" t="str">
        <f t="shared" si="3"/>
        <v>5.22/km</v>
      </c>
      <c r="H119" s="21">
        <f t="shared" si="4"/>
        <v>0.01414351851851852</v>
      </c>
      <c r="I119" s="21">
        <f>F119-INDEX($F$4:$F$1130,MATCH(D119,$D$4:$D$1130,0))</f>
        <v>0.013043981481481483</v>
      </c>
    </row>
    <row r="120" spans="1:9" ht="15" customHeight="1">
      <c r="A120" s="19">
        <v>117</v>
      </c>
      <c r="B120" s="54" t="s">
        <v>160</v>
      </c>
      <c r="C120" s="54" t="s">
        <v>24</v>
      </c>
      <c r="D120" s="55" t="s">
        <v>94</v>
      </c>
      <c r="E120" s="56" t="s">
        <v>324</v>
      </c>
      <c r="F120" s="67">
        <v>0.03876157407407408</v>
      </c>
      <c r="G120" s="20" t="str">
        <f t="shared" si="3"/>
        <v>5.22/km</v>
      </c>
      <c r="H120" s="21">
        <f t="shared" si="4"/>
        <v>0.014201388888888895</v>
      </c>
      <c r="I120" s="21">
        <f>F120-INDEX($F$4:$F$1130,MATCH(D120,$D$4:$D$1130,0))</f>
        <v>0.004479166666666673</v>
      </c>
    </row>
    <row r="121" spans="1:9" ht="15" customHeight="1">
      <c r="A121" s="19">
        <v>118</v>
      </c>
      <c r="B121" s="54" t="s">
        <v>161</v>
      </c>
      <c r="C121" s="54" t="s">
        <v>300</v>
      </c>
      <c r="D121" s="55" t="s">
        <v>290</v>
      </c>
      <c r="E121" s="56" t="s">
        <v>301</v>
      </c>
      <c r="F121" s="67">
        <v>0.03878472222222223</v>
      </c>
      <c r="G121" s="20" t="str">
        <f t="shared" si="3"/>
        <v>5.22/km</v>
      </c>
      <c r="H121" s="21">
        <f t="shared" si="4"/>
        <v>0.014224537037037042</v>
      </c>
      <c r="I121" s="21">
        <f>F121-INDEX($F$4:$F$1130,MATCH(D121,$D$4:$D$1130,0))</f>
        <v>0.012037037037037044</v>
      </c>
    </row>
    <row r="122" spans="1:9" ht="15" customHeight="1">
      <c r="A122" s="19">
        <v>119</v>
      </c>
      <c r="B122" s="54" t="s">
        <v>162</v>
      </c>
      <c r="C122" s="54" t="s">
        <v>163</v>
      </c>
      <c r="D122" s="55" t="s">
        <v>286</v>
      </c>
      <c r="E122" s="56" t="s">
        <v>298</v>
      </c>
      <c r="F122" s="67">
        <v>0.03888888888888889</v>
      </c>
      <c r="G122" s="20" t="str">
        <f t="shared" si="3"/>
        <v>5.23/km</v>
      </c>
      <c r="H122" s="21">
        <f t="shared" si="4"/>
        <v>0.014328703703703705</v>
      </c>
      <c r="I122" s="21">
        <f>F122-INDEX($F$4:$F$1130,MATCH(D122,$D$4:$D$1130,0))</f>
        <v>0.012696759259259258</v>
      </c>
    </row>
    <row r="123" spans="1:9" ht="15" customHeight="1">
      <c r="A123" s="19">
        <v>120</v>
      </c>
      <c r="B123" s="54" t="s">
        <v>111</v>
      </c>
      <c r="C123" s="54" t="s">
        <v>308</v>
      </c>
      <c r="D123" s="55" t="s">
        <v>280</v>
      </c>
      <c r="E123" s="56" t="s">
        <v>298</v>
      </c>
      <c r="F123" s="67">
        <v>0.03890046296296296</v>
      </c>
      <c r="G123" s="20" t="str">
        <f t="shared" si="3"/>
        <v>5.23/km</v>
      </c>
      <c r="H123" s="21">
        <f t="shared" si="4"/>
        <v>0.014340277777777778</v>
      </c>
      <c r="I123" s="21">
        <f>F123-INDEX($F$4:$F$1130,MATCH(D123,$D$4:$D$1130,0))</f>
        <v>0.01324074074074074</v>
      </c>
    </row>
    <row r="124" spans="1:9" ht="15" customHeight="1">
      <c r="A124" s="19">
        <v>121</v>
      </c>
      <c r="B124" s="54" t="s">
        <v>164</v>
      </c>
      <c r="C124" s="54" t="s">
        <v>310</v>
      </c>
      <c r="D124" s="55" t="s">
        <v>290</v>
      </c>
      <c r="E124" s="56" t="s">
        <v>5</v>
      </c>
      <c r="F124" s="67">
        <v>0.039155092592592596</v>
      </c>
      <c r="G124" s="20" t="str">
        <f t="shared" si="3"/>
        <v>5.25/km</v>
      </c>
      <c r="H124" s="21">
        <f t="shared" si="4"/>
        <v>0.01459490740740741</v>
      </c>
      <c r="I124" s="21">
        <f>F124-INDEX($F$4:$F$1130,MATCH(D124,$D$4:$D$1130,0))</f>
        <v>0.012407407407407412</v>
      </c>
    </row>
    <row r="125" spans="1:9" ht="15" customHeight="1">
      <c r="A125" s="19">
        <v>122</v>
      </c>
      <c r="B125" s="54" t="s">
        <v>165</v>
      </c>
      <c r="C125" s="54" t="s">
        <v>300</v>
      </c>
      <c r="D125" s="55" t="s">
        <v>286</v>
      </c>
      <c r="E125" s="56" t="s">
        <v>166</v>
      </c>
      <c r="F125" s="67">
        <v>0.039594907407407405</v>
      </c>
      <c r="G125" s="20" t="str">
        <f t="shared" si="3"/>
        <v>5.29/km</v>
      </c>
      <c r="H125" s="21">
        <f t="shared" si="4"/>
        <v>0.01503472222222222</v>
      </c>
      <c r="I125" s="21">
        <f>F125-INDEX($F$4:$F$1130,MATCH(D125,$D$4:$D$1130,0))</f>
        <v>0.013402777777777774</v>
      </c>
    </row>
    <row r="126" spans="1:9" ht="15" customHeight="1">
      <c r="A126" s="19">
        <v>123</v>
      </c>
      <c r="B126" s="54" t="s">
        <v>167</v>
      </c>
      <c r="C126" s="54" t="s">
        <v>55</v>
      </c>
      <c r="D126" s="55" t="s">
        <v>311</v>
      </c>
      <c r="E126" s="56" t="s">
        <v>5</v>
      </c>
      <c r="F126" s="67">
        <v>0.039641203703703706</v>
      </c>
      <c r="G126" s="20" t="str">
        <f t="shared" si="3"/>
        <v>5.29/km</v>
      </c>
      <c r="H126" s="21">
        <f t="shared" si="4"/>
        <v>0.015081018518518521</v>
      </c>
      <c r="I126" s="21">
        <f>F126-INDEX($F$4:$F$1130,MATCH(D126,$D$4:$D$1130,0))</f>
        <v>0.010798611111111116</v>
      </c>
    </row>
    <row r="127" spans="1:9" ht="15" customHeight="1">
      <c r="A127" s="19">
        <v>124</v>
      </c>
      <c r="B127" s="54" t="s">
        <v>168</v>
      </c>
      <c r="C127" s="54" t="s">
        <v>34</v>
      </c>
      <c r="D127" s="55" t="s">
        <v>286</v>
      </c>
      <c r="E127" s="56" t="s">
        <v>324</v>
      </c>
      <c r="F127" s="67">
        <v>0.03966435185185185</v>
      </c>
      <c r="G127" s="20" t="str">
        <f t="shared" si="3"/>
        <v>5.30/km</v>
      </c>
      <c r="H127" s="21">
        <f t="shared" si="4"/>
        <v>0.015104166666666669</v>
      </c>
      <c r="I127" s="21">
        <f>F127-INDEX($F$4:$F$1130,MATCH(D127,$D$4:$D$1130,0))</f>
        <v>0.013472222222222222</v>
      </c>
    </row>
    <row r="128" spans="1:9" ht="15" customHeight="1">
      <c r="A128" s="19">
        <v>125</v>
      </c>
      <c r="B128" s="54" t="s">
        <v>169</v>
      </c>
      <c r="C128" s="54" t="s">
        <v>170</v>
      </c>
      <c r="D128" s="55" t="s">
        <v>280</v>
      </c>
      <c r="E128" s="56" t="s">
        <v>324</v>
      </c>
      <c r="F128" s="67">
        <v>0.03967592592592593</v>
      </c>
      <c r="G128" s="20" t="str">
        <f t="shared" si="3"/>
        <v>5.30/km</v>
      </c>
      <c r="H128" s="21">
        <f t="shared" si="4"/>
        <v>0.015115740740740742</v>
      </c>
      <c r="I128" s="21">
        <f>F128-INDEX($F$4:$F$1130,MATCH(D128,$D$4:$D$1130,0))</f>
        <v>0.014016203703703704</v>
      </c>
    </row>
    <row r="129" spans="1:9" ht="15" customHeight="1">
      <c r="A129" s="19">
        <v>126</v>
      </c>
      <c r="B129" s="57" t="s">
        <v>171</v>
      </c>
      <c r="C129" s="57" t="s">
        <v>172</v>
      </c>
      <c r="D129" s="55" t="s">
        <v>106</v>
      </c>
      <c r="E129" s="56" t="s">
        <v>2</v>
      </c>
      <c r="F129" s="67">
        <v>0.03984953703703704</v>
      </c>
      <c r="G129" s="20" t="str">
        <f t="shared" si="3"/>
        <v>5.31/km</v>
      </c>
      <c r="H129" s="21">
        <f t="shared" si="4"/>
        <v>0.015289351851851853</v>
      </c>
      <c r="I129" s="21">
        <f>F129-INDEX($F$4:$F$1130,MATCH(D129,$D$4:$D$1130,0))</f>
        <v>0.005150462962962961</v>
      </c>
    </row>
    <row r="130" spans="1:9" ht="15" customHeight="1">
      <c r="A130" s="19">
        <v>127</v>
      </c>
      <c r="B130" s="54" t="s">
        <v>282</v>
      </c>
      <c r="C130" s="54" t="s">
        <v>103</v>
      </c>
      <c r="D130" s="55" t="s">
        <v>106</v>
      </c>
      <c r="E130" s="56" t="s">
        <v>321</v>
      </c>
      <c r="F130" s="67">
        <v>0.040532407407407406</v>
      </c>
      <c r="G130" s="20" t="str">
        <f t="shared" si="3"/>
        <v>5.37/km</v>
      </c>
      <c r="H130" s="21">
        <f t="shared" si="4"/>
        <v>0.01597222222222222</v>
      </c>
      <c r="I130" s="21">
        <f>F130-INDEX($F$4:$F$1130,MATCH(D130,$D$4:$D$1130,0))</f>
        <v>0.005833333333333329</v>
      </c>
    </row>
    <row r="131" spans="1:9" ht="15" customHeight="1">
      <c r="A131" s="19">
        <v>128</v>
      </c>
      <c r="B131" s="57" t="s">
        <v>173</v>
      </c>
      <c r="C131" s="57" t="s">
        <v>174</v>
      </c>
      <c r="D131" s="55" t="s">
        <v>280</v>
      </c>
      <c r="E131" s="56" t="s">
        <v>315</v>
      </c>
      <c r="F131" s="67">
        <v>0.04061342592592593</v>
      </c>
      <c r="G131" s="20" t="str">
        <f t="shared" si="3"/>
        <v>5.37/km</v>
      </c>
      <c r="H131" s="21">
        <f t="shared" si="4"/>
        <v>0.016053240740740743</v>
      </c>
      <c r="I131" s="21">
        <f>F131-INDEX($F$4:$F$1130,MATCH(D131,$D$4:$D$1130,0))</f>
        <v>0.014953703703703705</v>
      </c>
    </row>
    <row r="132" spans="1:9" ht="15" customHeight="1">
      <c r="A132" s="19">
        <v>129</v>
      </c>
      <c r="B132" s="54" t="s">
        <v>175</v>
      </c>
      <c r="C132" s="54" t="s">
        <v>176</v>
      </c>
      <c r="D132" s="55" t="s">
        <v>106</v>
      </c>
      <c r="E132" s="56" t="s">
        <v>5</v>
      </c>
      <c r="F132" s="67">
        <v>0.04079861111111111</v>
      </c>
      <c r="G132" s="20" t="str">
        <f aca="true" t="shared" si="5" ref="G132:G181">TEXT(INT((HOUR(F132)*3600+MINUTE(F132)*60+SECOND(F132))/$I$2/60),"0")&amp;"."&amp;TEXT(MOD((HOUR(F132)*3600+MINUTE(F132)*60+SECOND(F132))/$I$2,60),"00")&amp;"/km"</f>
        <v>5.39/km</v>
      </c>
      <c r="H132" s="21">
        <f t="shared" si="4"/>
        <v>0.016238425925925927</v>
      </c>
      <c r="I132" s="21">
        <f>F132-INDEX($F$4:$F$1130,MATCH(D132,$D$4:$D$1130,0))</f>
        <v>0.006099537037037035</v>
      </c>
    </row>
    <row r="133" spans="1:9" ht="15" customHeight="1">
      <c r="A133" s="19">
        <v>130</v>
      </c>
      <c r="B133" s="57" t="s">
        <v>177</v>
      </c>
      <c r="C133" s="57" t="s">
        <v>293</v>
      </c>
      <c r="D133" s="55" t="s">
        <v>286</v>
      </c>
      <c r="E133" s="56" t="s">
        <v>295</v>
      </c>
      <c r="F133" s="67">
        <v>0.04085648148148149</v>
      </c>
      <c r="G133" s="20" t="str">
        <f t="shared" si="5"/>
        <v>5.39/km</v>
      </c>
      <c r="H133" s="21">
        <f t="shared" si="4"/>
        <v>0.016296296296296302</v>
      </c>
      <c r="I133" s="21">
        <f>F133-INDEX($F$4:$F$1130,MATCH(D133,$D$4:$D$1130,0))</f>
        <v>0.014664351851851855</v>
      </c>
    </row>
    <row r="134" spans="1:9" ht="15" customHeight="1">
      <c r="A134" s="19">
        <v>131</v>
      </c>
      <c r="B134" s="57" t="s">
        <v>178</v>
      </c>
      <c r="C134" s="57" t="s">
        <v>179</v>
      </c>
      <c r="D134" s="55" t="s">
        <v>270</v>
      </c>
      <c r="E134" s="56" t="s">
        <v>295</v>
      </c>
      <c r="F134" s="67">
        <v>0.04097222222222222</v>
      </c>
      <c r="G134" s="20" t="str">
        <f t="shared" si="5"/>
        <v>5.40/km</v>
      </c>
      <c r="H134" s="21">
        <f t="shared" si="4"/>
        <v>0.016412037037037037</v>
      </c>
      <c r="I134" s="21">
        <f>F134-INDEX($F$4:$F$1130,MATCH(D134,$D$4:$D$1130,0))</f>
        <v>0.016412037037037037</v>
      </c>
    </row>
    <row r="135" spans="1:9" ht="15" customHeight="1">
      <c r="A135" s="19">
        <v>132</v>
      </c>
      <c r="B135" s="58" t="s">
        <v>180</v>
      </c>
      <c r="C135" s="58" t="s">
        <v>181</v>
      </c>
      <c r="D135" s="55" t="s">
        <v>14</v>
      </c>
      <c r="E135" s="56" t="s">
        <v>2</v>
      </c>
      <c r="F135" s="67">
        <v>0.041296296296296296</v>
      </c>
      <c r="G135" s="20" t="str">
        <f t="shared" si="5"/>
        <v>5.43/km</v>
      </c>
      <c r="H135" s="21">
        <f t="shared" si="4"/>
        <v>0.01673611111111111</v>
      </c>
      <c r="I135" s="21">
        <f>F135-INDEX($F$4:$F$1130,MATCH(D135,$D$4:$D$1130,0))</f>
        <v>0.011076388888888889</v>
      </c>
    </row>
    <row r="136" spans="1:9" ht="15" customHeight="1">
      <c r="A136" s="19">
        <v>133</v>
      </c>
      <c r="B136" s="54" t="s">
        <v>182</v>
      </c>
      <c r="C136" s="54" t="s">
        <v>24</v>
      </c>
      <c r="D136" s="55" t="s">
        <v>94</v>
      </c>
      <c r="E136" s="56" t="s">
        <v>183</v>
      </c>
      <c r="F136" s="67">
        <v>0.04131944444444444</v>
      </c>
      <c r="G136" s="20" t="str">
        <f t="shared" si="5"/>
        <v>5.43/km</v>
      </c>
      <c r="H136" s="21">
        <f t="shared" si="4"/>
        <v>0.01675925925925926</v>
      </c>
      <c r="I136" s="21">
        <f>F136-INDEX($F$4:$F$1130,MATCH(D136,$D$4:$D$1130,0))</f>
        <v>0.007037037037037036</v>
      </c>
    </row>
    <row r="137" spans="1:9" ht="15" customHeight="1">
      <c r="A137" s="19">
        <v>134</v>
      </c>
      <c r="B137" s="54" t="s">
        <v>143</v>
      </c>
      <c r="C137" s="54" t="s">
        <v>184</v>
      </c>
      <c r="D137" s="55" t="s">
        <v>270</v>
      </c>
      <c r="E137" s="56" t="s">
        <v>301</v>
      </c>
      <c r="F137" s="67">
        <v>0.04158564814814815</v>
      </c>
      <c r="G137" s="20" t="str">
        <f t="shared" si="5"/>
        <v>5.45/km</v>
      </c>
      <c r="H137" s="21">
        <f t="shared" si="4"/>
        <v>0.017025462962962964</v>
      </c>
      <c r="I137" s="21">
        <f>F137-INDEX($F$4:$F$1130,MATCH(D137,$D$4:$D$1130,0))</f>
        <v>0.017025462962962964</v>
      </c>
    </row>
    <row r="138" spans="1:9" ht="15" customHeight="1">
      <c r="A138" s="19">
        <v>135</v>
      </c>
      <c r="B138" s="54" t="s">
        <v>185</v>
      </c>
      <c r="C138" s="54" t="s">
        <v>186</v>
      </c>
      <c r="D138" s="55" t="s">
        <v>94</v>
      </c>
      <c r="E138" s="56" t="s">
        <v>117</v>
      </c>
      <c r="F138" s="61">
        <v>0.04168981481481482</v>
      </c>
      <c r="G138" s="20" t="str">
        <f t="shared" si="5"/>
        <v>5.46/km</v>
      </c>
      <c r="H138" s="21">
        <f t="shared" si="4"/>
        <v>0.017129629629629634</v>
      </c>
      <c r="I138" s="21">
        <f>F138-INDEX($F$4:$F$1130,MATCH(D138,$D$4:$D$1130,0))</f>
        <v>0.007407407407407411</v>
      </c>
    </row>
    <row r="139" spans="1:9" ht="15" customHeight="1">
      <c r="A139" s="19">
        <v>136</v>
      </c>
      <c r="B139" s="54" t="s">
        <v>187</v>
      </c>
      <c r="C139" s="54" t="s">
        <v>188</v>
      </c>
      <c r="D139" s="55" t="s">
        <v>14</v>
      </c>
      <c r="E139" s="56" t="s">
        <v>189</v>
      </c>
      <c r="F139" s="61">
        <v>0.041701388888888885</v>
      </c>
      <c r="G139" s="20" t="str">
        <f t="shared" si="5"/>
        <v>5.46/km</v>
      </c>
      <c r="H139" s="21">
        <f t="shared" si="4"/>
        <v>0.0171412037037037</v>
      </c>
      <c r="I139" s="21">
        <f>F139-INDEX($F$4:$F$1130,MATCH(D139,$D$4:$D$1130,0))</f>
        <v>0.011481481481481478</v>
      </c>
    </row>
    <row r="140" spans="1:9" ht="15" customHeight="1">
      <c r="A140" s="19">
        <v>137</v>
      </c>
      <c r="B140" s="54" t="s">
        <v>190</v>
      </c>
      <c r="C140" s="54" t="s">
        <v>191</v>
      </c>
      <c r="D140" s="55" t="s">
        <v>14</v>
      </c>
      <c r="E140" s="56" t="s">
        <v>32</v>
      </c>
      <c r="F140" s="61">
        <v>0.04178240740740741</v>
      </c>
      <c r="G140" s="20" t="str">
        <f t="shared" si="5"/>
        <v>5.47/km</v>
      </c>
      <c r="H140" s="21">
        <f t="shared" si="4"/>
        <v>0.017222222222222222</v>
      </c>
      <c r="I140" s="21">
        <f>F140-INDEX($F$4:$F$1130,MATCH(D140,$D$4:$D$1130,0))</f>
        <v>0.0115625</v>
      </c>
    </row>
    <row r="141" spans="1:9" ht="15" customHeight="1">
      <c r="A141" s="19">
        <v>138</v>
      </c>
      <c r="B141" s="54" t="s">
        <v>192</v>
      </c>
      <c r="C141" s="54" t="s">
        <v>4</v>
      </c>
      <c r="D141" s="55" t="s">
        <v>290</v>
      </c>
      <c r="E141" s="56" t="s">
        <v>298</v>
      </c>
      <c r="F141" s="61">
        <v>0.041851851851851855</v>
      </c>
      <c r="G141" s="20" t="str">
        <f t="shared" si="5"/>
        <v>5.48/km</v>
      </c>
      <c r="H141" s="21">
        <f t="shared" si="4"/>
        <v>0.01729166666666667</v>
      </c>
      <c r="I141" s="21">
        <f>F141-INDEX($F$4:$F$1130,MATCH(D141,$D$4:$D$1130,0))</f>
        <v>0.015104166666666672</v>
      </c>
    </row>
    <row r="142" spans="1:9" ht="15" customHeight="1">
      <c r="A142" s="19">
        <v>139</v>
      </c>
      <c r="B142" s="57" t="s">
        <v>193</v>
      </c>
      <c r="C142" s="57" t="s">
        <v>194</v>
      </c>
      <c r="D142" s="55" t="s">
        <v>286</v>
      </c>
      <c r="E142" s="56" t="s">
        <v>295</v>
      </c>
      <c r="F142" s="61">
        <v>0.041990740740740745</v>
      </c>
      <c r="G142" s="20" t="str">
        <f t="shared" si="5"/>
        <v>5.49/km</v>
      </c>
      <c r="H142" s="21">
        <f t="shared" si="4"/>
        <v>0.01743055555555556</v>
      </c>
      <c r="I142" s="21">
        <f>F142-INDEX($F$4:$F$1130,MATCH(D142,$D$4:$D$1130,0))</f>
        <v>0.015798611111111114</v>
      </c>
    </row>
    <row r="143" spans="1:9" ht="15" customHeight="1">
      <c r="A143" s="19">
        <v>140</v>
      </c>
      <c r="B143" s="54" t="s">
        <v>195</v>
      </c>
      <c r="C143" s="54" t="s">
        <v>196</v>
      </c>
      <c r="D143" s="55" t="s">
        <v>106</v>
      </c>
      <c r="E143" s="56" t="s">
        <v>41</v>
      </c>
      <c r="F143" s="61">
        <v>0.04203703703703704</v>
      </c>
      <c r="G143" s="20" t="str">
        <f t="shared" si="5"/>
        <v>5.49/km</v>
      </c>
      <c r="H143" s="21">
        <f t="shared" si="4"/>
        <v>0.017476851851851855</v>
      </c>
      <c r="I143" s="21">
        <f>F143-INDEX($F$4:$F$1130,MATCH(D143,$D$4:$D$1130,0))</f>
        <v>0.007337962962962963</v>
      </c>
    </row>
    <row r="144" spans="1:9" ht="15" customHeight="1">
      <c r="A144" s="19">
        <v>141</v>
      </c>
      <c r="B144" s="54" t="s">
        <v>197</v>
      </c>
      <c r="C144" s="54" t="s">
        <v>306</v>
      </c>
      <c r="D144" s="55" t="s">
        <v>280</v>
      </c>
      <c r="E144" s="56" t="s">
        <v>301</v>
      </c>
      <c r="F144" s="61">
        <v>0.04234953703703703</v>
      </c>
      <c r="G144" s="20" t="str">
        <f t="shared" si="5"/>
        <v>5.52/km</v>
      </c>
      <c r="H144" s="21">
        <f t="shared" si="4"/>
        <v>0.017789351851851848</v>
      </c>
      <c r="I144" s="21">
        <f>F144-INDEX($F$4:$F$1130,MATCH(D144,$D$4:$D$1130,0))</f>
        <v>0.01668981481481481</v>
      </c>
    </row>
    <row r="145" spans="1:9" ht="15" customHeight="1">
      <c r="A145" s="19">
        <v>142</v>
      </c>
      <c r="B145" s="54" t="s">
        <v>198</v>
      </c>
      <c r="C145" s="54" t="s">
        <v>199</v>
      </c>
      <c r="D145" s="55" t="s">
        <v>14</v>
      </c>
      <c r="E145" s="56" t="s">
        <v>5</v>
      </c>
      <c r="F145" s="61">
        <v>0.04245370370370371</v>
      </c>
      <c r="G145" s="20" t="str">
        <f t="shared" si="5"/>
        <v>5.53/km</v>
      </c>
      <c r="H145" s="21">
        <f t="shared" si="4"/>
        <v>0.017893518518518524</v>
      </c>
      <c r="I145" s="21">
        <f>F145-INDEX($F$4:$F$1130,MATCH(D145,$D$4:$D$1130,0))</f>
        <v>0.012233796296296302</v>
      </c>
    </row>
    <row r="146" spans="1:9" ht="15" customHeight="1">
      <c r="A146" s="19">
        <v>143</v>
      </c>
      <c r="B146" s="54" t="s">
        <v>200</v>
      </c>
      <c r="C146" s="54" t="s">
        <v>201</v>
      </c>
      <c r="D146" s="55" t="s">
        <v>311</v>
      </c>
      <c r="E146" s="56" t="s">
        <v>301</v>
      </c>
      <c r="F146" s="61">
        <v>0.04266203703703703</v>
      </c>
      <c r="G146" s="20" t="str">
        <f t="shared" si="5"/>
        <v>5.54/km</v>
      </c>
      <c r="H146" s="21">
        <f t="shared" si="4"/>
        <v>0.018101851851851848</v>
      </c>
      <c r="I146" s="21">
        <f>F146-INDEX($F$4:$F$1130,MATCH(D146,$D$4:$D$1130,0))</f>
        <v>0.013819444444444443</v>
      </c>
    </row>
    <row r="147" spans="1:9" ht="15" customHeight="1">
      <c r="A147" s="19">
        <v>144</v>
      </c>
      <c r="B147" s="54" t="s">
        <v>202</v>
      </c>
      <c r="C147" s="54" t="s">
        <v>203</v>
      </c>
      <c r="D147" s="55" t="s">
        <v>14</v>
      </c>
      <c r="E147" s="56" t="s">
        <v>156</v>
      </c>
      <c r="F147" s="61">
        <v>0.04288194444444444</v>
      </c>
      <c r="G147" s="20" t="str">
        <f t="shared" si="5"/>
        <v>5.56/km</v>
      </c>
      <c r="H147" s="21">
        <f t="shared" si="4"/>
        <v>0.018321759259259253</v>
      </c>
      <c r="I147" s="21">
        <f>F147-INDEX($F$4:$F$1130,MATCH(D147,$D$4:$D$1130,0))</f>
        <v>0.01266203703703703</v>
      </c>
    </row>
    <row r="148" spans="1:9" ht="15" customHeight="1">
      <c r="A148" s="19">
        <v>145</v>
      </c>
      <c r="B148" s="54" t="s">
        <v>204</v>
      </c>
      <c r="C148" s="54" t="s">
        <v>205</v>
      </c>
      <c r="D148" s="55" t="s">
        <v>14</v>
      </c>
      <c r="E148" s="56" t="s">
        <v>110</v>
      </c>
      <c r="F148" s="61">
        <v>0.04311342592592593</v>
      </c>
      <c r="G148" s="20" t="str">
        <f t="shared" si="5"/>
        <v>5.58/km</v>
      </c>
      <c r="H148" s="21">
        <f t="shared" si="4"/>
        <v>0.018553240740740745</v>
      </c>
      <c r="I148" s="21">
        <f>F148-INDEX($F$4:$F$1130,MATCH(D148,$D$4:$D$1130,0))</f>
        <v>0.012893518518518523</v>
      </c>
    </row>
    <row r="149" spans="1:9" ht="15" customHeight="1">
      <c r="A149" s="19">
        <v>146</v>
      </c>
      <c r="B149" s="57" t="s">
        <v>206</v>
      </c>
      <c r="C149" s="57" t="s">
        <v>146</v>
      </c>
      <c r="D149" s="55" t="s">
        <v>280</v>
      </c>
      <c r="E149" s="56" t="s">
        <v>315</v>
      </c>
      <c r="F149" s="61">
        <v>0.04314814814814815</v>
      </c>
      <c r="G149" s="20" t="str">
        <f t="shared" si="5"/>
        <v>5.58/km</v>
      </c>
      <c r="H149" s="21">
        <f t="shared" si="4"/>
        <v>0.018587962962962966</v>
      </c>
      <c r="I149" s="21">
        <f>F149-INDEX($F$4:$F$1130,MATCH(D149,$D$4:$D$1130,0))</f>
        <v>0.017488425925925928</v>
      </c>
    </row>
    <row r="150" spans="1:9" ht="15" customHeight="1">
      <c r="A150" s="19">
        <v>147</v>
      </c>
      <c r="B150" s="57" t="s">
        <v>68</v>
      </c>
      <c r="C150" s="57" t="s">
        <v>207</v>
      </c>
      <c r="D150" s="55" t="s">
        <v>14</v>
      </c>
      <c r="E150" s="56" t="s">
        <v>2</v>
      </c>
      <c r="F150" s="61">
        <v>0.0431712962962963</v>
      </c>
      <c r="G150" s="20" t="str">
        <f t="shared" si="5"/>
        <v>5.59/km</v>
      </c>
      <c r="H150" s="21">
        <f t="shared" si="4"/>
        <v>0.018611111111111113</v>
      </c>
      <c r="I150" s="21">
        <f>F150-INDEX($F$4:$F$1130,MATCH(D150,$D$4:$D$1130,0))</f>
        <v>0.01295138888888889</v>
      </c>
    </row>
    <row r="151" spans="1:9" ht="15" customHeight="1">
      <c r="A151" s="19">
        <v>148</v>
      </c>
      <c r="B151" s="57" t="s">
        <v>208</v>
      </c>
      <c r="C151" s="57" t="s">
        <v>209</v>
      </c>
      <c r="D151" s="55" t="s">
        <v>14</v>
      </c>
      <c r="E151" s="56" t="s">
        <v>2</v>
      </c>
      <c r="F151" s="61">
        <v>0.04322916666666667</v>
      </c>
      <c r="G151" s="20" t="str">
        <f t="shared" si="5"/>
        <v>5.59/km</v>
      </c>
      <c r="H151" s="21">
        <f t="shared" si="4"/>
        <v>0.018668981481481488</v>
      </c>
      <c r="I151" s="21">
        <f>F151-INDEX($F$4:$F$1130,MATCH(D151,$D$4:$D$1130,0))</f>
        <v>0.013009259259259266</v>
      </c>
    </row>
    <row r="152" spans="1:9" ht="15" customHeight="1">
      <c r="A152" s="19">
        <v>149</v>
      </c>
      <c r="B152" s="54" t="s">
        <v>210</v>
      </c>
      <c r="C152" s="54" t="s">
        <v>211</v>
      </c>
      <c r="D152" s="55" t="s">
        <v>14</v>
      </c>
      <c r="E152" s="56" t="s">
        <v>5</v>
      </c>
      <c r="F152" s="61">
        <v>0.043541666666666666</v>
      </c>
      <c r="G152" s="20" t="str">
        <f t="shared" si="5"/>
        <v>6.02/km</v>
      </c>
      <c r="H152" s="21">
        <f t="shared" si="4"/>
        <v>0.01898148148148148</v>
      </c>
      <c r="I152" s="21">
        <f>F152-INDEX($F$4:$F$1130,MATCH(D152,$D$4:$D$1130,0))</f>
        <v>0.013321759259259259</v>
      </c>
    </row>
    <row r="153" spans="1:9" ht="15" customHeight="1">
      <c r="A153" s="19">
        <v>150</v>
      </c>
      <c r="B153" s="57" t="s">
        <v>320</v>
      </c>
      <c r="C153" s="57" t="s">
        <v>212</v>
      </c>
      <c r="D153" s="55" t="s">
        <v>14</v>
      </c>
      <c r="E153" s="56" t="s">
        <v>2</v>
      </c>
      <c r="F153" s="61">
        <v>0.04378472222222222</v>
      </c>
      <c r="G153" s="20" t="str">
        <f t="shared" si="5"/>
        <v>6.04/km</v>
      </c>
      <c r="H153" s="21">
        <f t="shared" si="4"/>
        <v>0.019224537037037033</v>
      </c>
      <c r="I153" s="21">
        <f>F153-INDEX($F$4:$F$1130,MATCH(D153,$D$4:$D$1130,0))</f>
        <v>0.01356481481481481</v>
      </c>
    </row>
    <row r="154" spans="1:9" ht="15" customHeight="1">
      <c r="A154" s="19">
        <v>151</v>
      </c>
      <c r="B154" s="54" t="s">
        <v>213</v>
      </c>
      <c r="C154" s="54" t="s">
        <v>170</v>
      </c>
      <c r="D154" s="55" t="s">
        <v>286</v>
      </c>
      <c r="E154" s="56" t="s">
        <v>214</v>
      </c>
      <c r="F154" s="61">
        <v>0.0440625</v>
      </c>
      <c r="G154" s="20" t="str">
        <f t="shared" si="5"/>
        <v>6.06/km</v>
      </c>
      <c r="H154" s="21">
        <f t="shared" si="4"/>
        <v>0.019502314814814813</v>
      </c>
      <c r="I154" s="21">
        <f>F154-INDEX($F$4:$F$1130,MATCH(D154,$D$4:$D$1130,0))</f>
        <v>0.017870370370370366</v>
      </c>
    </row>
    <row r="155" spans="1:9" ht="15" customHeight="1">
      <c r="A155" s="19">
        <v>152</v>
      </c>
      <c r="B155" s="57" t="s">
        <v>215</v>
      </c>
      <c r="C155" s="57" t="s">
        <v>293</v>
      </c>
      <c r="D155" s="55" t="s">
        <v>286</v>
      </c>
      <c r="E155" s="56" t="s">
        <v>315</v>
      </c>
      <c r="F155" s="61">
        <v>0.04417824074074075</v>
      </c>
      <c r="G155" s="20" t="str">
        <f t="shared" si="5"/>
        <v>6.07/km</v>
      </c>
      <c r="H155" s="21">
        <f t="shared" si="4"/>
        <v>0.019618055555555562</v>
      </c>
      <c r="I155" s="21">
        <f>F155-INDEX($F$4:$F$1130,MATCH(D155,$D$4:$D$1130,0))</f>
        <v>0.017986111111111116</v>
      </c>
    </row>
    <row r="156" spans="1:9" ht="15" customHeight="1">
      <c r="A156" s="19">
        <v>153</v>
      </c>
      <c r="B156" s="54" t="s">
        <v>216</v>
      </c>
      <c r="C156" s="54" t="s">
        <v>217</v>
      </c>
      <c r="D156" s="55" t="s">
        <v>14</v>
      </c>
      <c r="E156" s="56" t="s">
        <v>324</v>
      </c>
      <c r="F156" s="61">
        <v>0.044363425925925924</v>
      </c>
      <c r="G156" s="20" t="str">
        <f t="shared" si="5"/>
        <v>6.09/km</v>
      </c>
      <c r="H156" s="21">
        <f t="shared" si="4"/>
        <v>0.01980324074074074</v>
      </c>
      <c r="I156" s="21">
        <f>F156-INDEX($F$4:$F$1130,MATCH(D156,$D$4:$D$1130,0))</f>
        <v>0.014143518518518517</v>
      </c>
    </row>
    <row r="157" spans="1:9" ht="15" customHeight="1">
      <c r="A157" s="19">
        <v>154</v>
      </c>
      <c r="B157" s="57" t="s">
        <v>218</v>
      </c>
      <c r="C157" s="57" t="s">
        <v>219</v>
      </c>
      <c r="D157" s="55" t="s">
        <v>14</v>
      </c>
      <c r="E157" s="56" t="s">
        <v>315</v>
      </c>
      <c r="F157" s="61">
        <v>0.04438657407407407</v>
      </c>
      <c r="G157" s="20" t="str">
        <f t="shared" si="5"/>
        <v>6.09/km</v>
      </c>
      <c r="H157" s="21">
        <f t="shared" si="4"/>
        <v>0.019826388888888886</v>
      </c>
      <c r="I157" s="21">
        <f>F157-INDEX($F$4:$F$1130,MATCH(D157,$D$4:$D$1130,0))</f>
        <v>0.014166666666666664</v>
      </c>
    </row>
    <row r="158" spans="1:9" ht="15" customHeight="1">
      <c r="A158" s="19">
        <v>155</v>
      </c>
      <c r="B158" s="54" t="s">
        <v>220</v>
      </c>
      <c r="C158" s="54" t="s">
        <v>221</v>
      </c>
      <c r="D158" s="55" t="s">
        <v>25</v>
      </c>
      <c r="E158" s="56" t="s">
        <v>2</v>
      </c>
      <c r="F158" s="61">
        <v>0.0449074074074074</v>
      </c>
      <c r="G158" s="20" t="str">
        <f t="shared" si="5"/>
        <v>6.13/km</v>
      </c>
      <c r="H158" s="21">
        <f t="shared" si="4"/>
        <v>0.020347222222222218</v>
      </c>
      <c r="I158" s="21">
        <f>F158-INDEX($F$4:$F$1130,MATCH(D158,$D$4:$D$1130,0))</f>
        <v>0.014594907407407404</v>
      </c>
    </row>
    <row r="159" spans="1:9" ht="15" customHeight="1">
      <c r="A159" s="19">
        <v>156</v>
      </c>
      <c r="B159" s="57" t="s">
        <v>222</v>
      </c>
      <c r="C159" s="57" t="s">
        <v>146</v>
      </c>
      <c r="D159" s="55" t="s">
        <v>280</v>
      </c>
      <c r="E159" s="56" t="s">
        <v>315</v>
      </c>
      <c r="F159" s="61">
        <v>0.04491898148148148</v>
      </c>
      <c r="G159" s="20" t="str">
        <f t="shared" si="5"/>
        <v>6.13/km</v>
      </c>
      <c r="H159" s="21">
        <f t="shared" si="4"/>
        <v>0.0203587962962963</v>
      </c>
      <c r="I159" s="21">
        <f>F159-INDEX($F$4:$F$1130,MATCH(D159,$D$4:$D$1130,0))</f>
        <v>0.01925925925925926</v>
      </c>
    </row>
    <row r="160" spans="1:9" ht="15" customHeight="1">
      <c r="A160" s="19">
        <v>157</v>
      </c>
      <c r="B160" s="58" t="s">
        <v>223</v>
      </c>
      <c r="C160" s="58" t="s">
        <v>224</v>
      </c>
      <c r="D160" s="55" t="s">
        <v>14</v>
      </c>
      <c r="E160" s="56" t="s">
        <v>5</v>
      </c>
      <c r="F160" s="61">
        <v>0.04491898148148148</v>
      </c>
      <c r="G160" s="20" t="str">
        <f t="shared" si="5"/>
        <v>6.13/km</v>
      </c>
      <c r="H160" s="21">
        <f>F160-$F$4</f>
        <v>0.0203587962962963</v>
      </c>
      <c r="I160" s="21">
        <f>F160-INDEX($F$4:$F$1130,MATCH(D160,$D$4:$D$1130,0))</f>
        <v>0.014699074074074076</v>
      </c>
    </row>
    <row r="161" spans="1:9" ht="15" customHeight="1">
      <c r="A161" s="19">
        <v>158</v>
      </c>
      <c r="B161" s="54" t="s">
        <v>225</v>
      </c>
      <c r="C161" s="54" t="s">
        <v>24</v>
      </c>
      <c r="D161" s="55" t="s">
        <v>280</v>
      </c>
      <c r="E161" s="56" t="s">
        <v>5</v>
      </c>
      <c r="F161" s="61">
        <v>0.045092592592592594</v>
      </c>
      <c r="G161" s="20" t="str">
        <f t="shared" si="5"/>
        <v>6.15/km</v>
      </c>
      <c r="H161" s="21">
        <f>F161-$F$4</f>
        <v>0.02053240740740741</v>
      </c>
      <c r="I161" s="21">
        <f>F161-INDEX($F$4:$F$1130,MATCH(D161,$D$4:$D$1130,0))</f>
        <v>0.01943287037037037</v>
      </c>
    </row>
    <row r="162" spans="1:9" ht="15" customHeight="1">
      <c r="A162" s="19">
        <v>159</v>
      </c>
      <c r="B162" s="54" t="s">
        <v>294</v>
      </c>
      <c r="C162" s="54" t="s">
        <v>99</v>
      </c>
      <c r="D162" s="55" t="s">
        <v>25</v>
      </c>
      <c r="E162" s="56" t="s">
        <v>5</v>
      </c>
      <c r="F162" s="61">
        <v>0.04559027777777778</v>
      </c>
      <c r="G162" s="20" t="str">
        <f t="shared" si="5"/>
        <v>6.19/km</v>
      </c>
      <c r="H162" s="21">
        <f aca="true" t="shared" si="6" ref="H162:H181">F162-$F$4</f>
        <v>0.021030092592592593</v>
      </c>
      <c r="I162" s="21">
        <f aca="true" t="shared" si="7" ref="I162:I181">F162-INDEX($F$4:$F$1130,MATCH(D162,$D$4:$D$1130,0))</f>
        <v>0.015277777777777779</v>
      </c>
    </row>
    <row r="163" spans="1:9" ht="15" customHeight="1">
      <c r="A163" s="19">
        <v>160</v>
      </c>
      <c r="B163" s="54" t="s">
        <v>198</v>
      </c>
      <c r="C163" s="54" t="s">
        <v>317</v>
      </c>
      <c r="D163" s="55" t="s">
        <v>11</v>
      </c>
      <c r="E163" s="56" t="s">
        <v>5</v>
      </c>
      <c r="F163" s="61">
        <v>0.04564814814814815</v>
      </c>
      <c r="G163" s="20" t="str">
        <f t="shared" si="5"/>
        <v>6.19/km</v>
      </c>
      <c r="H163" s="21">
        <f t="shared" si="6"/>
        <v>0.021087962962962968</v>
      </c>
      <c r="I163" s="21">
        <f t="shared" si="7"/>
        <v>0.01543981481481482</v>
      </c>
    </row>
    <row r="164" spans="1:9" ht="15" customHeight="1">
      <c r="A164" s="19">
        <v>161</v>
      </c>
      <c r="B164" s="54" t="s">
        <v>46</v>
      </c>
      <c r="C164" s="54" t="s">
        <v>226</v>
      </c>
      <c r="D164" s="55" t="s">
        <v>14</v>
      </c>
      <c r="E164" s="56" t="s">
        <v>5</v>
      </c>
      <c r="F164" s="61">
        <v>0.045752314814814815</v>
      </c>
      <c r="G164" s="20" t="str">
        <f t="shared" si="5"/>
        <v>6.20/km</v>
      </c>
      <c r="H164" s="21">
        <f t="shared" si="6"/>
        <v>0.02119212962962963</v>
      </c>
      <c r="I164" s="21">
        <f t="shared" si="7"/>
        <v>0.015532407407407408</v>
      </c>
    </row>
    <row r="165" spans="1:9" ht="15" customHeight="1">
      <c r="A165" s="19">
        <v>162</v>
      </c>
      <c r="B165" s="54" t="s">
        <v>227</v>
      </c>
      <c r="C165" s="54" t="s">
        <v>228</v>
      </c>
      <c r="D165" s="55" t="s">
        <v>14</v>
      </c>
      <c r="E165" s="56" t="s">
        <v>5</v>
      </c>
      <c r="F165" s="61">
        <v>0.04586805555555556</v>
      </c>
      <c r="G165" s="20" t="str">
        <f t="shared" si="5"/>
        <v>6.21/km</v>
      </c>
      <c r="H165" s="21">
        <f t="shared" si="6"/>
        <v>0.021307870370370373</v>
      </c>
      <c r="I165" s="21">
        <f t="shared" si="7"/>
        <v>0.01564814814814815</v>
      </c>
    </row>
    <row r="166" spans="1:9" ht="15" customHeight="1">
      <c r="A166" s="19">
        <v>163</v>
      </c>
      <c r="B166" s="54" t="s">
        <v>229</v>
      </c>
      <c r="C166" s="54" t="s">
        <v>230</v>
      </c>
      <c r="D166" s="55" t="s">
        <v>280</v>
      </c>
      <c r="E166" s="56" t="s">
        <v>5</v>
      </c>
      <c r="F166" s="61">
        <v>0.04586805555555556</v>
      </c>
      <c r="G166" s="20" t="str">
        <f t="shared" si="5"/>
        <v>6.21/km</v>
      </c>
      <c r="H166" s="21">
        <f t="shared" si="6"/>
        <v>0.021307870370370373</v>
      </c>
      <c r="I166" s="21">
        <f t="shared" si="7"/>
        <v>0.020208333333333335</v>
      </c>
    </row>
    <row r="167" spans="1:9" ht="15" customHeight="1">
      <c r="A167" s="19">
        <v>164</v>
      </c>
      <c r="B167" s="54" t="s">
        <v>231</v>
      </c>
      <c r="C167" s="54" t="s">
        <v>303</v>
      </c>
      <c r="D167" s="55" t="s">
        <v>25</v>
      </c>
      <c r="E167" s="56" t="s">
        <v>301</v>
      </c>
      <c r="F167" s="61">
        <v>0.04587962962962963</v>
      </c>
      <c r="G167" s="20" t="str">
        <f t="shared" si="5"/>
        <v>6.21/km</v>
      </c>
      <c r="H167" s="21">
        <f t="shared" si="6"/>
        <v>0.021319444444444446</v>
      </c>
      <c r="I167" s="21">
        <f t="shared" si="7"/>
        <v>0.015567129629629632</v>
      </c>
    </row>
    <row r="168" spans="1:9" ht="15" customHeight="1">
      <c r="A168" s="19">
        <v>165</v>
      </c>
      <c r="B168" s="57" t="s">
        <v>232</v>
      </c>
      <c r="C168" s="57" t="s">
        <v>181</v>
      </c>
      <c r="D168" s="55" t="s">
        <v>14</v>
      </c>
      <c r="E168" s="56" t="s">
        <v>2</v>
      </c>
      <c r="F168" s="61">
        <v>0.04587962962962963</v>
      </c>
      <c r="G168" s="20" t="str">
        <f t="shared" si="5"/>
        <v>6.21/km</v>
      </c>
      <c r="H168" s="21">
        <f t="shared" si="6"/>
        <v>0.021319444444444446</v>
      </c>
      <c r="I168" s="21">
        <f t="shared" si="7"/>
        <v>0.015659722222222224</v>
      </c>
    </row>
    <row r="169" spans="1:9" ht="15" customHeight="1">
      <c r="A169" s="19">
        <v>166</v>
      </c>
      <c r="B169" s="57" t="s">
        <v>233</v>
      </c>
      <c r="C169" s="57" t="s">
        <v>205</v>
      </c>
      <c r="D169" s="55" t="s">
        <v>14</v>
      </c>
      <c r="E169" s="56" t="s">
        <v>2</v>
      </c>
      <c r="F169" s="61">
        <v>0.0462962962962963</v>
      </c>
      <c r="G169" s="20" t="str">
        <f t="shared" si="5"/>
        <v>6.25/km</v>
      </c>
      <c r="H169" s="21">
        <f t="shared" si="6"/>
        <v>0.021736111111111116</v>
      </c>
      <c r="I169" s="21">
        <f t="shared" si="7"/>
        <v>0.016076388888888894</v>
      </c>
    </row>
    <row r="170" spans="1:9" ht="15" customHeight="1">
      <c r="A170" s="19">
        <v>167</v>
      </c>
      <c r="B170" s="54" t="s">
        <v>234</v>
      </c>
      <c r="C170" s="54" t="s">
        <v>38</v>
      </c>
      <c r="D170" s="55" t="s">
        <v>280</v>
      </c>
      <c r="E170" s="56" t="s">
        <v>110</v>
      </c>
      <c r="F170" s="61">
        <v>0.046678240740740735</v>
      </c>
      <c r="G170" s="20" t="str">
        <f t="shared" si="5"/>
        <v>6.28/km</v>
      </c>
      <c r="H170" s="21">
        <f t="shared" si="6"/>
        <v>0.02211805555555555</v>
      </c>
      <c r="I170" s="21">
        <f t="shared" si="7"/>
        <v>0.021018518518518513</v>
      </c>
    </row>
    <row r="171" spans="1:9" ht="15" customHeight="1">
      <c r="A171" s="19">
        <v>168</v>
      </c>
      <c r="B171" s="54" t="s">
        <v>235</v>
      </c>
      <c r="C171" s="54" t="s">
        <v>20</v>
      </c>
      <c r="D171" s="55" t="s">
        <v>94</v>
      </c>
      <c r="E171" s="56" t="s">
        <v>5</v>
      </c>
      <c r="F171" s="61">
        <v>0.04777777777777778</v>
      </c>
      <c r="G171" s="20" t="str">
        <f t="shared" si="5"/>
        <v>6.37/km</v>
      </c>
      <c r="H171" s="21">
        <f t="shared" si="6"/>
        <v>0.023217592592592595</v>
      </c>
      <c r="I171" s="21">
        <f t="shared" si="7"/>
        <v>0.013495370370370373</v>
      </c>
    </row>
    <row r="172" spans="1:9" ht="15" customHeight="1">
      <c r="A172" s="19">
        <v>169</v>
      </c>
      <c r="B172" s="54" t="s">
        <v>236</v>
      </c>
      <c r="C172" s="54" t="s">
        <v>269</v>
      </c>
      <c r="D172" s="55" t="s">
        <v>25</v>
      </c>
      <c r="E172" s="56" t="s">
        <v>189</v>
      </c>
      <c r="F172" s="61">
        <v>0.04894675925925926</v>
      </c>
      <c r="G172" s="20" t="str">
        <f t="shared" si="5"/>
        <v>6.47/km</v>
      </c>
      <c r="H172" s="21">
        <f t="shared" si="6"/>
        <v>0.024386574074074074</v>
      </c>
      <c r="I172" s="21">
        <f t="shared" si="7"/>
        <v>0.01863425925925926</v>
      </c>
    </row>
    <row r="173" spans="1:9" ht="15" customHeight="1">
      <c r="A173" s="19">
        <v>170</v>
      </c>
      <c r="B173" s="54" t="s">
        <v>237</v>
      </c>
      <c r="C173" s="54" t="s">
        <v>238</v>
      </c>
      <c r="D173" s="55" t="s">
        <v>14</v>
      </c>
      <c r="E173" s="56" t="s">
        <v>189</v>
      </c>
      <c r="F173" s="61">
        <v>0.049108796296296296</v>
      </c>
      <c r="G173" s="20" t="str">
        <f t="shared" si="5"/>
        <v>6.48/km</v>
      </c>
      <c r="H173" s="21">
        <f t="shared" si="6"/>
        <v>0.02454861111111111</v>
      </c>
      <c r="I173" s="21">
        <f t="shared" si="7"/>
        <v>0.01888888888888889</v>
      </c>
    </row>
    <row r="174" spans="1:9" ht="15" customHeight="1">
      <c r="A174" s="19">
        <v>171</v>
      </c>
      <c r="B174" s="54" t="s">
        <v>239</v>
      </c>
      <c r="C174" s="54" t="s">
        <v>240</v>
      </c>
      <c r="D174" s="55" t="s">
        <v>14</v>
      </c>
      <c r="E174" s="56" t="s">
        <v>5</v>
      </c>
      <c r="F174" s="61">
        <v>0.050763888888888886</v>
      </c>
      <c r="G174" s="20" t="str">
        <f t="shared" si="5"/>
        <v>7.02/km</v>
      </c>
      <c r="H174" s="21">
        <f t="shared" si="6"/>
        <v>0.0262037037037037</v>
      </c>
      <c r="I174" s="21">
        <f t="shared" si="7"/>
        <v>0.02054398148148148</v>
      </c>
    </row>
    <row r="175" spans="1:9" ht="15" customHeight="1">
      <c r="A175" s="19">
        <v>172</v>
      </c>
      <c r="B175" s="54" t="s">
        <v>241</v>
      </c>
      <c r="C175" s="54" t="s">
        <v>99</v>
      </c>
      <c r="D175" s="55" t="s">
        <v>286</v>
      </c>
      <c r="E175" s="56" t="s">
        <v>41</v>
      </c>
      <c r="F175" s="61">
        <v>0.050763888888888886</v>
      </c>
      <c r="G175" s="20" t="str">
        <f t="shared" si="5"/>
        <v>7.02/km</v>
      </c>
      <c r="H175" s="21">
        <f t="shared" si="6"/>
        <v>0.0262037037037037</v>
      </c>
      <c r="I175" s="21">
        <f t="shared" si="7"/>
        <v>0.024571759259259255</v>
      </c>
    </row>
    <row r="176" spans="1:9" ht="15" customHeight="1">
      <c r="A176" s="19">
        <v>173</v>
      </c>
      <c r="B176" s="54" t="s">
        <v>242</v>
      </c>
      <c r="C176" s="54" t="s">
        <v>243</v>
      </c>
      <c r="D176" s="55" t="s">
        <v>14</v>
      </c>
      <c r="E176" s="56" t="s">
        <v>110</v>
      </c>
      <c r="F176" s="61">
        <v>0.053321759259259256</v>
      </c>
      <c r="G176" s="20" t="str">
        <f t="shared" si="5"/>
        <v>7.23/km</v>
      </c>
      <c r="H176" s="21">
        <f t="shared" si="6"/>
        <v>0.02876157407407407</v>
      </c>
      <c r="I176" s="21">
        <f t="shared" si="7"/>
        <v>0.02310185185185185</v>
      </c>
    </row>
    <row r="177" spans="1:9" ht="15" customHeight="1">
      <c r="A177" s="48">
        <v>174</v>
      </c>
      <c r="B177" s="68" t="s">
        <v>244</v>
      </c>
      <c r="C177" s="68" t="s">
        <v>245</v>
      </c>
      <c r="D177" s="69" t="s">
        <v>11</v>
      </c>
      <c r="E177" s="70" t="s">
        <v>256</v>
      </c>
      <c r="F177" s="72">
        <v>0.05377314814814815</v>
      </c>
      <c r="G177" s="49" t="str">
        <f t="shared" si="5"/>
        <v>7.27/km</v>
      </c>
      <c r="H177" s="50">
        <f t="shared" si="6"/>
        <v>0.02921296296296297</v>
      </c>
      <c r="I177" s="50">
        <f t="shared" si="7"/>
        <v>0.02356481481481482</v>
      </c>
    </row>
    <row r="178" spans="1:9" ht="15" customHeight="1">
      <c r="A178" s="19">
        <v>175</v>
      </c>
      <c r="B178" s="54" t="s">
        <v>246</v>
      </c>
      <c r="C178" s="54" t="s">
        <v>170</v>
      </c>
      <c r="D178" s="55" t="s">
        <v>106</v>
      </c>
      <c r="E178" s="56" t="s">
        <v>324</v>
      </c>
      <c r="F178" s="61">
        <v>0.054375</v>
      </c>
      <c r="G178" s="20" t="str">
        <f t="shared" si="5"/>
        <v>7.32/km</v>
      </c>
      <c r="H178" s="21">
        <f t="shared" si="6"/>
        <v>0.029814814814814815</v>
      </c>
      <c r="I178" s="21">
        <f t="shared" si="7"/>
        <v>0.019675925925925923</v>
      </c>
    </row>
    <row r="179" spans="1:9" ht="15" customHeight="1">
      <c r="A179" s="19">
        <v>176</v>
      </c>
      <c r="B179" s="54" t="s">
        <v>247</v>
      </c>
      <c r="C179" s="54" t="s">
        <v>248</v>
      </c>
      <c r="D179" s="55" t="s">
        <v>14</v>
      </c>
      <c r="E179" s="56" t="s">
        <v>214</v>
      </c>
      <c r="F179" s="61">
        <v>0.056712962962962965</v>
      </c>
      <c r="G179" s="20" t="str">
        <f t="shared" si="5"/>
        <v>7.51/km</v>
      </c>
      <c r="H179" s="21">
        <f t="shared" si="6"/>
        <v>0.03215277777777778</v>
      </c>
      <c r="I179" s="21">
        <f t="shared" si="7"/>
        <v>0.026493055555555558</v>
      </c>
    </row>
    <row r="180" spans="1:9" ht="15" customHeight="1">
      <c r="A180" s="19">
        <v>177</v>
      </c>
      <c r="B180" s="54" t="s">
        <v>249</v>
      </c>
      <c r="C180" s="54" t="s">
        <v>250</v>
      </c>
      <c r="D180" s="55" t="s">
        <v>14</v>
      </c>
      <c r="E180" s="56" t="s">
        <v>281</v>
      </c>
      <c r="F180" s="61">
        <v>0.06145833333333334</v>
      </c>
      <c r="G180" s="20" t="str">
        <f t="shared" si="5"/>
        <v>8.31/km</v>
      </c>
      <c r="H180" s="21">
        <f t="shared" si="6"/>
        <v>0.03689814814814815</v>
      </c>
      <c r="I180" s="21">
        <f t="shared" si="7"/>
        <v>0.03123842592592593</v>
      </c>
    </row>
    <row r="181" spans="1:9" ht="15" customHeight="1" thickBot="1">
      <c r="A181" s="22">
        <v>178</v>
      </c>
      <c r="B181" s="62" t="s">
        <v>251</v>
      </c>
      <c r="C181" s="62" t="s">
        <v>252</v>
      </c>
      <c r="D181" s="63" t="s">
        <v>14</v>
      </c>
      <c r="E181" s="64" t="s">
        <v>253</v>
      </c>
      <c r="F181" s="65">
        <v>0.06215277777777778</v>
      </c>
      <c r="G181" s="23" t="str">
        <f t="shared" si="5"/>
        <v>8.36/km</v>
      </c>
      <c r="H181" s="24">
        <f t="shared" si="6"/>
        <v>0.037592592592592594</v>
      </c>
      <c r="I181" s="24">
        <f t="shared" si="7"/>
        <v>0.031932870370370375</v>
      </c>
    </row>
  </sheetData>
  <autoFilter ref="A3:I18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Corri tra le Cerase 8ª edizione</v>
      </c>
      <c r="B1" s="43"/>
      <c r="C1" s="44"/>
    </row>
    <row r="2" spans="1:3" ht="33" customHeight="1" thickBot="1">
      <c r="A2" s="45" t="str">
        <f>Individuale!A2&amp;" km. "&amp;Individuale!I2</f>
        <v>Castelchiodato (RM) Italia - Mercoledì 02/06/2010 km. 10,4</v>
      </c>
      <c r="B2" s="46"/>
      <c r="C2" s="47"/>
    </row>
    <row r="3" spans="1:3" ht="24.75" customHeight="1" thickBot="1">
      <c r="A3" s="13" t="s">
        <v>258</v>
      </c>
      <c r="B3" s="14" t="s">
        <v>262</v>
      </c>
      <c r="C3" s="14" t="s">
        <v>267</v>
      </c>
    </row>
    <row r="4" spans="1:3" ht="15" customHeight="1">
      <c r="A4" s="31">
        <v>1</v>
      </c>
      <c r="B4" s="32" t="s">
        <v>2</v>
      </c>
      <c r="C4" s="35">
        <v>29</v>
      </c>
    </row>
    <row r="5" spans="1:3" ht="15" customHeight="1">
      <c r="A5" s="25">
        <v>2</v>
      </c>
      <c r="B5" s="26" t="s">
        <v>5</v>
      </c>
      <c r="C5" s="29">
        <v>23</v>
      </c>
    </row>
    <row r="6" spans="1:3" ht="15" customHeight="1">
      <c r="A6" s="25">
        <v>3</v>
      </c>
      <c r="B6" s="26" t="s">
        <v>301</v>
      </c>
      <c r="C6" s="29">
        <v>17</v>
      </c>
    </row>
    <row r="7" spans="1:3" ht="15" customHeight="1">
      <c r="A7" s="25">
        <v>4</v>
      </c>
      <c r="B7" s="26" t="s">
        <v>315</v>
      </c>
      <c r="C7" s="29">
        <v>16</v>
      </c>
    </row>
    <row r="8" spans="1:3" ht="15" customHeight="1">
      <c r="A8" s="25">
        <v>5</v>
      </c>
      <c r="B8" s="26" t="s">
        <v>298</v>
      </c>
      <c r="C8" s="29">
        <v>12</v>
      </c>
    </row>
    <row r="9" spans="1:3" ht="15" customHeight="1">
      <c r="A9" s="25">
        <v>6</v>
      </c>
      <c r="B9" s="26" t="s">
        <v>295</v>
      </c>
      <c r="C9" s="29">
        <v>11</v>
      </c>
    </row>
    <row r="10" spans="1:3" ht="15" customHeight="1">
      <c r="A10" s="25">
        <v>7</v>
      </c>
      <c r="B10" s="26" t="s">
        <v>324</v>
      </c>
      <c r="C10" s="29">
        <v>8</v>
      </c>
    </row>
    <row r="11" spans="1:3" ht="15" customHeight="1">
      <c r="A11" s="33">
        <v>8</v>
      </c>
      <c r="B11" s="34" t="s">
        <v>256</v>
      </c>
      <c r="C11" s="36">
        <v>6</v>
      </c>
    </row>
    <row r="12" spans="1:3" ht="15" customHeight="1">
      <c r="A12" s="25">
        <v>9</v>
      </c>
      <c r="B12" s="26" t="s">
        <v>277</v>
      </c>
      <c r="C12" s="29">
        <v>5</v>
      </c>
    </row>
    <row r="13" spans="1:3" ht="15" customHeight="1">
      <c r="A13" s="25">
        <v>10</v>
      </c>
      <c r="B13" s="26" t="s">
        <v>32</v>
      </c>
      <c r="C13" s="29">
        <v>4</v>
      </c>
    </row>
    <row r="14" spans="1:3" ht="15" customHeight="1">
      <c r="A14" s="25">
        <v>11</v>
      </c>
      <c r="B14" s="26" t="s">
        <v>110</v>
      </c>
      <c r="C14" s="29">
        <v>4</v>
      </c>
    </row>
    <row r="15" spans="1:3" ht="15" customHeight="1">
      <c r="A15" s="25">
        <v>12</v>
      </c>
      <c r="B15" s="26" t="s">
        <v>321</v>
      </c>
      <c r="C15" s="29">
        <v>4</v>
      </c>
    </row>
    <row r="16" spans="1:3" ht="15" customHeight="1">
      <c r="A16" s="25">
        <v>13</v>
      </c>
      <c r="B16" s="26" t="s">
        <v>117</v>
      </c>
      <c r="C16" s="29">
        <v>3</v>
      </c>
    </row>
    <row r="17" spans="1:3" ht="15" customHeight="1">
      <c r="A17" s="25">
        <v>14</v>
      </c>
      <c r="B17" s="26" t="s">
        <v>189</v>
      </c>
      <c r="C17" s="29">
        <v>3</v>
      </c>
    </row>
    <row r="18" spans="1:3" ht="15" customHeight="1">
      <c r="A18" s="25">
        <v>15</v>
      </c>
      <c r="B18" s="26" t="s">
        <v>41</v>
      </c>
      <c r="C18" s="29">
        <v>3</v>
      </c>
    </row>
    <row r="19" spans="1:3" ht="15" customHeight="1">
      <c r="A19" s="25">
        <v>16</v>
      </c>
      <c r="B19" s="26" t="s">
        <v>54</v>
      </c>
      <c r="C19" s="29">
        <v>2</v>
      </c>
    </row>
    <row r="20" spans="1:3" ht="15" customHeight="1">
      <c r="A20" s="25">
        <v>17</v>
      </c>
      <c r="B20" s="26" t="s">
        <v>214</v>
      </c>
      <c r="C20" s="29">
        <v>2</v>
      </c>
    </row>
    <row r="21" spans="1:3" ht="15" customHeight="1">
      <c r="A21" s="25">
        <v>18</v>
      </c>
      <c r="B21" s="26" t="s">
        <v>156</v>
      </c>
      <c r="C21" s="29">
        <v>2</v>
      </c>
    </row>
    <row r="22" spans="1:3" ht="15" customHeight="1">
      <c r="A22" s="25">
        <v>19</v>
      </c>
      <c r="B22" s="26" t="s">
        <v>332</v>
      </c>
      <c r="C22" s="29">
        <v>2</v>
      </c>
    </row>
    <row r="23" spans="1:3" ht="15" customHeight="1">
      <c r="A23" s="25">
        <v>20</v>
      </c>
      <c r="B23" s="26" t="s">
        <v>291</v>
      </c>
      <c r="C23" s="29">
        <v>2</v>
      </c>
    </row>
    <row r="24" spans="1:3" ht="15" customHeight="1">
      <c r="A24" s="25">
        <v>21</v>
      </c>
      <c r="B24" s="26" t="s">
        <v>281</v>
      </c>
      <c r="C24" s="29">
        <v>2</v>
      </c>
    </row>
    <row r="25" spans="1:3" ht="15" customHeight="1">
      <c r="A25" s="25">
        <v>22</v>
      </c>
      <c r="B25" s="26" t="s">
        <v>129</v>
      </c>
      <c r="C25" s="29">
        <v>1</v>
      </c>
    </row>
    <row r="26" spans="1:3" ht="15" customHeight="1">
      <c r="A26" s="25">
        <v>23</v>
      </c>
      <c r="B26" s="26" t="s">
        <v>304</v>
      </c>
      <c r="C26" s="29">
        <v>1</v>
      </c>
    </row>
    <row r="27" spans="1:3" ht="15" customHeight="1">
      <c r="A27" s="25">
        <v>24</v>
      </c>
      <c r="B27" s="26" t="s">
        <v>271</v>
      </c>
      <c r="C27" s="29">
        <v>1</v>
      </c>
    </row>
    <row r="28" spans="1:3" ht="15" customHeight="1">
      <c r="A28" s="25">
        <v>25</v>
      </c>
      <c r="B28" s="26" t="s">
        <v>318</v>
      </c>
      <c r="C28" s="29">
        <v>1</v>
      </c>
    </row>
    <row r="29" spans="1:3" ht="15" customHeight="1">
      <c r="A29" s="25">
        <v>26</v>
      </c>
      <c r="B29" s="26" t="s">
        <v>18</v>
      </c>
      <c r="C29" s="29">
        <v>1</v>
      </c>
    </row>
    <row r="30" spans="1:3" ht="15" customHeight="1">
      <c r="A30" s="25">
        <v>27</v>
      </c>
      <c r="B30" s="26" t="s">
        <v>15</v>
      </c>
      <c r="C30" s="29">
        <v>1</v>
      </c>
    </row>
    <row r="31" spans="1:3" ht="15" customHeight="1">
      <c r="A31" s="25">
        <v>28</v>
      </c>
      <c r="B31" s="26" t="s">
        <v>35</v>
      </c>
      <c r="C31" s="29">
        <v>1</v>
      </c>
    </row>
    <row r="32" spans="1:3" ht="15" customHeight="1">
      <c r="A32" s="25">
        <v>29</v>
      </c>
      <c r="B32" s="26" t="s">
        <v>183</v>
      </c>
      <c r="C32" s="29">
        <v>1</v>
      </c>
    </row>
    <row r="33" spans="1:3" ht="15" customHeight="1">
      <c r="A33" s="25">
        <v>30</v>
      </c>
      <c r="B33" s="26" t="s">
        <v>85</v>
      </c>
      <c r="C33" s="29">
        <v>1</v>
      </c>
    </row>
    <row r="34" spans="1:3" ht="15" customHeight="1">
      <c r="A34" s="25">
        <v>31</v>
      </c>
      <c r="B34" s="26" t="s">
        <v>253</v>
      </c>
      <c r="C34" s="29">
        <v>1</v>
      </c>
    </row>
    <row r="35" spans="1:3" ht="15" customHeight="1">
      <c r="A35" s="25">
        <v>32</v>
      </c>
      <c r="B35" s="26" t="s">
        <v>287</v>
      </c>
      <c r="C35" s="29">
        <v>1</v>
      </c>
    </row>
    <row r="36" spans="1:3" ht="15" customHeight="1">
      <c r="A36" s="25">
        <v>33</v>
      </c>
      <c r="B36" s="26" t="s">
        <v>51</v>
      </c>
      <c r="C36" s="29">
        <v>1</v>
      </c>
    </row>
    <row r="37" spans="1:3" ht="15" customHeight="1">
      <c r="A37" s="25">
        <v>34</v>
      </c>
      <c r="B37" s="26" t="s">
        <v>44</v>
      </c>
      <c r="C37" s="29">
        <v>1</v>
      </c>
    </row>
    <row r="38" spans="1:3" ht="15" customHeight="1">
      <c r="A38" s="25">
        <v>35</v>
      </c>
      <c r="B38" s="26" t="s">
        <v>39</v>
      </c>
      <c r="C38" s="29">
        <v>1</v>
      </c>
    </row>
    <row r="39" spans="1:3" ht="15" customHeight="1">
      <c r="A39" s="25">
        <v>36</v>
      </c>
      <c r="B39" s="26" t="s">
        <v>274</v>
      </c>
      <c r="C39" s="29">
        <v>1</v>
      </c>
    </row>
    <row r="40" spans="1:3" ht="15" customHeight="1">
      <c r="A40" s="25">
        <v>37</v>
      </c>
      <c r="B40" s="26" t="s">
        <v>166</v>
      </c>
      <c r="C40" s="29">
        <v>1</v>
      </c>
    </row>
    <row r="41" spans="1:3" ht="15" customHeight="1">
      <c r="A41" s="25">
        <v>38</v>
      </c>
      <c r="B41" s="26" t="s">
        <v>312</v>
      </c>
      <c r="C41" s="29">
        <v>1</v>
      </c>
    </row>
    <row r="42" spans="1:3" ht="15" customHeight="1" thickBot="1">
      <c r="A42" s="27">
        <v>39</v>
      </c>
      <c r="B42" s="28" t="s">
        <v>102</v>
      </c>
      <c r="C42" s="30">
        <v>1</v>
      </c>
    </row>
    <row r="43" ht="12.75">
      <c r="C43" s="4">
        <f>SUM(C4:C42)</f>
        <v>178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2010-06-14T14:06:01Z</dcterms:modified>
  <cp:category/>
  <cp:version/>
  <cp:contentType/>
  <cp:contentStatus/>
</cp:coreProperties>
</file>