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Tempo Ufficiale" sheetId="1" r:id="rId1"/>
    <sheet name="Squadre" sheetId="2" r:id="rId2"/>
  </sheets>
  <definedNames>
    <definedName name="_xlnm._FilterDatabase" localSheetId="0" hidden="1">'Tempo Ufficiale'!$A$3:$J$115</definedName>
    <definedName name="_xlnm.Print_Titles" localSheetId="1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<sst xmlns="http://schemas.openxmlformats.org/spreadsheetml/2006/main" count="531" uniqueCount="270">
  <si>
    <t>Cat</t>
  </si>
  <si>
    <t>Ass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</si>
  <si>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</si>
  <si>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</si>
  <si>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</si>
  <si>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</si>
  <si>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</si>
  <si>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</si>
  <si>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</si>
  <si>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</si>
  <si>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</si>
  <si>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</si>
  <si>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</si>
  <si>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</si>
  <si>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Bentivoglio</t>
  </si>
  <si>
    <t>Enzo</t>
  </si>
  <si>
    <t>GP Monti della Tolfa</t>
  </si>
  <si>
    <t>Antonelli</t>
  </si>
  <si>
    <t>Massimo</t>
  </si>
  <si>
    <t>Runners Club dei Marsi</t>
  </si>
  <si>
    <t>Tartaglia</t>
  </si>
  <si>
    <t>Giampiero</t>
  </si>
  <si>
    <t>TM23</t>
  </si>
  <si>
    <t>Atletica Aquila</t>
  </si>
  <si>
    <t>Campitelli</t>
  </si>
  <si>
    <t>Camillo</t>
  </si>
  <si>
    <t>Orecchiella Lucca</t>
  </si>
  <si>
    <t>Morena</t>
  </si>
  <si>
    <t>Franco</t>
  </si>
  <si>
    <t>Il Quercione Lanciano</t>
  </si>
  <si>
    <t>De Paulis</t>
  </si>
  <si>
    <t>Davide</t>
  </si>
  <si>
    <t>Atletica Abruzzo AQ</t>
  </si>
  <si>
    <t>Vinci</t>
  </si>
  <si>
    <t>Marco</t>
  </si>
  <si>
    <t>ASD Toscoroamgnola</t>
  </si>
  <si>
    <t>Vedilei</t>
  </si>
  <si>
    <t>Enrico</t>
  </si>
  <si>
    <t>Colle Marathon</t>
  </si>
  <si>
    <t>Cirilli</t>
  </si>
  <si>
    <t>Dario</t>
  </si>
  <si>
    <t>Pod. Alsium Ladispoli</t>
  </si>
  <si>
    <t>Enea</t>
  </si>
  <si>
    <t>Barbonetti</t>
  </si>
  <si>
    <t>Pierino</t>
  </si>
  <si>
    <t>Podistica Avezzano</t>
  </si>
  <si>
    <t>Visocchi</t>
  </si>
  <si>
    <t>Roberto</t>
  </si>
  <si>
    <t>Atina Trail Running</t>
  </si>
  <si>
    <t>D'Alessio</t>
  </si>
  <si>
    <t>Micolucci</t>
  </si>
  <si>
    <t>SS Il Crampo</t>
  </si>
  <si>
    <t>Corrado</t>
  </si>
  <si>
    <t>Stefano</t>
  </si>
  <si>
    <t>Atletica Vicovaro</t>
  </si>
  <si>
    <t>Samorù</t>
  </si>
  <si>
    <t>Fabio</t>
  </si>
  <si>
    <t>Longobardi</t>
  </si>
  <si>
    <t>Pierfrancesco</t>
  </si>
  <si>
    <t>4 Napoli Nord Marathon</t>
  </si>
  <si>
    <t>Trolla</t>
  </si>
  <si>
    <t>Vincenzino</t>
  </si>
  <si>
    <t>ASD GP Runners Sulmona</t>
  </si>
  <si>
    <t>Paone</t>
  </si>
  <si>
    <t>Antonello</t>
  </si>
  <si>
    <t>Nuova Atletica Lanciano</t>
  </si>
  <si>
    <t>D'Agostino</t>
  </si>
  <si>
    <t>Raffaele</t>
  </si>
  <si>
    <t>G.S. Marsica</t>
  </si>
  <si>
    <t>Giammarioli</t>
  </si>
  <si>
    <t>Ugo</t>
  </si>
  <si>
    <t>Atletica Tusculum RS 001</t>
  </si>
  <si>
    <t>Gaspari</t>
  </si>
  <si>
    <t>Emilio</t>
  </si>
  <si>
    <t>Mezzofondo Club Ascoli</t>
  </si>
  <si>
    <t>Costalunga</t>
  </si>
  <si>
    <t>Fabrizio</t>
  </si>
  <si>
    <t>Flati</t>
  </si>
  <si>
    <t>Marcello</t>
  </si>
  <si>
    <t>Evangelista</t>
  </si>
  <si>
    <t>Felice</t>
  </si>
  <si>
    <t>Peluso</t>
  </si>
  <si>
    <t>Opoa Team Running Trasacco</t>
  </si>
  <si>
    <t>Barilone</t>
  </si>
  <si>
    <t>Gianfranco</t>
  </si>
  <si>
    <t>Polla</t>
  </si>
  <si>
    <t>Bellisario</t>
  </si>
  <si>
    <t>Amatori Aielli</t>
  </si>
  <si>
    <t>Tari</t>
  </si>
  <si>
    <t>Carmelino</t>
  </si>
  <si>
    <t>Colipi</t>
  </si>
  <si>
    <t>Giovanni</t>
  </si>
  <si>
    <t>Petricola</t>
  </si>
  <si>
    <t>Daniele</t>
  </si>
  <si>
    <t>Junior</t>
  </si>
  <si>
    <t>Pol. Castel del Monte</t>
  </si>
  <si>
    <t>Duo</t>
  </si>
  <si>
    <t>Elmes</t>
  </si>
  <si>
    <t>Capponi</t>
  </si>
  <si>
    <t>Mariano</t>
  </si>
  <si>
    <t>Atl. Falconara</t>
  </si>
  <si>
    <t>Paola</t>
  </si>
  <si>
    <t>F30-44</t>
  </si>
  <si>
    <t>Pierluigi</t>
  </si>
  <si>
    <t>Gianni</t>
  </si>
  <si>
    <t>Podisti Frentana</t>
  </si>
  <si>
    <t>Stefanini</t>
  </si>
  <si>
    <t>Airone Tolfa</t>
  </si>
  <si>
    <t>Chiavaroli</t>
  </si>
  <si>
    <t>Atletica Fossacesia</t>
  </si>
  <si>
    <t>Silva</t>
  </si>
  <si>
    <t>Riccardo</t>
  </si>
  <si>
    <t>Libero</t>
  </si>
  <si>
    <t>Manfrini</t>
  </si>
  <si>
    <t>Leonardo</t>
  </si>
  <si>
    <t>Michelangeli</t>
  </si>
  <si>
    <t>Aurelio</t>
  </si>
  <si>
    <t>Marinozzi</t>
  </si>
  <si>
    <t>Manlio</t>
  </si>
  <si>
    <t>GS Bersaglieri PE</t>
  </si>
  <si>
    <t>Carlini</t>
  </si>
  <si>
    <t>Alessandra</t>
  </si>
  <si>
    <t>F16-29</t>
  </si>
  <si>
    <t>Avis Ascoli Marathon</t>
  </si>
  <si>
    <t>Pompili</t>
  </si>
  <si>
    <t>Sperandio</t>
  </si>
  <si>
    <t>Carlo</t>
  </si>
  <si>
    <t>Polisportica Candia</t>
  </si>
  <si>
    <t>Fernicola</t>
  </si>
  <si>
    <t>Francesco</t>
  </si>
  <si>
    <t>Ricci</t>
  </si>
  <si>
    <t>Anguillara Sabati</t>
  </si>
  <si>
    <t>De Angelis</t>
  </si>
  <si>
    <t>K42 Groupam</t>
  </si>
  <si>
    <t>Nardelli</t>
  </si>
  <si>
    <t>Loris</t>
  </si>
  <si>
    <t>Pierdet</t>
  </si>
  <si>
    <t>Francois</t>
  </si>
  <si>
    <t>Atac Marathon Club</t>
  </si>
  <si>
    <t>Fasciani</t>
  </si>
  <si>
    <t>Podistica Luco dei marsi</t>
  </si>
  <si>
    <t>Fabbri</t>
  </si>
  <si>
    <t>Road Runners Club Roma</t>
  </si>
  <si>
    <t>Pavoni</t>
  </si>
  <si>
    <t>Larino</t>
  </si>
  <si>
    <t>Podistica Valtenna</t>
  </si>
  <si>
    <t>Guercioni</t>
  </si>
  <si>
    <t>Adamo</t>
  </si>
  <si>
    <t>Pirrottina</t>
  </si>
  <si>
    <t>Antonio</t>
  </si>
  <si>
    <t>Running Evolution Colonna</t>
  </si>
  <si>
    <t>Trebbi</t>
  </si>
  <si>
    <t>Cetroni</t>
  </si>
  <si>
    <t>Alice</t>
  </si>
  <si>
    <t>Mirtelli</t>
  </si>
  <si>
    <t>Sergio</t>
  </si>
  <si>
    <t>Atletica Morolo</t>
  </si>
  <si>
    <t>Bufalini</t>
  </si>
  <si>
    <t>Pascucci</t>
  </si>
  <si>
    <t>Carletti</t>
  </si>
  <si>
    <t>Fedeli</t>
  </si>
  <si>
    <t>Fiano Romano</t>
  </si>
  <si>
    <t>Cantiani</t>
  </si>
  <si>
    <t>Sergola</t>
  </si>
  <si>
    <t>Maria Rita</t>
  </si>
  <si>
    <t>Sabina Marathon Club</t>
  </si>
  <si>
    <t>Caradonna</t>
  </si>
  <si>
    <t>Rocco</t>
  </si>
  <si>
    <t>Atletica Adelfia</t>
  </si>
  <si>
    <t>Adanti</t>
  </si>
  <si>
    <t>Emiliano</t>
  </si>
  <si>
    <t>Serena</t>
  </si>
  <si>
    <t>inuit Triathlon</t>
  </si>
  <si>
    <t>Pasquini</t>
  </si>
  <si>
    <t>Bruno</t>
  </si>
  <si>
    <t>Chieti in Corsa</t>
  </si>
  <si>
    <t>Resplandy</t>
  </si>
  <si>
    <t>Ghislaine</t>
  </si>
  <si>
    <t>Amatori Castelfusano</t>
  </si>
  <si>
    <t>Di Pastena</t>
  </si>
  <si>
    <t>ASD Gruppo Marciatori</t>
  </si>
  <si>
    <t>Giacchetti</t>
  </si>
  <si>
    <t>Fausto</t>
  </si>
  <si>
    <t>Salvatore</t>
  </si>
  <si>
    <t>Alfonso</t>
  </si>
  <si>
    <t>Atletico Avis Rieti</t>
  </si>
  <si>
    <t>Brandolini</t>
  </si>
  <si>
    <t>Angelo</t>
  </si>
  <si>
    <t>Am. Pod. Pennesi</t>
  </si>
  <si>
    <t>Camertoni</t>
  </si>
  <si>
    <t>Marsili</t>
  </si>
  <si>
    <t>Felicetto</t>
  </si>
  <si>
    <t>Atl. Centrale H25</t>
  </si>
  <si>
    <t>Costetti</t>
  </si>
  <si>
    <t>Maria Luisa</t>
  </si>
  <si>
    <t>F45 e+</t>
  </si>
  <si>
    <t>GS Lamone Russi</t>
  </si>
  <si>
    <t>Marfisi</t>
  </si>
  <si>
    <t>Castellani</t>
  </si>
  <si>
    <t>Lamberto</t>
  </si>
  <si>
    <t>Balzani</t>
  </si>
  <si>
    <t>Anna Baby</t>
  </si>
  <si>
    <t>Sacchi</t>
  </si>
  <si>
    <t>Marotta</t>
  </si>
  <si>
    <t>Barbara</t>
  </si>
  <si>
    <t>Massarini</t>
  </si>
  <si>
    <t>Gilberto</t>
  </si>
  <si>
    <t>Fedrazione Ita.Escursionisti</t>
  </si>
  <si>
    <t>Rosone</t>
  </si>
  <si>
    <t>Umberto</t>
  </si>
  <si>
    <t>Bitetto</t>
  </si>
  <si>
    <t>Athletics Promotion</t>
  </si>
  <si>
    <t>Carbonetti</t>
  </si>
  <si>
    <t>Amatori Velletri</t>
  </si>
  <si>
    <t>Filipponi</t>
  </si>
  <si>
    <t>Roberta</t>
  </si>
  <si>
    <t>Iezzi</t>
  </si>
  <si>
    <t>Mondavo</t>
  </si>
  <si>
    <t>Amici Parco Castelli Romani</t>
  </si>
  <si>
    <t>Andolfi</t>
  </si>
  <si>
    <t>Armando</t>
  </si>
  <si>
    <t>Giansante</t>
  </si>
  <si>
    <t>Giorgio</t>
  </si>
  <si>
    <t>Mennea</t>
  </si>
  <si>
    <t>Dominici</t>
  </si>
  <si>
    <t>Elio</t>
  </si>
  <si>
    <t>M65+</t>
  </si>
  <si>
    <t>Ferranti</t>
  </si>
  <si>
    <t>Patrizia</t>
  </si>
  <si>
    <t>Sabatucci</t>
  </si>
  <si>
    <t>Di sabatino</t>
  </si>
  <si>
    <t>Garabello</t>
  </si>
  <si>
    <t>Liberatletica</t>
  </si>
  <si>
    <t>Bobo'</t>
  </si>
  <si>
    <t>Mauro</t>
  </si>
  <si>
    <t>Vincenzo</t>
  </si>
  <si>
    <t>Guerrini</t>
  </si>
  <si>
    <t>Alessandro</t>
  </si>
  <si>
    <t>ASD Spirito Trail</t>
  </si>
  <si>
    <t>Mangione</t>
  </si>
  <si>
    <t>Rita</t>
  </si>
  <si>
    <t>Proietti</t>
  </si>
  <si>
    <t>Caruso</t>
  </si>
  <si>
    <t>Sci Club Paganica</t>
  </si>
  <si>
    <t>Talone</t>
  </si>
  <si>
    <t>De Santis</t>
  </si>
  <si>
    <t>Maria Paola</t>
  </si>
  <si>
    <t>Del Sordo</t>
  </si>
  <si>
    <t>Caterina</t>
  </si>
  <si>
    <t>Sdruscia</t>
  </si>
  <si>
    <t>Pietrarelli</t>
  </si>
  <si>
    <t>Giulio</t>
  </si>
  <si>
    <t>Di Domenico</t>
  </si>
  <si>
    <t>Gabriele</t>
  </si>
  <si>
    <t>Vanni</t>
  </si>
  <si>
    <t>SAPNC Pescara</t>
  </si>
  <si>
    <t>Farina</t>
  </si>
  <si>
    <t>Celeste</t>
  </si>
  <si>
    <t>Fart Sport</t>
  </si>
  <si>
    <t>D'Ascenzo</t>
  </si>
  <si>
    <t>Sfarra</t>
  </si>
  <si>
    <t>Farnese Unierca Pe</t>
  </si>
  <si>
    <t>Winter Trail di Campo Imperatore</t>
  </si>
  <si>
    <t>Castel del Monte (AQ) Italia - Domenica 01/03/2009</t>
  </si>
  <si>
    <t>M35</t>
  </si>
  <si>
    <t>M40</t>
  </si>
  <si>
    <t>M45</t>
  </si>
  <si>
    <t>M50</t>
  </si>
  <si>
    <t>M55</t>
  </si>
  <si>
    <t>M60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</si>
</sst>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  <numFmt numFmtId="168" formatCode="mm\:ss"/>
    <numFmt numFmtId="169" formatCode="h\:mm\:ss"/>
    <numFmt numFmtId="170" formatCode="[h]:mm:ss;@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12" fillId="2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/>
    </xf>
    <xf numFmtId="168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45" fontId="0" fillId="0" borderId="6" xfId="0" applyNumberFormat="1" applyFont="1" applyBorder="1" applyAlignment="1">
      <alignment horizontal="center" vertical="center"/>
    </xf>
    <xf numFmtId="169" fontId="0" fillId="0" borderId="6" xfId="0" applyNumberFormat="1" applyFont="1" applyBorder="1" applyAlignment="1">
      <alignment horizontal="center" vertical="center"/>
    </xf>
    <xf numFmtId="16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5" fontId="0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8" fontId="13" fillId="0" borderId="6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9" fontId="13" fillId="0" borderId="6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0" fontId="13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5.28125" style="1" customWidth="1"/>
    <col min="3" max="3" width="20.7109375" style="0" customWidth="1"/>
    <col min="4" max="4" width="22.8515625" style="0" bestFit="1" customWidth="1"/>
    <col min="5" max="5" width="7.7109375" style="1" customWidth="1"/>
    <col min="6" max="6" width="33.8515625" style="2" customWidth="1"/>
    <col min="7" max="7" width="9.28125" style="21" customWidth="1"/>
    <col min="8" max="10" width="9.28125" style="2" customWidth="1"/>
  </cols>
  <sheetData>
    <row r="1" spans="1:10" ht="24.75" customHeight="1" thickBot="1">
      <c r="A1" s="48" t="s">
        <v>262</v>
      </c>
      <c r="B1" s="48"/>
      <c r="C1" s="48"/>
      <c r="D1" s="48"/>
      <c r="E1" s="48"/>
      <c r="F1" s="48"/>
      <c r="G1" s="48"/>
      <c r="H1" s="49"/>
      <c r="I1" s="49"/>
      <c r="J1" s="49"/>
    </row>
    <row r="2" spans="1:10" ht="24.75" customHeight="1">
      <c r="A2" s="50" t="s">
        <v>263</v>
      </c>
      <c r="B2" s="51"/>
      <c r="C2" s="51"/>
      <c r="D2" s="51"/>
      <c r="E2" s="51"/>
      <c r="F2" s="51"/>
      <c r="G2" s="51"/>
      <c r="H2" s="52"/>
      <c r="I2" s="5" t="s">
        <v>3</v>
      </c>
      <c r="J2" s="6">
        <v>12</v>
      </c>
    </row>
    <row r="3" spans="1:10" ht="37.5" customHeight="1" thickBot="1">
      <c r="A3" s="7" t="s">
        <v>4</v>
      </c>
      <c r="B3" s="7" t="s">
        <v>0</v>
      </c>
      <c r="C3" s="7" t="s">
        <v>5</v>
      </c>
      <c r="D3" s="8" t="s">
        <v>6</v>
      </c>
      <c r="E3" s="8" t="s">
        <v>7</v>
      </c>
      <c r="F3" s="9" t="s">
        <v>8</v>
      </c>
      <c r="G3" s="20" t="s">
        <v>9</v>
      </c>
      <c r="H3" s="10" t="s">
        <v>10</v>
      </c>
      <c r="I3" s="10" t="s">
        <v>11</v>
      </c>
      <c r="J3" s="10" t="s">
        <v>12</v>
      </c>
    </row>
    <row r="4" spans="1:10" s="13" customFormat="1" ht="15" customHeight="1">
      <c r="A4" s="11">
        <v>1</v>
      </c>
      <c r="B4" s="11" t="s">
        <v>1</v>
      </c>
      <c r="C4" s="27" t="s">
        <v>14</v>
      </c>
      <c r="D4" s="27" t="s">
        <v>15</v>
      </c>
      <c r="E4" s="11" t="s">
        <v>265</v>
      </c>
      <c r="F4" s="27" t="s">
        <v>16</v>
      </c>
      <c r="G4" s="22">
        <v>0.03091435185185185</v>
      </c>
      <c r="H4" s="11" t="str">
        <f aca="true" t="shared" si="0" ref="H4:H67">TEXT(INT((HOUR(G4)*3600+MINUTE(G4)*60+SECOND(G4))/$J$2/60),"0")&amp;"."&amp;TEXT(MOD((HOUR(G4)*3600+MINUTE(G4)*60+SECOND(G4))/$J$2,60),"00")&amp;"/km"</f>
        <v>3.43/km</v>
      </c>
      <c r="I4" s="28">
        <f>G4-$G$4</f>
        <v>0</v>
      </c>
      <c r="J4" s="28">
        <f aca="true" t="shared" si="1" ref="J4:J35">G4-INDEX($G$4:$G$115,MATCH(E4,$E$4:$E$115,0))</f>
        <v>0</v>
      </c>
    </row>
    <row r="5" spans="1:10" s="13" customFormat="1" ht="15" customHeight="1">
      <c r="A5" s="12">
        <v>2</v>
      </c>
      <c r="B5" s="12" t="s">
        <v>1</v>
      </c>
      <c r="C5" s="29" t="s">
        <v>17</v>
      </c>
      <c r="D5" s="29" t="s">
        <v>18</v>
      </c>
      <c r="E5" s="12" t="s">
        <v>264</v>
      </c>
      <c r="F5" s="29" t="s">
        <v>19</v>
      </c>
      <c r="G5" s="23">
        <v>0.030983796296296297</v>
      </c>
      <c r="H5" s="12" t="str">
        <f t="shared" si="0"/>
        <v>3.43/km</v>
      </c>
      <c r="I5" s="30">
        <f>G5-$G$4</f>
        <v>6.944444444444836E-05</v>
      </c>
      <c r="J5" s="30">
        <f t="shared" si="1"/>
        <v>0</v>
      </c>
    </row>
    <row r="6" spans="1:10" s="13" customFormat="1" ht="15" customHeight="1">
      <c r="A6" s="12">
        <v>3</v>
      </c>
      <c r="B6" s="12" t="s">
        <v>1</v>
      </c>
      <c r="C6" s="29" t="s">
        <v>20</v>
      </c>
      <c r="D6" s="29" t="s">
        <v>21</v>
      </c>
      <c r="E6" s="12" t="s">
        <v>22</v>
      </c>
      <c r="F6" s="29" t="s">
        <v>23</v>
      </c>
      <c r="G6" s="23">
        <v>0.031203703703703702</v>
      </c>
      <c r="H6" s="12" t="str">
        <f t="shared" si="0"/>
        <v>3.45/km</v>
      </c>
      <c r="I6" s="30">
        <f aca="true" t="shared" si="2" ref="I6:I69">G6-$G$4</f>
        <v>0.00028935185185185314</v>
      </c>
      <c r="J6" s="30">
        <f t="shared" si="1"/>
        <v>0</v>
      </c>
    </row>
    <row r="7" spans="1:10" s="13" customFormat="1" ht="15" customHeight="1">
      <c r="A7" s="12">
        <v>4</v>
      </c>
      <c r="B7" s="12">
        <v>1</v>
      </c>
      <c r="C7" s="29" t="s">
        <v>24</v>
      </c>
      <c r="D7" s="29" t="s">
        <v>25</v>
      </c>
      <c r="E7" s="12" t="s">
        <v>266</v>
      </c>
      <c r="F7" s="29" t="s">
        <v>26</v>
      </c>
      <c r="G7" s="23">
        <v>0.031435185185185184</v>
      </c>
      <c r="H7" s="12" t="str">
        <f t="shared" si="0"/>
        <v>3.46/km</v>
      </c>
      <c r="I7" s="30">
        <f t="shared" si="2"/>
        <v>0.000520833333333335</v>
      </c>
      <c r="J7" s="30">
        <f t="shared" si="1"/>
        <v>0</v>
      </c>
    </row>
    <row r="8" spans="1:10" s="13" customFormat="1" ht="15" customHeight="1">
      <c r="A8" s="12">
        <v>5</v>
      </c>
      <c r="B8" s="12">
        <v>1</v>
      </c>
      <c r="C8" s="29" t="s">
        <v>27</v>
      </c>
      <c r="D8" s="29" t="s">
        <v>28</v>
      </c>
      <c r="E8" s="12" t="s">
        <v>267</v>
      </c>
      <c r="F8" s="29" t="s">
        <v>29</v>
      </c>
      <c r="G8" s="23">
        <v>0.0324537037037037</v>
      </c>
      <c r="H8" s="12" t="str">
        <f t="shared" si="0"/>
        <v>3.54/km</v>
      </c>
      <c r="I8" s="30">
        <f t="shared" si="2"/>
        <v>0.0015393518518518508</v>
      </c>
      <c r="J8" s="30">
        <f t="shared" si="1"/>
        <v>0</v>
      </c>
    </row>
    <row r="9" spans="1:10" s="13" customFormat="1" ht="15" customHeight="1">
      <c r="A9" s="12">
        <v>6</v>
      </c>
      <c r="B9" s="12">
        <v>1</v>
      </c>
      <c r="C9" s="29" t="s">
        <v>30</v>
      </c>
      <c r="D9" s="29" t="s">
        <v>31</v>
      </c>
      <c r="E9" s="12" t="s">
        <v>22</v>
      </c>
      <c r="F9" s="29" t="s">
        <v>32</v>
      </c>
      <c r="G9" s="23">
        <v>0.03266203703703704</v>
      </c>
      <c r="H9" s="12" t="str">
        <f t="shared" si="0"/>
        <v>3.55/km</v>
      </c>
      <c r="I9" s="30">
        <f t="shared" si="2"/>
        <v>0.001747685185185189</v>
      </c>
      <c r="J9" s="30">
        <f t="shared" si="1"/>
        <v>0.0014583333333333358</v>
      </c>
    </row>
    <row r="10" spans="1:10" s="13" customFormat="1" ht="15" customHeight="1">
      <c r="A10" s="12">
        <v>7</v>
      </c>
      <c r="B10" s="12">
        <v>2</v>
      </c>
      <c r="C10" s="29" t="s">
        <v>33</v>
      </c>
      <c r="D10" s="29" t="s">
        <v>34</v>
      </c>
      <c r="E10" s="12" t="s">
        <v>22</v>
      </c>
      <c r="F10" s="29" t="s">
        <v>35</v>
      </c>
      <c r="G10" s="23">
        <v>0.0328125</v>
      </c>
      <c r="H10" s="12" t="str">
        <f t="shared" si="0"/>
        <v>3.56/km</v>
      </c>
      <c r="I10" s="30">
        <f t="shared" si="2"/>
        <v>0.0018981481481481523</v>
      </c>
      <c r="J10" s="30">
        <f t="shared" si="1"/>
        <v>0.0016087962962962991</v>
      </c>
    </row>
    <row r="11" spans="1:10" s="13" customFormat="1" ht="15" customHeight="1">
      <c r="A11" s="12">
        <v>8</v>
      </c>
      <c r="B11" s="12">
        <v>2</v>
      </c>
      <c r="C11" s="29" t="s">
        <v>36</v>
      </c>
      <c r="D11" s="29" t="s">
        <v>37</v>
      </c>
      <c r="E11" s="12" t="s">
        <v>266</v>
      </c>
      <c r="F11" s="29" t="s">
        <v>38</v>
      </c>
      <c r="G11" s="23">
        <v>0.03329861111111111</v>
      </c>
      <c r="H11" s="12" t="str">
        <f t="shared" si="0"/>
        <v>3.60/km</v>
      </c>
      <c r="I11" s="30">
        <f t="shared" si="2"/>
        <v>0.002384259259259263</v>
      </c>
      <c r="J11" s="30">
        <f t="shared" si="1"/>
        <v>0.001863425925925928</v>
      </c>
    </row>
    <row r="12" spans="1:10" s="13" customFormat="1" ht="15" customHeight="1">
      <c r="A12" s="12">
        <v>9</v>
      </c>
      <c r="B12" s="12">
        <v>1</v>
      </c>
      <c r="C12" s="29" t="s">
        <v>39</v>
      </c>
      <c r="D12" s="29" t="s">
        <v>40</v>
      </c>
      <c r="E12" s="12" t="s">
        <v>264</v>
      </c>
      <c r="F12" s="29" t="s">
        <v>41</v>
      </c>
      <c r="G12" s="23">
        <v>0.03344907407407407</v>
      </c>
      <c r="H12" s="12" t="str">
        <f t="shared" si="0"/>
        <v>4.01/km</v>
      </c>
      <c r="I12" s="30">
        <f t="shared" si="2"/>
        <v>0.0025347222222222195</v>
      </c>
      <c r="J12" s="30">
        <f t="shared" si="1"/>
        <v>0.002465277777777771</v>
      </c>
    </row>
    <row r="13" spans="1:10" s="13" customFormat="1" ht="15" customHeight="1">
      <c r="A13" s="12">
        <v>10</v>
      </c>
      <c r="B13" s="12">
        <v>3</v>
      </c>
      <c r="C13" s="29" t="s">
        <v>30</v>
      </c>
      <c r="D13" s="29" t="s">
        <v>42</v>
      </c>
      <c r="E13" s="12" t="s">
        <v>266</v>
      </c>
      <c r="F13" s="29" t="s">
        <v>32</v>
      </c>
      <c r="G13" s="23">
        <v>0.03349537037037037</v>
      </c>
      <c r="H13" s="12" t="str">
        <f t="shared" si="0"/>
        <v>4.01/km</v>
      </c>
      <c r="I13" s="30">
        <f t="shared" si="2"/>
        <v>0.0025810185185185207</v>
      </c>
      <c r="J13" s="30">
        <f t="shared" si="1"/>
        <v>0.0020601851851851857</v>
      </c>
    </row>
    <row r="14" spans="1:10" s="13" customFormat="1" ht="15" customHeight="1">
      <c r="A14" s="12">
        <v>11</v>
      </c>
      <c r="B14" s="12">
        <v>1</v>
      </c>
      <c r="C14" s="29" t="s">
        <v>43</v>
      </c>
      <c r="D14" s="29" t="s">
        <v>44</v>
      </c>
      <c r="E14" s="12" t="s">
        <v>269</v>
      </c>
      <c r="F14" s="29" t="s">
        <v>45</v>
      </c>
      <c r="G14" s="23">
        <v>0.03351851851851852</v>
      </c>
      <c r="H14" s="12" t="str">
        <f t="shared" si="0"/>
        <v>4.01/km</v>
      </c>
      <c r="I14" s="30">
        <f t="shared" si="2"/>
        <v>0.002604166666666668</v>
      </c>
      <c r="J14" s="30">
        <f t="shared" si="1"/>
        <v>0</v>
      </c>
    </row>
    <row r="15" spans="1:10" s="13" customFormat="1" ht="15" customHeight="1">
      <c r="A15" s="12">
        <v>12</v>
      </c>
      <c r="B15" s="12">
        <v>2</v>
      </c>
      <c r="C15" s="29" t="s">
        <v>46</v>
      </c>
      <c r="D15" s="29" t="s">
        <v>47</v>
      </c>
      <c r="E15" s="12" t="s">
        <v>264</v>
      </c>
      <c r="F15" s="29" t="s">
        <v>48</v>
      </c>
      <c r="G15" s="23">
        <v>0.03408564814814815</v>
      </c>
      <c r="H15" s="12" t="str">
        <f t="shared" si="0"/>
        <v>4.05/km</v>
      </c>
      <c r="I15" s="30">
        <f t="shared" si="2"/>
        <v>0.0031712962962963005</v>
      </c>
      <c r="J15" s="30">
        <f t="shared" si="1"/>
        <v>0.003101851851851852</v>
      </c>
    </row>
    <row r="16" spans="1:10" s="13" customFormat="1" ht="15" customHeight="1">
      <c r="A16" s="12">
        <v>13</v>
      </c>
      <c r="B16" s="12">
        <v>2</v>
      </c>
      <c r="C16" s="29" t="s">
        <v>49</v>
      </c>
      <c r="D16" s="29" t="s">
        <v>18</v>
      </c>
      <c r="E16" s="12" t="s">
        <v>267</v>
      </c>
      <c r="F16" s="29" t="s">
        <v>32</v>
      </c>
      <c r="G16" s="23">
        <v>0.03424768518518519</v>
      </c>
      <c r="H16" s="12" t="str">
        <f t="shared" si="0"/>
        <v>4.07/km</v>
      </c>
      <c r="I16" s="30">
        <f t="shared" si="2"/>
        <v>0.0033333333333333375</v>
      </c>
      <c r="J16" s="30">
        <f t="shared" si="1"/>
        <v>0.0017939814814814867</v>
      </c>
    </row>
    <row r="17" spans="1:10" s="13" customFormat="1" ht="15" customHeight="1">
      <c r="A17" s="12">
        <v>14</v>
      </c>
      <c r="B17" s="12">
        <v>3</v>
      </c>
      <c r="C17" s="29" t="s">
        <v>50</v>
      </c>
      <c r="D17" s="29" t="s">
        <v>31</v>
      </c>
      <c r="E17" s="12" t="s">
        <v>264</v>
      </c>
      <c r="F17" s="29" t="s">
        <v>51</v>
      </c>
      <c r="G17" s="23">
        <v>0.03451388888888889</v>
      </c>
      <c r="H17" s="12" t="str">
        <f t="shared" si="0"/>
        <v>4.09/km</v>
      </c>
      <c r="I17" s="30">
        <f t="shared" si="2"/>
        <v>0.0035995370370370434</v>
      </c>
      <c r="J17" s="30">
        <f t="shared" si="1"/>
        <v>0.003530092592592595</v>
      </c>
    </row>
    <row r="18" spans="1:10" s="13" customFormat="1" ht="15" customHeight="1">
      <c r="A18" s="12">
        <v>15</v>
      </c>
      <c r="B18" s="12">
        <v>1</v>
      </c>
      <c r="C18" s="29" t="s">
        <v>52</v>
      </c>
      <c r="D18" s="29" t="s">
        <v>53</v>
      </c>
      <c r="E18" s="12" t="s">
        <v>265</v>
      </c>
      <c r="F18" s="29" t="s">
        <v>54</v>
      </c>
      <c r="G18" s="23">
        <v>0.03462962962962963</v>
      </c>
      <c r="H18" s="12" t="str">
        <f t="shared" si="0"/>
        <v>4.09/km</v>
      </c>
      <c r="I18" s="30">
        <f t="shared" si="2"/>
        <v>0.003715277777777779</v>
      </c>
      <c r="J18" s="30">
        <f t="shared" si="1"/>
        <v>0.003715277777777779</v>
      </c>
    </row>
    <row r="19" spans="1:10" s="13" customFormat="1" ht="15" customHeight="1">
      <c r="A19" s="12">
        <v>16</v>
      </c>
      <c r="B19" s="12">
        <v>3</v>
      </c>
      <c r="C19" s="29" t="s">
        <v>55</v>
      </c>
      <c r="D19" s="29" t="s">
        <v>56</v>
      </c>
      <c r="E19" s="12" t="s">
        <v>22</v>
      </c>
      <c r="F19" s="29" t="s">
        <v>35</v>
      </c>
      <c r="G19" s="23">
        <v>0.034895833333333334</v>
      </c>
      <c r="H19" s="12" t="str">
        <f t="shared" si="0"/>
        <v>4.11/km</v>
      </c>
      <c r="I19" s="30">
        <f t="shared" si="2"/>
        <v>0.003981481481481485</v>
      </c>
      <c r="J19" s="30">
        <f t="shared" si="1"/>
        <v>0.003692129629629632</v>
      </c>
    </row>
    <row r="20" spans="1:10" s="13" customFormat="1" ht="15" customHeight="1">
      <c r="A20" s="12">
        <v>17</v>
      </c>
      <c r="B20" s="12">
        <v>4</v>
      </c>
      <c r="C20" s="29" t="s">
        <v>57</v>
      </c>
      <c r="D20" s="29" t="s">
        <v>58</v>
      </c>
      <c r="E20" s="12" t="s">
        <v>264</v>
      </c>
      <c r="F20" s="29" t="s">
        <v>59</v>
      </c>
      <c r="G20" s="23">
        <v>0.03521990740740741</v>
      </c>
      <c r="H20" s="12" t="str">
        <f t="shared" si="0"/>
        <v>4.14/km</v>
      </c>
      <c r="I20" s="30">
        <f t="shared" si="2"/>
        <v>0.004305555555555559</v>
      </c>
      <c r="J20" s="30">
        <f t="shared" si="1"/>
        <v>0.004236111111111111</v>
      </c>
    </row>
    <row r="21" spans="1:10" s="13" customFormat="1" ht="15" customHeight="1">
      <c r="A21" s="12">
        <v>18</v>
      </c>
      <c r="B21" s="12">
        <v>2</v>
      </c>
      <c r="C21" s="29" t="s">
        <v>60</v>
      </c>
      <c r="D21" s="29" t="s">
        <v>61</v>
      </c>
      <c r="E21" s="12" t="s">
        <v>269</v>
      </c>
      <c r="F21" s="29" t="s">
        <v>62</v>
      </c>
      <c r="G21" s="23">
        <v>0.03525462962962963</v>
      </c>
      <c r="H21" s="12" t="str">
        <f t="shared" si="0"/>
        <v>4.14/km</v>
      </c>
      <c r="I21" s="30">
        <f t="shared" si="2"/>
        <v>0.00434027777777778</v>
      </c>
      <c r="J21" s="30">
        <f t="shared" si="1"/>
        <v>0.0017361111111111119</v>
      </c>
    </row>
    <row r="22" spans="1:10" s="13" customFormat="1" ht="15" customHeight="1">
      <c r="A22" s="12">
        <v>19</v>
      </c>
      <c r="B22" s="12">
        <v>4</v>
      </c>
      <c r="C22" s="29" t="s">
        <v>63</v>
      </c>
      <c r="D22" s="29" t="s">
        <v>64</v>
      </c>
      <c r="E22" s="12" t="s">
        <v>266</v>
      </c>
      <c r="F22" s="29" t="s">
        <v>65</v>
      </c>
      <c r="G22" s="23">
        <v>0.03540509259259259</v>
      </c>
      <c r="H22" s="12" t="str">
        <f t="shared" si="0"/>
        <v>4.15/km</v>
      </c>
      <c r="I22" s="30">
        <f t="shared" si="2"/>
        <v>0.004490740740740743</v>
      </c>
      <c r="J22" s="30">
        <f t="shared" si="1"/>
        <v>0.003969907407407408</v>
      </c>
    </row>
    <row r="23" spans="1:10" s="13" customFormat="1" ht="15" customHeight="1">
      <c r="A23" s="12">
        <v>20</v>
      </c>
      <c r="B23" s="12">
        <v>5</v>
      </c>
      <c r="C23" s="29" t="s">
        <v>66</v>
      </c>
      <c r="D23" s="29" t="s">
        <v>67</v>
      </c>
      <c r="E23" s="12" t="s">
        <v>266</v>
      </c>
      <c r="F23" s="29" t="s">
        <v>68</v>
      </c>
      <c r="G23" s="23">
        <v>0.03543981481481481</v>
      </c>
      <c r="H23" s="12" t="str">
        <f t="shared" si="0"/>
        <v>4.15/km</v>
      </c>
      <c r="I23" s="30">
        <f t="shared" si="2"/>
        <v>0.004525462962962964</v>
      </c>
      <c r="J23" s="30">
        <f t="shared" si="1"/>
        <v>0.004004629629629629</v>
      </c>
    </row>
    <row r="24" spans="1:10" s="13" customFormat="1" ht="15" customHeight="1">
      <c r="A24" s="12">
        <v>21</v>
      </c>
      <c r="B24" s="12">
        <v>3</v>
      </c>
      <c r="C24" s="29" t="s">
        <v>69</v>
      </c>
      <c r="D24" s="29" t="s">
        <v>70</v>
      </c>
      <c r="E24" s="12" t="s">
        <v>267</v>
      </c>
      <c r="F24" s="29" t="s">
        <v>71</v>
      </c>
      <c r="G24" s="23">
        <v>0.03552083333333333</v>
      </c>
      <c r="H24" s="12" t="str">
        <f t="shared" si="0"/>
        <v>4.16/km</v>
      </c>
      <c r="I24" s="30">
        <f t="shared" si="2"/>
        <v>0.004606481481481479</v>
      </c>
      <c r="J24" s="30">
        <f t="shared" si="1"/>
        <v>0.003067129629629628</v>
      </c>
    </row>
    <row r="25" spans="1:10" s="13" customFormat="1" ht="15" customHeight="1">
      <c r="A25" s="12">
        <v>22</v>
      </c>
      <c r="B25" s="12">
        <v>4</v>
      </c>
      <c r="C25" s="29" t="s">
        <v>72</v>
      </c>
      <c r="D25" s="29" t="s">
        <v>73</v>
      </c>
      <c r="E25" s="12" t="s">
        <v>22</v>
      </c>
      <c r="F25" s="29" t="s">
        <v>74</v>
      </c>
      <c r="G25" s="23">
        <v>0.035543981481481475</v>
      </c>
      <c r="H25" s="12" t="str">
        <f t="shared" si="0"/>
        <v>4.16/km</v>
      </c>
      <c r="I25" s="30">
        <f t="shared" si="2"/>
        <v>0.004629629629629626</v>
      </c>
      <c r="J25" s="30">
        <f t="shared" si="1"/>
        <v>0.004340277777777773</v>
      </c>
    </row>
    <row r="26" spans="1:10" s="13" customFormat="1" ht="15" customHeight="1">
      <c r="A26" s="12">
        <v>23</v>
      </c>
      <c r="B26" s="12">
        <v>2</v>
      </c>
      <c r="C26" s="29" t="s">
        <v>75</v>
      </c>
      <c r="D26" s="29" t="s">
        <v>76</v>
      </c>
      <c r="E26" s="12" t="s">
        <v>265</v>
      </c>
      <c r="F26" s="29" t="s">
        <v>71</v>
      </c>
      <c r="G26" s="23">
        <v>0.03568287037037037</v>
      </c>
      <c r="H26" s="12" t="str">
        <f t="shared" si="0"/>
        <v>4.17/km</v>
      </c>
      <c r="I26" s="30">
        <f t="shared" si="2"/>
        <v>0.004768518518518523</v>
      </c>
      <c r="J26" s="30">
        <f t="shared" si="1"/>
        <v>0.004768518518518523</v>
      </c>
    </row>
    <row r="27" spans="1:10" s="13" customFormat="1" ht="15" customHeight="1">
      <c r="A27" s="12">
        <v>24</v>
      </c>
      <c r="B27" s="12">
        <v>3</v>
      </c>
      <c r="C27" s="29" t="s">
        <v>77</v>
      </c>
      <c r="D27" s="29" t="s">
        <v>78</v>
      </c>
      <c r="E27" s="12" t="s">
        <v>269</v>
      </c>
      <c r="F27" s="29" t="s">
        <v>32</v>
      </c>
      <c r="G27" s="23">
        <v>0.03625</v>
      </c>
      <c r="H27" s="12" t="str">
        <f t="shared" si="0"/>
        <v>4.21/km</v>
      </c>
      <c r="I27" s="30">
        <f t="shared" si="2"/>
        <v>0.005335648148148148</v>
      </c>
      <c r="J27" s="30">
        <f t="shared" si="1"/>
        <v>0.0027314814814814806</v>
      </c>
    </row>
    <row r="28" spans="1:10" s="13" customFormat="1" ht="15" customHeight="1">
      <c r="A28" s="12">
        <v>25</v>
      </c>
      <c r="B28" s="12">
        <v>5</v>
      </c>
      <c r="C28" s="29" t="s">
        <v>79</v>
      </c>
      <c r="D28" s="29" t="s">
        <v>80</v>
      </c>
      <c r="E28" s="12" t="s">
        <v>264</v>
      </c>
      <c r="F28" s="29" t="s">
        <v>48</v>
      </c>
      <c r="G28" s="23">
        <v>0.03633101851851852</v>
      </c>
      <c r="H28" s="12" t="str">
        <f t="shared" si="0"/>
        <v>4.22/km</v>
      </c>
      <c r="I28" s="30">
        <f t="shared" si="2"/>
        <v>0.00541666666666667</v>
      </c>
      <c r="J28" s="30">
        <f t="shared" si="1"/>
        <v>0.005347222222222222</v>
      </c>
    </row>
    <row r="29" spans="1:10" s="13" customFormat="1" ht="15" customHeight="1">
      <c r="A29" s="12">
        <v>26</v>
      </c>
      <c r="B29" s="12">
        <v>3</v>
      </c>
      <c r="C29" s="29" t="s">
        <v>81</v>
      </c>
      <c r="D29" s="29" t="s">
        <v>34</v>
      </c>
      <c r="E29" s="12" t="s">
        <v>265</v>
      </c>
      <c r="F29" s="29" t="s">
        <v>82</v>
      </c>
      <c r="G29" s="23">
        <v>0.03649305555555555</v>
      </c>
      <c r="H29" s="12" t="str">
        <f t="shared" si="0"/>
        <v>4.23/km</v>
      </c>
      <c r="I29" s="30">
        <f t="shared" si="2"/>
        <v>0.0055787037037037</v>
      </c>
      <c r="J29" s="30">
        <f t="shared" si="1"/>
        <v>0.0055787037037037</v>
      </c>
    </row>
    <row r="30" spans="1:10" s="13" customFormat="1" ht="15" customHeight="1">
      <c r="A30" s="12">
        <v>27</v>
      </c>
      <c r="B30" s="12">
        <v>6</v>
      </c>
      <c r="C30" s="29" t="s">
        <v>83</v>
      </c>
      <c r="D30" s="29" t="s">
        <v>84</v>
      </c>
      <c r="E30" s="12" t="s">
        <v>264</v>
      </c>
      <c r="F30" s="29" t="s">
        <v>48</v>
      </c>
      <c r="G30" s="23">
        <v>0.03666666666666667</v>
      </c>
      <c r="H30" s="12" t="str">
        <f t="shared" si="0"/>
        <v>4.24/km</v>
      </c>
      <c r="I30" s="30">
        <f t="shared" si="2"/>
        <v>0.005752314814814818</v>
      </c>
      <c r="J30" s="30">
        <f t="shared" si="1"/>
        <v>0.005682870370370369</v>
      </c>
    </row>
    <row r="31" spans="1:10" s="13" customFormat="1" ht="15" customHeight="1">
      <c r="A31" s="12">
        <v>28</v>
      </c>
      <c r="B31" s="12">
        <v>5</v>
      </c>
      <c r="C31" s="29" t="s">
        <v>85</v>
      </c>
      <c r="D31" s="29" t="s">
        <v>86</v>
      </c>
      <c r="E31" s="12" t="s">
        <v>22</v>
      </c>
      <c r="F31" s="29" t="s">
        <v>87</v>
      </c>
      <c r="G31" s="23">
        <v>0.036770833333333336</v>
      </c>
      <c r="H31" s="12" t="str">
        <f t="shared" si="0"/>
        <v>4.25/km</v>
      </c>
      <c r="I31" s="30">
        <f t="shared" si="2"/>
        <v>0.005856481481481487</v>
      </c>
      <c r="J31" s="30">
        <f t="shared" si="1"/>
        <v>0.005567129629629634</v>
      </c>
    </row>
    <row r="32" spans="1:10" s="13" customFormat="1" ht="15" customHeight="1">
      <c r="A32" s="12">
        <v>29</v>
      </c>
      <c r="B32" s="12">
        <v>6</v>
      </c>
      <c r="C32" s="29" t="s">
        <v>88</v>
      </c>
      <c r="D32" s="29" t="s">
        <v>89</v>
      </c>
      <c r="E32" s="12" t="s">
        <v>266</v>
      </c>
      <c r="F32" s="29" t="s">
        <v>48</v>
      </c>
      <c r="G32" s="23">
        <v>0.036828703703703704</v>
      </c>
      <c r="H32" s="12" t="str">
        <f t="shared" si="0"/>
        <v>4.25/km</v>
      </c>
      <c r="I32" s="30">
        <f t="shared" si="2"/>
        <v>0.005914351851851855</v>
      </c>
      <c r="J32" s="30">
        <f t="shared" si="1"/>
        <v>0.00539351851851852</v>
      </c>
    </row>
    <row r="33" spans="1:10" s="13" customFormat="1" ht="15" customHeight="1">
      <c r="A33" s="12">
        <v>30</v>
      </c>
      <c r="B33" s="12">
        <v>4</v>
      </c>
      <c r="C33" s="29" t="s">
        <v>90</v>
      </c>
      <c r="D33" s="29" t="s">
        <v>91</v>
      </c>
      <c r="E33" s="12" t="s">
        <v>265</v>
      </c>
      <c r="F33" s="29" t="s">
        <v>48</v>
      </c>
      <c r="G33" s="23">
        <v>0.03684027777777778</v>
      </c>
      <c r="H33" s="12" t="str">
        <f t="shared" si="0"/>
        <v>4.25/km</v>
      </c>
      <c r="I33" s="30">
        <f t="shared" si="2"/>
        <v>0.005925925925925928</v>
      </c>
      <c r="J33" s="30">
        <f t="shared" si="1"/>
        <v>0.005925925925925928</v>
      </c>
    </row>
    <row r="34" spans="1:10" s="13" customFormat="1" ht="15" customHeight="1">
      <c r="A34" s="12">
        <v>31</v>
      </c>
      <c r="B34" s="12">
        <v>1</v>
      </c>
      <c r="C34" s="29" t="s">
        <v>92</v>
      </c>
      <c r="D34" s="29" t="s">
        <v>93</v>
      </c>
      <c r="E34" s="12" t="s">
        <v>94</v>
      </c>
      <c r="F34" s="29" t="s">
        <v>95</v>
      </c>
      <c r="G34" s="23">
        <v>0.03686342592592593</v>
      </c>
      <c r="H34" s="12" t="str">
        <f t="shared" si="0"/>
        <v>4.25/km</v>
      </c>
      <c r="I34" s="30">
        <f t="shared" si="2"/>
        <v>0.005949074074074082</v>
      </c>
      <c r="J34" s="30">
        <f t="shared" si="1"/>
        <v>0</v>
      </c>
    </row>
    <row r="35" spans="1:10" s="13" customFormat="1" ht="15" customHeight="1">
      <c r="A35" s="12">
        <v>32</v>
      </c>
      <c r="B35" s="12">
        <v>7</v>
      </c>
      <c r="C35" s="29" t="s">
        <v>96</v>
      </c>
      <c r="D35" s="29" t="s">
        <v>97</v>
      </c>
      <c r="E35" s="12" t="s">
        <v>264</v>
      </c>
      <c r="F35" s="29" t="s">
        <v>71</v>
      </c>
      <c r="G35" s="23">
        <v>0.03688657407407408</v>
      </c>
      <c r="H35" s="12" t="str">
        <f t="shared" si="0"/>
        <v>4.26/km</v>
      </c>
      <c r="I35" s="30">
        <f t="shared" si="2"/>
        <v>0.0059722222222222295</v>
      </c>
      <c r="J35" s="30">
        <f t="shared" si="1"/>
        <v>0.005902777777777781</v>
      </c>
    </row>
    <row r="36" spans="1:10" s="13" customFormat="1" ht="15" customHeight="1">
      <c r="A36" s="12">
        <v>33</v>
      </c>
      <c r="B36" s="12">
        <v>4</v>
      </c>
      <c r="C36" s="29" t="s">
        <v>98</v>
      </c>
      <c r="D36" s="29" t="s">
        <v>99</v>
      </c>
      <c r="E36" s="12" t="s">
        <v>269</v>
      </c>
      <c r="F36" s="29" t="s">
        <v>100</v>
      </c>
      <c r="G36" s="23">
        <v>0.03697916666666667</v>
      </c>
      <c r="H36" s="12" t="str">
        <f t="shared" si="0"/>
        <v>4.26/km</v>
      </c>
      <c r="I36" s="30">
        <f t="shared" si="2"/>
        <v>0.006064814814814818</v>
      </c>
      <c r="J36" s="30">
        <f aca="true" t="shared" si="3" ref="J36:J67">G36-INDEX($G$4:$G$115,MATCH(E36,$E$4:$E$115,0))</f>
        <v>0.00346064814814815</v>
      </c>
    </row>
    <row r="37" spans="1:10" s="13" customFormat="1" ht="15" customHeight="1">
      <c r="A37" s="12">
        <v>34</v>
      </c>
      <c r="B37" s="12" t="s">
        <v>1</v>
      </c>
      <c r="C37" s="29" t="s">
        <v>17</v>
      </c>
      <c r="D37" s="29" t="s">
        <v>101</v>
      </c>
      <c r="E37" s="12" t="s">
        <v>102</v>
      </c>
      <c r="F37" s="29" t="s">
        <v>19</v>
      </c>
      <c r="G37" s="23">
        <v>0.03702546296296296</v>
      </c>
      <c r="H37" s="12" t="str">
        <f t="shared" si="0"/>
        <v>4.27/km</v>
      </c>
      <c r="I37" s="30">
        <f t="shared" si="2"/>
        <v>0.006111111111111112</v>
      </c>
      <c r="J37" s="30">
        <f t="shared" si="3"/>
        <v>0</v>
      </c>
    </row>
    <row r="38" spans="1:10" s="13" customFormat="1" ht="15" customHeight="1">
      <c r="A38" s="12">
        <v>35</v>
      </c>
      <c r="B38" s="12">
        <v>8</v>
      </c>
      <c r="C38" s="29" t="s">
        <v>103</v>
      </c>
      <c r="D38" s="29" t="s">
        <v>104</v>
      </c>
      <c r="E38" s="12" t="s">
        <v>264</v>
      </c>
      <c r="F38" s="29" t="s">
        <v>105</v>
      </c>
      <c r="G38" s="23">
        <v>0.03774305555555556</v>
      </c>
      <c r="H38" s="12" t="str">
        <f t="shared" si="0"/>
        <v>4.32/km</v>
      </c>
      <c r="I38" s="30">
        <f t="shared" si="2"/>
        <v>0.006828703703703708</v>
      </c>
      <c r="J38" s="30">
        <f t="shared" si="3"/>
        <v>0.00675925925925926</v>
      </c>
    </row>
    <row r="39" spans="1:10" s="13" customFormat="1" ht="15" customHeight="1">
      <c r="A39" s="12">
        <v>36</v>
      </c>
      <c r="B39" s="12">
        <v>5</v>
      </c>
      <c r="C39" s="29" t="s">
        <v>106</v>
      </c>
      <c r="D39" s="29" t="s">
        <v>28</v>
      </c>
      <c r="E39" s="12" t="s">
        <v>269</v>
      </c>
      <c r="F39" s="29" t="s">
        <v>107</v>
      </c>
      <c r="G39" s="23">
        <v>0.03778935185185185</v>
      </c>
      <c r="H39" s="12" t="str">
        <f t="shared" si="0"/>
        <v>4.32/km</v>
      </c>
      <c r="I39" s="30">
        <f t="shared" si="2"/>
        <v>0.006875000000000003</v>
      </c>
      <c r="J39" s="30">
        <f t="shared" si="3"/>
        <v>0.004270833333333335</v>
      </c>
    </row>
    <row r="40" spans="1:10" s="13" customFormat="1" ht="15" customHeight="1">
      <c r="A40" s="12">
        <v>37</v>
      </c>
      <c r="B40" s="12">
        <v>9</v>
      </c>
      <c r="C40" s="29" t="s">
        <v>108</v>
      </c>
      <c r="D40" s="29" t="s">
        <v>56</v>
      </c>
      <c r="E40" s="12" t="s">
        <v>264</v>
      </c>
      <c r="F40" s="29" t="s">
        <v>109</v>
      </c>
      <c r="G40" s="23">
        <v>0.03804398148148148</v>
      </c>
      <c r="H40" s="12" t="str">
        <f t="shared" si="0"/>
        <v>4.34/km</v>
      </c>
      <c r="I40" s="30">
        <f t="shared" si="2"/>
        <v>0.007129629629629628</v>
      </c>
      <c r="J40" s="30">
        <f t="shared" si="3"/>
        <v>0.00706018518518518</v>
      </c>
    </row>
    <row r="41" spans="1:10" s="13" customFormat="1" ht="15" customHeight="1">
      <c r="A41" s="12">
        <v>38</v>
      </c>
      <c r="B41" s="12">
        <v>7</v>
      </c>
      <c r="C41" s="29" t="s">
        <v>110</v>
      </c>
      <c r="D41" s="29" t="s">
        <v>111</v>
      </c>
      <c r="E41" s="12" t="s">
        <v>266</v>
      </c>
      <c r="F41" s="29" t="s">
        <v>112</v>
      </c>
      <c r="G41" s="23">
        <v>0.03805555555555556</v>
      </c>
      <c r="H41" s="12" t="str">
        <f t="shared" si="0"/>
        <v>4.34/km</v>
      </c>
      <c r="I41" s="30">
        <f t="shared" si="2"/>
        <v>0.007141203703703709</v>
      </c>
      <c r="J41" s="30">
        <f t="shared" si="3"/>
        <v>0.006620370370370374</v>
      </c>
    </row>
    <row r="42" spans="1:10" s="13" customFormat="1" ht="15" customHeight="1">
      <c r="A42" s="12">
        <v>39</v>
      </c>
      <c r="B42" s="12">
        <v>4</v>
      </c>
      <c r="C42" s="29" t="s">
        <v>113</v>
      </c>
      <c r="D42" s="29" t="s">
        <v>114</v>
      </c>
      <c r="E42" s="12" t="s">
        <v>267</v>
      </c>
      <c r="F42" s="29" t="s">
        <v>38</v>
      </c>
      <c r="G42" s="23">
        <v>0.03806712962962963</v>
      </c>
      <c r="H42" s="12" t="str">
        <f t="shared" si="0"/>
        <v>4.34/km</v>
      </c>
      <c r="I42" s="30">
        <f t="shared" si="2"/>
        <v>0.007152777777777782</v>
      </c>
      <c r="J42" s="30">
        <f t="shared" si="3"/>
        <v>0.005613425925925931</v>
      </c>
    </row>
    <row r="43" spans="1:10" s="13" customFormat="1" ht="15" customHeight="1">
      <c r="A43" s="12">
        <v>40</v>
      </c>
      <c r="B43" s="12">
        <v>5</v>
      </c>
      <c r="C43" s="29" t="s">
        <v>115</v>
      </c>
      <c r="D43" s="29" t="s">
        <v>116</v>
      </c>
      <c r="E43" s="12" t="s">
        <v>267</v>
      </c>
      <c r="F43" s="29" t="s">
        <v>82</v>
      </c>
      <c r="G43" s="23">
        <v>0.038483796296296294</v>
      </c>
      <c r="H43" s="12" t="str">
        <f t="shared" si="0"/>
        <v>4.37/km</v>
      </c>
      <c r="I43" s="30">
        <f t="shared" si="2"/>
        <v>0.007569444444444445</v>
      </c>
      <c r="J43" s="30">
        <f t="shared" si="3"/>
        <v>0.006030092592592594</v>
      </c>
    </row>
    <row r="44" spans="1:10" s="13" customFormat="1" ht="15" customHeight="1">
      <c r="A44" s="12">
        <v>41</v>
      </c>
      <c r="B44" s="12">
        <v>10</v>
      </c>
      <c r="C44" s="29" t="s">
        <v>117</v>
      </c>
      <c r="D44" s="29" t="s">
        <v>118</v>
      </c>
      <c r="E44" s="12" t="s">
        <v>264</v>
      </c>
      <c r="F44" s="29" t="s">
        <v>119</v>
      </c>
      <c r="G44" s="23">
        <v>0.03854166666666667</v>
      </c>
      <c r="H44" s="12" t="str">
        <f t="shared" si="0"/>
        <v>4.38/km</v>
      </c>
      <c r="I44" s="30">
        <f t="shared" si="2"/>
        <v>0.007627314814814819</v>
      </c>
      <c r="J44" s="30">
        <f t="shared" si="3"/>
        <v>0.007557870370370371</v>
      </c>
    </row>
    <row r="45" spans="1:10" s="13" customFormat="1" ht="15" customHeight="1">
      <c r="A45" s="12">
        <v>42</v>
      </c>
      <c r="B45" s="12" t="s">
        <v>1</v>
      </c>
      <c r="C45" s="29" t="s">
        <v>120</v>
      </c>
      <c r="D45" s="29" t="s">
        <v>121</v>
      </c>
      <c r="E45" s="12" t="s">
        <v>122</v>
      </c>
      <c r="F45" s="29" t="s">
        <v>123</v>
      </c>
      <c r="G45" s="23">
        <v>0.038564814814814816</v>
      </c>
      <c r="H45" s="12" t="str">
        <f t="shared" si="0"/>
        <v>4.38/km</v>
      </c>
      <c r="I45" s="30">
        <f t="shared" si="2"/>
        <v>0.0076504629629629665</v>
      </c>
      <c r="J45" s="30">
        <f t="shared" si="3"/>
        <v>0</v>
      </c>
    </row>
    <row r="46" spans="1:10" s="13" customFormat="1" ht="15" customHeight="1">
      <c r="A46" s="12">
        <v>43</v>
      </c>
      <c r="B46" s="12">
        <v>5</v>
      </c>
      <c r="C46" s="29" t="s">
        <v>124</v>
      </c>
      <c r="D46" s="29" t="s">
        <v>34</v>
      </c>
      <c r="E46" s="12" t="s">
        <v>265</v>
      </c>
      <c r="F46" s="29" t="s">
        <v>112</v>
      </c>
      <c r="G46" s="23">
        <v>0.038599537037037036</v>
      </c>
      <c r="H46" s="12" t="str">
        <f t="shared" si="0"/>
        <v>4.38/km</v>
      </c>
      <c r="I46" s="30">
        <f t="shared" si="2"/>
        <v>0.007685185185185187</v>
      </c>
      <c r="J46" s="30">
        <f t="shared" si="3"/>
        <v>0.007685185185185187</v>
      </c>
    </row>
    <row r="47" spans="1:10" s="13" customFormat="1" ht="15" customHeight="1">
      <c r="A47" s="12">
        <v>44</v>
      </c>
      <c r="B47" s="12">
        <v>6</v>
      </c>
      <c r="C47" s="29" t="s">
        <v>125</v>
      </c>
      <c r="D47" s="29" t="s">
        <v>126</v>
      </c>
      <c r="E47" s="12" t="s">
        <v>269</v>
      </c>
      <c r="F47" s="29" t="s">
        <v>127</v>
      </c>
      <c r="G47" s="23">
        <v>0.03861111111111111</v>
      </c>
      <c r="H47" s="12" t="str">
        <f t="shared" si="0"/>
        <v>4.38/km</v>
      </c>
      <c r="I47" s="30">
        <f t="shared" si="2"/>
        <v>0.007696759259259261</v>
      </c>
      <c r="J47" s="30">
        <f t="shared" si="3"/>
        <v>0.005092592592592593</v>
      </c>
    </row>
    <row r="48" spans="1:10" s="13" customFormat="1" ht="15" customHeight="1">
      <c r="A48" s="12">
        <v>45</v>
      </c>
      <c r="B48" s="12">
        <v>8</v>
      </c>
      <c r="C48" s="29" t="s">
        <v>128</v>
      </c>
      <c r="D48" s="29" t="s">
        <v>129</v>
      </c>
      <c r="E48" s="12" t="s">
        <v>266</v>
      </c>
      <c r="F48" s="29" t="s">
        <v>32</v>
      </c>
      <c r="G48" s="23">
        <v>0.03876157407407408</v>
      </c>
      <c r="H48" s="12" t="str">
        <f t="shared" si="0"/>
        <v>4.39/km</v>
      </c>
      <c r="I48" s="30">
        <f t="shared" si="2"/>
        <v>0.007847222222222231</v>
      </c>
      <c r="J48" s="30">
        <f t="shared" si="3"/>
        <v>0.007326388888888896</v>
      </c>
    </row>
    <row r="49" spans="1:10" s="13" customFormat="1" ht="15" customHeight="1">
      <c r="A49" s="12">
        <v>46</v>
      </c>
      <c r="B49" s="12">
        <v>9</v>
      </c>
      <c r="C49" s="29" t="s">
        <v>130</v>
      </c>
      <c r="D49" s="29" t="s">
        <v>126</v>
      </c>
      <c r="E49" s="12" t="s">
        <v>266</v>
      </c>
      <c r="F49" s="29" t="s">
        <v>131</v>
      </c>
      <c r="G49" s="23">
        <v>0.038796296296296294</v>
      </c>
      <c r="H49" s="12" t="str">
        <f t="shared" si="0"/>
        <v>4.39/km</v>
      </c>
      <c r="I49" s="30">
        <f t="shared" si="2"/>
        <v>0.007881944444444445</v>
      </c>
      <c r="J49" s="30">
        <f t="shared" si="3"/>
        <v>0.00736111111111111</v>
      </c>
    </row>
    <row r="50" spans="1:10" s="13" customFormat="1" ht="15" customHeight="1">
      <c r="A50" s="12">
        <v>47</v>
      </c>
      <c r="B50" s="12">
        <v>6</v>
      </c>
      <c r="C50" s="29" t="s">
        <v>132</v>
      </c>
      <c r="D50" s="29" t="s">
        <v>56</v>
      </c>
      <c r="E50" s="12" t="s">
        <v>267</v>
      </c>
      <c r="F50" s="29" t="s">
        <v>133</v>
      </c>
      <c r="G50" s="23">
        <v>0.03881944444444444</v>
      </c>
      <c r="H50" s="12" t="str">
        <f t="shared" si="0"/>
        <v>4.40/km</v>
      </c>
      <c r="I50" s="30">
        <f t="shared" si="2"/>
        <v>0.007905092592592592</v>
      </c>
      <c r="J50" s="30">
        <f t="shared" si="3"/>
        <v>0.006365740740740741</v>
      </c>
    </row>
    <row r="51" spans="1:10" s="13" customFormat="1" ht="15" customHeight="1">
      <c r="A51" s="12">
        <v>48</v>
      </c>
      <c r="B51" s="12">
        <v>6</v>
      </c>
      <c r="C51" s="29" t="s">
        <v>134</v>
      </c>
      <c r="D51" s="29" t="s">
        <v>135</v>
      </c>
      <c r="E51" s="12" t="s">
        <v>265</v>
      </c>
      <c r="F51" s="29" t="s">
        <v>48</v>
      </c>
      <c r="G51" s="23">
        <v>0.03884259259259259</v>
      </c>
      <c r="H51" s="12" t="str">
        <f t="shared" si="0"/>
        <v>4.40/km</v>
      </c>
      <c r="I51" s="30">
        <f t="shared" si="2"/>
        <v>0.00792824074074074</v>
      </c>
      <c r="J51" s="30">
        <f t="shared" si="3"/>
        <v>0.00792824074074074</v>
      </c>
    </row>
    <row r="52" spans="1:10" s="13" customFormat="1" ht="15" customHeight="1">
      <c r="A52" s="12">
        <v>49</v>
      </c>
      <c r="B52" s="12">
        <v>7</v>
      </c>
      <c r="C52" s="29" t="s">
        <v>136</v>
      </c>
      <c r="D52" s="29" t="s">
        <v>137</v>
      </c>
      <c r="E52" s="12" t="s">
        <v>265</v>
      </c>
      <c r="F52" s="29" t="s">
        <v>138</v>
      </c>
      <c r="G52" s="23">
        <v>0.038877314814814816</v>
      </c>
      <c r="H52" s="12" t="str">
        <f t="shared" si="0"/>
        <v>4.40/km</v>
      </c>
      <c r="I52" s="30">
        <f t="shared" si="2"/>
        <v>0.007962962962962967</v>
      </c>
      <c r="J52" s="30">
        <f t="shared" si="3"/>
        <v>0.007962962962962967</v>
      </c>
    </row>
    <row r="53" spans="1:10" s="13" customFormat="1" ht="15" customHeight="1">
      <c r="A53" s="12">
        <v>50</v>
      </c>
      <c r="B53" s="12">
        <v>1</v>
      </c>
      <c r="C53" s="29" t="s">
        <v>139</v>
      </c>
      <c r="D53" s="29" t="s">
        <v>73</v>
      </c>
      <c r="E53" s="12" t="s">
        <v>268</v>
      </c>
      <c r="F53" s="29" t="s">
        <v>140</v>
      </c>
      <c r="G53" s="23">
        <v>0.03891203703703704</v>
      </c>
      <c r="H53" s="12" t="str">
        <f t="shared" si="0"/>
        <v>4.40/km</v>
      </c>
      <c r="I53" s="30">
        <f t="shared" si="2"/>
        <v>0.007997685185185188</v>
      </c>
      <c r="J53" s="30">
        <f t="shared" si="3"/>
        <v>0</v>
      </c>
    </row>
    <row r="54" spans="1:10" s="13" customFormat="1" ht="15" customHeight="1">
      <c r="A54" s="12">
        <v>51</v>
      </c>
      <c r="B54" s="12">
        <v>10</v>
      </c>
      <c r="C54" s="29" t="s">
        <v>141</v>
      </c>
      <c r="D54" s="29" t="s">
        <v>47</v>
      </c>
      <c r="E54" s="12" t="s">
        <v>266</v>
      </c>
      <c r="F54" s="29" t="s">
        <v>142</v>
      </c>
      <c r="G54" s="23">
        <v>0.03902777777777778</v>
      </c>
      <c r="H54" s="12" t="str">
        <f t="shared" si="0"/>
        <v>4.41/km</v>
      </c>
      <c r="I54" s="30">
        <f t="shared" si="2"/>
        <v>0.00811342592592593</v>
      </c>
      <c r="J54" s="30">
        <f t="shared" si="3"/>
        <v>0.007592592592592595</v>
      </c>
    </row>
    <row r="55" spans="1:10" s="13" customFormat="1" ht="15" customHeight="1">
      <c r="A55" s="12">
        <v>52</v>
      </c>
      <c r="B55" s="12">
        <v>11</v>
      </c>
      <c r="C55" s="29" t="s">
        <v>143</v>
      </c>
      <c r="D55" s="29" t="s">
        <v>144</v>
      </c>
      <c r="E55" s="12" t="s">
        <v>264</v>
      </c>
      <c r="F55" s="29" t="s">
        <v>145</v>
      </c>
      <c r="G55" s="23">
        <v>0.039421296296296295</v>
      </c>
      <c r="H55" s="12" t="str">
        <f t="shared" si="0"/>
        <v>4.44/km</v>
      </c>
      <c r="I55" s="30">
        <f t="shared" si="2"/>
        <v>0.008506944444444445</v>
      </c>
      <c r="J55" s="30">
        <f t="shared" si="3"/>
        <v>0.008437499999999997</v>
      </c>
    </row>
    <row r="56" spans="1:10" s="13" customFormat="1" ht="15" customHeight="1">
      <c r="A56" s="12">
        <v>53</v>
      </c>
      <c r="B56" s="12">
        <v>8</v>
      </c>
      <c r="C56" s="29" t="s">
        <v>146</v>
      </c>
      <c r="D56" s="29" t="s">
        <v>147</v>
      </c>
      <c r="E56" s="12" t="s">
        <v>265</v>
      </c>
      <c r="F56" s="29" t="s">
        <v>145</v>
      </c>
      <c r="G56" s="23">
        <v>0.039525462962962964</v>
      </c>
      <c r="H56" s="12" t="str">
        <f t="shared" si="0"/>
        <v>4.45/km</v>
      </c>
      <c r="I56" s="30">
        <f t="shared" si="2"/>
        <v>0.008611111111111115</v>
      </c>
      <c r="J56" s="30">
        <f t="shared" si="3"/>
        <v>0.008611111111111115</v>
      </c>
    </row>
    <row r="57" spans="1:10" s="13" customFormat="1" ht="15" customHeight="1">
      <c r="A57" s="12">
        <v>54</v>
      </c>
      <c r="B57" s="12">
        <v>11</v>
      </c>
      <c r="C57" s="29" t="s">
        <v>148</v>
      </c>
      <c r="D57" s="29" t="s">
        <v>149</v>
      </c>
      <c r="E57" s="12" t="s">
        <v>266</v>
      </c>
      <c r="F57" s="29" t="s">
        <v>150</v>
      </c>
      <c r="G57" s="23">
        <v>0.04005787037037037</v>
      </c>
      <c r="H57" s="12" t="str">
        <f t="shared" si="0"/>
        <v>4.48/km</v>
      </c>
      <c r="I57" s="30">
        <f t="shared" si="2"/>
        <v>0.00914351851851852</v>
      </c>
      <c r="J57" s="30">
        <f t="shared" si="3"/>
        <v>0.008622685185185185</v>
      </c>
    </row>
    <row r="58" spans="1:10" s="13" customFormat="1" ht="15" customHeight="1">
      <c r="A58" s="33">
        <v>55</v>
      </c>
      <c r="B58" s="33">
        <v>12</v>
      </c>
      <c r="C58" s="34" t="s">
        <v>151</v>
      </c>
      <c r="D58" s="34" t="s">
        <v>129</v>
      </c>
      <c r="E58" s="33" t="s">
        <v>266</v>
      </c>
      <c r="F58" s="34" t="s">
        <v>2</v>
      </c>
      <c r="G58" s="35">
        <v>0.040219907407407406</v>
      </c>
      <c r="H58" s="33" t="str">
        <f t="shared" si="0"/>
        <v>4.50/km</v>
      </c>
      <c r="I58" s="36">
        <f t="shared" si="2"/>
        <v>0.009305555555555556</v>
      </c>
      <c r="J58" s="36">
        <f t="shared" si="3"/>
        <v>0.008784722222222222</v>
      </c>
    </row>
    <row r="59" spans="1:10" s="13" customFormat="1" ht="15" customHeight="1">
      <c r="A59" s="12">
        <v>56</v>
      </c>
      <c r="B59" s="12" t="s">
        <v>1</v>
      </c>
      <c r="C59" s="29" t="s">
        <v>152</v>
      </c>
      <c r="D59" s="29" t="s">
        <v>153</v>
      </c>
      <c r="E59" s="12" t="s">
        <v>102</v>
      </c>
      <c r="F59" s="29" t="s">
        <v>142</v>
      </c>
      <c r="G59" s="23">
        <v>0.0402662037037037</v>
      </c>
      <c r="H59" s="12" t="str">
        <f t="shared" si="0"/>
        <v>4.50/km</v>
      </c>
      <c r="I59" s="30">
        <f t="shared" si="2"/>
        <v>0.00935185185185185</v>
      </c>
      <c r="J59" s="30">
        <f t="shared" si="3"/>
        <v>0.0032407407407407385</v>
      </c>
    </row>
    <row r="60" spans="1:10" s="13" customFormat="1" ht="15" customHeight="1">
      <c r="A60" s="12">
        <v>57</v>
      </c>
      <c r="B60" s="12">
        <v>9</v>
      </c>
      <c r="C60" s="29" t="s">
        <v>154</v>
      </c>
      <c r="D60" s="29" t="s">
        <v>155</v>
      </c>
      <c r="E60" s="12" t="s">
        <v>265</v>
      </c>
      <c r="F60" s="29" t="s">
        <v>156</v>
      </c>
      <c r="G60" s="23">
        <v>0.040844907407407406</v>
      </c>
      <c r="H60" s="12" t="str">
        <f t="shared" si="0"/>
        <v>4.54/km</v>
      </c>
      <c r="I60" s="30">
        <f t="shared" si="2"/>
        <v>0.009930555555555557</v>
      </c>
      <c r="J60" s="30">
        <f t="shared" si="3"/>
        <v>0.009930555555555557</v>
      </c>
    </row>
    <row r="61" spans="1:10" s="13" customFormat="1" ht="15" customHeight="1">
      <c r="A61" s="12">
        <v>58</v>
      </c>
      <c r="B61" s="12">
        <v>7</v>
      </c>
      <c r="C61" s="29" t="s">
        <v>157</v>
      </c>
      <c r="D61" s="29" t="s">
        <v>149</v>
      </c>
      <c r="E61" s="12" t="s">
        <v>267</v>
      </c>
      <c r="F61" s="29" t="s">
        <v>156</v>
      </c>
      <c r="G61" s="23">
        <v>0.041296296296296296</v>
      </c>
      <c r="H61" s="12" t="str">
        <f t="shared" si="0"/>
        <v>4.57/km</v>
      </c>
      <c r="I61" s="30">
        <f t="shared" si="2"/>
        <v>0.010381944444444447</v>
      </c>
      <c r="J61" s="30">
        <f t="shared" si="3"/>
        <v>0.008842592592592596</v>
      </c>
    </row>
    <row r="62" spans="1:10" s="13" customFormat="1" ht="15" customHeight="1">
      <c r="A62" s="33">
        <v>59</v>
      </c>
      <c r="B62" s="33">
        <v>13</v>
      </c>
      <c r="C62" s="34" t="s">
        <v>158</v>
      </c>
      <c r="D62" s="34" t="s">
        <v>53</v>
      </c>
      <c r="E62" s="33" t="s">
        <v>266</v>
      </c>
      <c r="F62" s="34" t="s">
        <v>2</v>
      </c>
      <c r="G62" s="35">
        <v>0.04141203703703704</v>
      </c>
      <c r="H62" s="33" t="str">
        <f t="shared" si="0"/>
        <v>4.58/km</v>
      </c>
      <c r="I62" s="36">
        <f t="shared" si="2"/>
        <v>0.01049768518518519</v>
      </c>
      <c r="J62" s="36">
        <f t="shared" si="3"/>
        <v>0.009976851851851855</v>
      </c>
    </row>
    <row r="63" spans="1:10" s="13" customFormat="1" ht="15" customHeight="1">
      <c r="A63" s="33">
        <v>60</v>
      </c>
      <c r="B63" s="33">
        <v>10</v>
      </c>
      <c r="C63" s="34" t="s">
        <v>159</v>
      </c>
      <c r="D63" s="34" t="s">
        <v>37</v>
      </c>
      <c r="E63" s="33" t="s">
        <v>265</v>
      </c>
      <c r="F63" s="34" t="s">
        <v>2</v>
      </c>
      <c r="G63" s="35">
        <v>0.04142361111111111</v>
      </c>
      <c r="H63" s="33" t="str">
        <f t="shared" si="0"/>
        <v>4.58/km</v>
      </c>
      <c r="I63" s="36">
        <f t="shared" si="2"/>
        <v>0.010509259259259263</v>
      </c>
      <c r="J63" s="36">
        <f t="shared" si="3"/>
        <v>0.010509259259259263</v>
      </c>
    </row>
    <row r="64" spans="1:10" s="13" customFormat="1" ht="15" customHeight="1">
      <c r="A64" s="12">
        <v>61</v>
      </c>
      <c r="B64" s="12">
        <v>11</v>
      </c>
      <c r="C64" s="29" t="s">
        <v>160</v>
      </c>
      <c r="D64" s="29" t="s">
        <v>129</v>
      </c>
      <c r="E64" s="12" t="s">
        <v>265</v>
      </c>
      <c r="F64" s="29" t="s">
        <v>161</v>
      </c>
      <c r="G64" s="23">
        <v>0.04148148148148148</v>
      </c>
      <c r="H64" s="12" t="str">
        <f t="shared" si="0"/>
        <v>4.59/km</v>
      </c>
      <c r="I64" s="30">
        <f t="shared" si="2"/>
        <v>0.010567129629629631</v>
      </c>
      <c r="J64" s="30">
        <f t="shared" si="3"/>
        <v>0.010567129629629631</v>
      </c>
    </row>
    <row r="65" spans="1:10" s="13" customFormat="1" ht="15" customHeight="1">
      <c r="A65" s="12">
        <v>62</v>
      </c>
      <c r="B65" s="12">
        <v>7</v>
      </c>
      <c r="C65" s="29" t="s">
        <v>162</v>
      </c>
      <c r="D65" s="29" t="s">
        <v>84</v>
      </c>
      <c r="E65" s="12" t="s">
        <v>269</v>
      </c>
      <c r="F65" s="29" t="s">
        <v>133</v>
      </c>
      <c r="G65" s="23">
        <v>0.04150462962962963</v>
      </c>
      <c r="H65" s="12" t="str">
        <f t="shared" si="0"/>
        <v>4.59/km</v>
      </c>
      <c r="I65" s="30">
        <f t="shared" si="2"/>
        <v>0.010590277777777778</v>
      </c>
      <c r="J65" s="30">
        <f t="shared" si="3"/>
        <v>0.00798611111111111</v>
      </c>
    </row>
    <row r="66" spans="1:10" s="13" customFormat="1" ht="15" customHeight="1">
      <c r="A66" s="12">
        <v>63</v>
      </c>
      <c r="B66" s="12">
        <v>1</v>
      </c>
      <c r="C66" s="29" t="s">
        <v>163</v>
      </c>
      <c r="D66" s="29" t="s">
        <v>164</v>
      </c>
      <c r="E66" s="12" t="s">
        <v>195</v>
      </c>
      <c r="F66" s="29" t="s">
        <v>165</v>
      </c>
      <c r="G66" s="23">
        <v>0.0415162037037037</v>
      </c>
      <c r="H66" s="12" t="str">
        <f t="shared" si="0"/>
        <v>4.59/km</v>
      </c>
      <c r="I66" s="30">
        <f t="shared" si="2"/>
        <v>0.010601851851851852</v>
      </c>
      <c r="J66" s="30">
        <f t="shared" si="3"/>
        <v>0</v>
      </c>
    </row>
    <row r="67" spans="1:10" s="13" customFormat="1" ht="15" customHeight="1">
      <c r="A67" s="12">
        <v>64</v>
      </c>
      <c r="B67" s="12">
        <v>6</v>
      </c>
      <c r="C67" s="29" t="s">
        <v>166</v>
      </c>
      <c r="D67" s="29" t="s">
        <v>167</v>
      </c>
      <c r="E67" s="12" t="s">
        <v>22</v>
      </c>
      <c r="F67" s="29" t="s">
        <v>168</v>
      </c>
      <c r="G67" s="23">
        <v>0.041539351851851855</v>
      </c>
      <c r="H67" s="12" t="str">
        <f t="shared" si="0"/>
        <v>4.59/km</v>
      </c>
      <c r="I67" s="30">
        <f t="shared" si="2"/>
        <v>0.010625000000000006</v>
      </c>
      <c r="J67" s="30">
        <f t="shared" si="3"/>
        <v>0.010335648148148153</v>
      </c>
    </row>
    <row r="68" spans="1:10" s="13" customFormat="1" ht="15" customHeight="1">
      <c r="A68" s="12">
        <v>65</v>
      </c>
      <c r="B68" s="12">
        <v>12</v>
      </c>
      <c r="C68" s="29" t="s">
        <v>169</v>
      </c>
      <c r="D68" s="29" t="s">
        <v>170</v>
      </c>
      <c r="E68" s="12" t="s">
        <v>264</v>
      </c>
      <c r="F68" s="29" t="s">
        <v>142</v>
      </c>
      <c r="G68" s="23">
        <v>0.04155092592592593</v>
      </c>
      <c r="H68" s="12" t="str">
        <f aca="true" t="shared" si="4" ref="H68:H115">TEXT(INT((HOUR(G68)*3600+MINUTE(G68)*60+SECOND(G68))/$J$2/60),"0")&amp;"."&amp;TEXT(MOD((HOUR(G68)*3600+MINUTE(G68)*60+SECOND(G68))/$J$2,60),"00")&amp;"/km"</f>
        <v>4.59/km</v>
      </c>
      <c r="I68" s="30">
        <f t="shared" si="2"/>
        <v>0.01063657407407408</v>
      </c>
      <c r="J68" s="30">
        <f aca="true" t="shared" si="5" ref="J68:J99">G68-INDEX($G$4:$G$115,MATCH(E68,$E$4:$E$115,0))</f>
        <v>0.010567129629629631</v>
      </c>
    </row>
    <row r="69" spans="1:10" s="13" customFormat="1" ht="15" customHeight="1">
      <c r="A69" s="12">
        <v>66</v>
      </c>
      <c r="B69" s="12">
        <v>1</v>
      </c>
      <c r="C69" s="29" t="s">
        <v>108</v>
      </c>
      <c r="D69" s="29" t="s">
        <v>171</v>
      </c>
      <c r="E69" s="12" t="s">
        <v>122</v>
      </c>
      <c r="F69" s="29" t="s">
        <v>172</v>
      </c>
      <c r="G69" s="23">
        <v>0.0415625</v>
      </c>
      <c r="H69" s="12" t="str">
        <f t="shared" si="4"/>
        <v>4.59/km</v>
      </c>
      <c r="I69" s="30">
        <f t="shared" si="2"/>
        <v>0.010648148148148153</v>
      </c>
      <c r="J69" s="30">
        <f t="shared" si="5"/>
        <v>0.0029976851851851866</v>
      </c>
    </row>
    <row r="70" spans="1:10" s="13" customFormat="1" ht="15" customHeight="1">
      <c r="A70" s="12">
        <v>67</v>
      </c>
      <c r="B70" s="12">
        <v>8</v>
      </c>
      <c r="C70" s="29" t="s">
        <v>173</v>
      </c>
      <c r="D70" s="29" t="s">
        <v>174</v>
      </c>
      <c r="E70" s="12" t="s">
        <v>267</v>
      </c>
      <c r="F70" s="29" t="s">
        <v>175</v>
      </c>
      <c r="G70" s="24">
        <v>0.041574074074074076</v>
      </c>
      <c r="H70" s="12" t="str">
        <f t="shared" si="4"/>
        <v>4.59/km</v>
      </c>
      <c r="I70" s="30">
        <f aca="true" t="shared" si="6" ref="I70:I104">G70-$G$4</f>
        <v>0.010659722222222227</v>
      </c>
      <c r="J70" s="30">
        <f t="shared" si="5"/>
        <v>0.009120370370370376</v>
      </c>
    </row>
    <row r="71" spans="1:10" s="13" customFormat="1" ht="15" customHeight="1">
      <c r="A71" s="12">
        <v>68</v>
      </c>
      <c r="B71" s="12">
        <v>2</v>
      </c>
      <c r="C71" s="29" t="s">
        <v>176</v>
      </c>
      <c r="D71" s="29" t="s">
        <v>177</v>
      </c>
      <c r="E71" s="12" t="s">
        <v>195</v>
      </c>
      <c r="F71" s="29" t="s">
        <v>178</v>
      </c>
      <c r="G71" s="25">
        <v>0.041701388888888885</v>
      </c>
      <c r="H71" s="12" t="str">
        <f t="shared" si="4"/>
        <v>5.00/km</v>
      </c>
      <c r="I71" s="30">
        <f t="shared" si="6"/>
        <v>0.010787037037037036</v>
      </c>
      <c r="J71" s="30">
        <f t="shared" si="5"/>
        <v>0.00018518518518518406</v>
      </c>
    </row>
    <row r="72" spans="1:10" s="13" customFormat="1" ht="15" customHeight="1">
      <c r="A72" s="12">
        <v>69</v>
      </c>
      <c r="B72" s="12">
        <v>13</v>
      </c>
      <c r="C72" s="29" t="s">
        <v>179</v>
      </c>
      <c r="D72" s="29" t="s">
        <v>47</v>
      </c>
      <c r="E72" s="12" t="s">
        <v>264</v>
      </c>
      <c r="F72" s="29" t="s">
        <v>180</v>
      </c>
      <c r="G72" s="25">
        <v>0.04175925925925925</v>
      </c>
      <c r="H72" s="12" t="str">
        <f t="shared" si="4"/>
        <v>5.01/km</v>
      </c>
      <c r="I72" s="30">
        <f t="shared" si="6"/>
        <v>0.010844907407407404</v>
      </c>
      <c r="J72" s="30">
        <f t="shared" si="5"/>
        <v>0.010775462962962955</v>
      </c>
    </row>
    <row r="73" spans="1:10" s="13" customFormat="1" ht="15" customHeight="1">
      <c r="A73" s="12">
        <v>70</v>
      </c>
      <c r="B73" s="12">
        <v>9</v>
      </c>
      <c r="C73" s="29" t="s">
        <v>181</v>
      </c>
      <c r="D73" s="29" t="s">
        <v>182</v>
      </c>
      <c r="E73" s="12" t="s">
        <v>267</v>
      </c>
      <c r="F73" s="29" t="s">
        <v>127</v>
      </c>
      <c r="G73" s="25">
        <v>0.041944444444444444</v>
      </c>
      <c r="H73" s="12" t="str">
        <f t="shared" si="4"/>
        <v>5.02/km</v>
      </c>
      <c r="I73" s="30">
        <f t="shared" si="6"/>
        <v>0.011030092592592595</v>
      </c>
      <c r="J73" s="30">
        <f t="shared" si="5"/>
        <v>0.009490740740740744</v>
      </c>
    </row>
    <row r="74" spans="1:10" s="13" customFormat="1" ht="15" customHeight="1">
      <c r="A74" s="12">
        <v>71</v>
      </c>
      <c r="B74" s="12">
        <v>10</v>
      </c>
      <c r="C74" s="29" t="s">
        <v>183</v>
      </c>
      <c r="D74" s="29" t="s">
        <v>184</v>
      </c>
      <c r="E74" s="12" t="s">
        <v>267</v>
      </c>
      <c r="F74" s="29" t="s">
        <v>185</v>
      </c>
      <c r="G74" s="25">
        <v>0.041990740740740745</v>
      </c>
      <c r="H74" s="12" t="str">
        <f t="shared" si="4"/>
        <v>5.02/km</v>
      </c>
      <c r="I74" s="30">
        <f t="shared" si="6"/>
        <v>0.011076388888888896</v>
      </c>
      <c r="J74" s="30">
        <f t="shared" si="5"/>
        <v>0.009537037037037045</v>
      </c>
    </row>
    <row r="75" spans="1:10" s="13" customFormat="1" ht="15" customHeight="1">
      <c r="A75" s="12">
        <v>72</v>
      </c>
      <c r="B75" s="12">
        <v>8</v>
      </c>
      <c r="C75" s="29" t="s">
        <v>186</v>
      </c>
      <c r="D75" s="29" t="s">
        <v>187</v>
      </c>
      <c r="E75" s="12" t="s">
        <v>269</v>
      </c>
      <c r="F75" s="29" t="s">
        <v>188</v>
      </c>
      <c r="G75" s="25">
        <v>0.04204861111111111</v>
      </c>
      <c r="H75" s="12" t="str">
        <f t="shared" si="4"/>
        <v>5.03/km</v>
      </c>
      <c r="I75" s="30">
        <f t="shared" si="6"/>
        <v>0.011134259259259264</v>
      </c>
      <c r="J75" s="30">
        <f t="shared" si="5"/>
        <v>0.008530092592592596</v>
      </c>
    </row>
    <row r="76" spans="1:10" s="13" customFormat="1" ht="15" customHeight="1">
      <c r="A76" s="12">
        <v>73</v>
      </c>
      <c r="B76" s="12">
        <v>9</v>
      </c>
      <c r="C76" s="29" t="s">
        <v>189</v>
      </c>
      <c r="D76" s="29" t="s">
        <v>149</v>
      </c>
      <c r="E76" s="12" t="s">
        <v>269</v>
      </c>
      <c r="F76" s="29" t="s">
        <v>142</v>
      </c>
      <c r="G76" s="25">
        <v>0.04212962962962963</v>
      </c>
      <c r="H76" s="12" t="str">
        <f t="shared" si="4"/>
        <v>5.03/km</v>
      </c>
      <c r="I76" s="30">
        <f t="shared" si="6"/>
        <v>0.011215277777777779</v>
      </c>
      <c r="J76" s="30">
        <f t="shared" si="5"/>
        <v>0.008611111111111111</v>
      </c>
    </row>
    <row r="77" spans="1:10" s="13" customFormat="1" ht="15" customHeight="1">
      <c r="A77" s="12">
        <v>74</v>
      </c>
      <c r="B77" s="12">
        <v>14</v>
      </c>
      <c r="C77" s="29" t="s">
        <v>190</v>
      </c>
      <c r="D77" s="29" t="s">
        <v>191</v>
      </c>
      <c r="E77" s="12" t="s">
        <v>266</v>
      </c>
      <c r="F77" s="29" t="s">
        <v>192</v>
      </c>
      <c r="G77" s="25">
        <v>0.0421875</v>
      </c>
      <c r="H77" s="12" t="str">
        <f t="shared" si="4"/>
        <v>5.04/km</v>
      </c>
      <c r="I77" s="30">
        <f t="shared" si="6"/>
        <v>0.011273148148148154</v>
      </c>
      <c r="J77" s="30">
        <f t="shared" si="5"/>
        <v>0.010752314814814819</v>
      </c>
    </row>
    <row r="78" spans="1:10" s="13" customFormat="1" ht="15" customHeight="1">
      <c r="A78" s="12">
        <v>75</v>
      </c>
      <c r="B78" s="12">
        <v>3</v>
      </c>
      <c r="C78" s="29" t="s">
        <v>193</v>
      </c>
      <c r="D78" s="29" t="s">
        <v>194</v>
      </c>
      <c r="E78" s="12" t="s">
        <v>195</v>
      </c>
      <c r="F78" s="29" t="s">
        <v>196</v>
      </c>
      <c r="G78" s="25">
        <v>0.042222222222222223</v>
      </c>
      <c r="H78" s="12" t="str">
        <f t="shared" si="4"/>
        <v>5.04/km</v>
      </c>
      <c r="I78" s="30">
        <f t="shared" si="6"/>
        <v>0.011307870370370374</v>
      </c>
      <c r="J78" s="30">
        <f t="shared" si="5"/>
        <v>0.0007060185185185225</v>
      </c>
    </row>
    <row r="79" spans="1:10" s="13" customFormat="1" ht="15" customHeight="1">
      <c r="A79" s="12">
        <v>76</v>
      </c>
      <c r="B79" s="12">
        <v>10</v>
      </c>
      <c r="C79" s="29" t="s">
        <v>197</v>
      </c>
      <c r="D79" s="29" t="s">
        <v>67</v>
      </c>
      <c r="E79" s="12" t="s">
        <v>269</v>
      </c>
      <c r="F79" s="29" t="s">
        <v>105</v>
      </c>
      <c r="G79" s="25">
        <v>0.042430555555555555</v>
      </c>
      <c r="H79" s="12" t="str">
        <f t="shared" si="4"/>
        <v>5.06/km</v>
      </c>
      <c r="I79" s="30">
        <f t="shared" si="6"/>
        <v>0.011516203703703706</v>
      </c>
      <c r="J79" s="30">
        <f t="shared" si="5"/>
        <v>0.008912037037037038</v>
      </c>
    </row>
    <row r="80" spans="1:10" s="13" customFormat="1" ht="15" customHeight="1">
      <c r="A80" s="33">
        <v>77</v>
      </c>
      <c r="B80" s="33">
        <v>2</v>
      </c>
      <c r="C80" s="34" t="s">
        <v>198</v>
      </c>
      <c r="D80" s="34" t="s">
        <v>199</v>
      </c>
      <c r="E80" s="33" t="s">
        <v>268</v>
      </c>
      <c r="F80" s="34" t="s">
        <v>2</v>
      </c>
      <c r="G80" s="37">
        <v>0.04253472222222222</v>
      </c>
      <c r="H80" s="33" t="str">
        <f t="shared" si="4"/>
        <v>5.06/km</v>
      </c>
      <c r="I80" s="36">
        <f t="shared" si="6"/>
        <v>0.011620370370370368</v>
      </c>
      <c r="J80" s="36">
        <f t="shared" si="5"/>
        <v>0.00362268518518518</v>
      </c>
    </row>
    <row r="81" spans="1:10" s="13" customFormat="1" ht="15" customHeight="1">
      <c r="A81" s="12">
        <v>78</v>
      </c>
      <c r="B81" s="12">
        <v>11</v>
      </c>
      <c r="C81" s="29" t="s">
        <v>200</v>
      </c>
      <c r="D81" s="29" t="s">
        <v>28</v>
      </c>
      <c r="E81" s="12" t="s">
        <v>269</v>
      </c>
      <c r="F81" s="29" t="s">
        <v>201</v>
      </c>
      <c r="G81" s="25">
        <v>0.04280092592592593</v>
      </c>
      <c r="H81" s="12" t="str">
        <f t="shared" si="4"/>
        <v>5.08/km</v>
      </c>
      <c r="I81" s="30">
        <f t="shared" si="6"/>
        <v>0.01188657407407408</v>
      </c>
      <c r="J81" s="30">
        <f t="shared" si="5"/>
        <v>0.009282407407407413</v>
      </c>
    </row>
    <row r="82" spans="1:10" s="13" customFormat="1" ht="15" customHeight="1">
      <c r="A82" s="12">
        <v>79</v>
      </c>
      <c r="B82" s="12">
        <v>11</v>
      </c>
      <c r="C82" s="29" t="s">
        <v>202</v>
      </c>
      <c r="D82" s="29" t="s">
        <v>78</v>
      </c>
      <c r="E82" s="12" t="s">
        <v>267</v>
      </c>
      <c r="F82" s="29" t="s">
        <v>138</v>
      </c>
      <c r="G82" s="25">
        <v>0.042951388888888886</v>
      </c>
      <c r="H82" s="12" t="str">
        <f t="shared" si="4"/>
        <v>5.09/km</v>
      </c>
      <c r="I82" s="30">
        <f t="shared" si="6"/>
        <v>0.012037037037037037</v>
      </c>
      <c r="J82" s="30">
        <f t="shared" si="5"/>
        <v>0.010497685185185186</v>
      </c>
    </row>
    <row r="83" spans="1:10" s="13" customFormat="1" ht="15" customHeight="1">
      <c r="A83" s="12">
        <v>80</v>
      </c>
      <c r="B83" s="12">
        <v>1</v>
      </c>
      <c r="C83" s="29" t="s">
        <v>203</v>
      </c>
      <c r="D83" s="29" t="s">
        <v>204</v>
      </c>
      <c r="E83" s="12" t="s">
        <v>102</v>
      </c>
      <c r="F83" s="29" t="s">
        <v>156</v>
      </c>
      <c r="G83" s="25">
        <v>0.04325231481481481</v>
      </c>
      <c r="H83" s="12" t="str">
        <f t="shared" si="4"/>
        <v>5.11/km</v>
      </c>
      <c r="I83" s="30">
        <f t="shared" si="6"/>
        <v>0.012337962962962964</v>
      </c>
      <c r="J83" s="30">
        <f t="shared" si="5"/>
        <v>0.0062268518518518515</v>
      </c>
    </row>
    <row r="84" spans="1:10" s="14" customFormat="1" ht="15" customHeight="1">
      <c r="A84" s="12">
        <v>81</v>
      </c>
      <c r="B84" s="12">
        <v>12</v>
      </c>
      <c r="C84" s="29" t="s">
        <v>205</v>
      </c>
      <c r="D84" s="29" t="s">
        <v>206</v>
      </c>
      <c r="E84" s="12" t="s">
        <v>265</v>
      </c>
      <c r="F84" s="29" t="s">
        <v>207</v>
      </c>
      <c r="G84" s="25">
        <v>0.04366898148148148</v>
      </c>
      <c r="H84" s="12" t="str">
        <f t="shared" si="4"/>
        <v>5.14/km</v>
      </c>
      <c r="I84" s="30">
        <f t="shared" si="6"/>
        <v>0.012754629629629633</v>
      </c>
      <c r="J84" s="30">
        <f t="shared" si="5"/>
        <v>0.012754629629629633</v>
      </c>
    </row>
    <row r="85" spans="1:10" s="14" customFormat="1" ht="15" customHeight="1">
      <c r="A85" s="12">
        <v>82</v>
      </c>
      <c r="B85" s="12">
        <v>12</v>
      </c>
      <c r="C85" s="29" t="s">
        <v>208</v>
      </c>
      <c r="D85" s="29" t="s">
        <v>209</v>
      </c>
      <c r="E85" s="12" t="s">
        <v>269</v>
      </c>
      <c r="F85" s="29" t="s">
        <v>32</v>
      </c>
      <c r="G85" s="25">
        <v>0.043993055555555556</v>
      </c>
      <c r="H85" s="12" t="str">
        <f t="shared" si="4"/>
        <v>5.17/km</v>
      </c>
      <c r="I85" s="30">
        <f t="shared" si="6"/>
        <v>0.013078703703703707</v>
      </c>
      <c r="J85" s="30">
        <f t="shared" si="5"/>
        <v>0.01047453703703704</v>
      </c>
    </row>
    <row r="86" spans="1:10" s="14" customFormat="1" ht="15" customHeight="1">
      <c r="A86" s="12">
        <v>83</v>
      </c>
      <c r="B86" s="12">
        <v>13</v>
      </c>
      <c r="C86" s="29" t="s">
        <v>210</v>
      </c>
      <c r="D86" s="29" t="s">
        <v>183</v>
      </c>
      <c r="E86" s="12" t="s">
        <v>265</v>
      </c>
      <c r="F86" s="29" t="s">
        <v>211</v>
      </c>
      <c r="G86" s="25">
        <v>0.04414351851851852</v>
      </c>
      <c r="H86" s="12" t="str">
        <f t="shared" si="4"/>
        <v>5.18/km</v>
      </c>
      <c r="I86" s="30">
        <f t="shared" si="6"/>
        <v>0.01322916666666667</v>
      </c>
      <c r="J86" s="30">
        <f t="shared" si="5"/>
        <v>0.01322916666666667</v>
      </c>
    </row>
    <row r="87" spans="1:10" s="14" customFormat="1" ht="15" customHeight="1">
      <c r="A87" s="12">
        <v>84</v>
      </c>
      <c r="B87" s="12">
        <v>13</v>
      </c>
      <c r="C87" s="29" t="s">
        <v>212</v>
      </c>
      <c r="D87" s="29" t="s">
        <v>78</v>
      </c>
      <c r="E87" s="12" t="s">
        <v>269</v>
      </c>
      <c r="F87" s="29" t="s">
        <v>213</v>
      </c>
      <c r="G87" s="25">
        <v>0.04416666666666667</v>
      </c>
      <c r="H87" s="12" t="str">
        <f t="shared" si="4"/>
        <v>5.18/km</v>
      </c>
      <c r="I87" s="30">
        <f t="shared" si="6"/>
        <v>0.013252314814814817</v>
      </c>
      <c r="J87" s="30">
        <f t="shared" si="5"/>
        <v>0.01064814814814815</v>
      </c>
    </row>
    <row r="88" spans="1:10" s="14" customFormat="1" ht="15" customHeight="1">
      <c r="A88" s="12">
        <v>85</v>
      </c>
      <c r="B88" s="12">
        <v>4</v>
      </c>
      <c r="C88" s="29" t="s">
        <v>214</v>
      </c>
      <c r="D88" s="29" t="s">
        <v>215</v>
      </c>
      <c r="E88" s="12" t="s">
        <v>195</v>
      </c>
      <c r="F88" s="29" t="s">
        <v>178</v>
      </c>
      <c r="G88" s="25">
        <v>0.04493055555555556</v>
      </c>
      <c r="H88" s="12" t="str">
        <f t="shared" si="4"/>
        <v>5.24/km</v>
      </c>
      <c r="I88" s="30">
        <f t="shared" si="6"/>
        <v>0.014016203703703708</v>
      </c>
      <c r="J88" s="30">
        <f t="shared" si="5"/>
        <v>0.003414351851851856</v>
      </c>
    </row>
    <row r="89" spans="1:10" s="14" customFormat="1" ht="15" customHeight="1">
      <c r="A89" s="12">
        <v>86</v>
      </c>
      <c r="B89" s="12">
        <v>14</v>
      </c>
      <c r="C89" s="29" t="s">
        <v>216</v>
      </c>
      <c r="D89" s="29" t="s">
        <v>25</v>
      </c>
      <c r="E89" s="12" t="s">
        <v>269</v>
      </c>
      <c r="F89" s="29" t="s">
        <v>32</v>
      </c>
      <c r="G89" s="25">
        <v>0.04553240740740741</v>
      </c>
      <c r="H89" s="12" t="str">
        <f t="shared" si="4"/>
        <v>5.28/km</v>
      </c>
      <c r="I89" s="30">
        <f t="shared" si="6"/>
        <v>0.014618055555555561</v>
      </c>
      <c r="J89" s="30">
        <f t="shared" si="5"/>
        <v>0.012013888888888893</v>
      </c>
    </row>
    <row r="90" spans="1:10" s="14" customFormat="1" ht="15" customHeight="1">
      <c r="A90" s="12">
        <v>87</v>
      </c>
      <c r="B90" s="12">
        <v>12</v>
      </c>
      <c r="C90" s="29" t="s">
        <v>217</v>
      </c>
      <c r="D90" s="29" t="s">
        <v>187</v>
      </c>
      <c r="E90" s="12" t="s">
        <v>267</v>
      </c>
      <c r="F90" s="29" t="s">
        <v>218</v>
      </c>
      <c r="G90" s="25">
        <v>0.0462037037037037</v>
      </c>
      <c r="H90" s="12" t="str">
        <f t="shared" si="4"/>
        <v>5.33/km</v>
      </c>
      <c r="I90" s="30">
        <f t="shared" si="6"/>
        <v>0.015289351851851849</v>
      </c>
      <c r="J90" s="30">
        <f t="shared" si="5"/>
        <v>0.013749999999999998</v>
      </c>
    </row>
    <row r="91" spans="1:10" s="14" customFormat="1" ht="15" customHeight="1">
      <c r="A91" s="12">
        <v>88</v>
      </c>
      <c r="B91" s="12">
        <v>15</v>
      </c>
      <c r="C91" s="29" t="s">
        <v>219</v>
      </c>
      <c r="D91" s="29" t="s">
        <v>220</v>
      </c>
      <c r="E91" s="12" t="s">
        <v>266</v>
      </c>
      <c r="F91" s="29" t="s">
        <v>213</v>
      </c>
      <c r="G91" s="25">
        <v>0.047233796296296295</v>
      </c>
      <c r="H91" s="12" t="str">
        <f t="shared" si="4"/>
        <v>5.40/km</v>
      </c>
      <c r="I91" s="30">
        <f t="shared" si="6"/>
        <v>0.016319444444444445</v>
      </c>
      <c r="J91" s="30">
        <f t="shared" si="5"/>
        <v>0.01579861111111111</v>
      </c>
    </row>
    <row r="92" spans="1:10" s="14" customFormat="1" ht="15" customHeight="1">
      <c r="A92" s="12">
        <v>89</v>
      </c>
      <c r="B92" s="12">
        <v>15</v>
      </c>
      <c r="C92" s="29" t="s">
        <v>221</v>
      </c>
      <c r="D92" s="29" t="s">
        <v>222</v>
      </c>
      <c r="E92" s="12" t="s">
        <v>269</v>
      </c>
      <c r="F92" s="29" t="s">
        <v>213</v>
      </c>
      <c r="G92" s="25">
        <v>0.047245370370370375</v>
      </c>
      <c r="H92" s="12" t="str">
        <f t="shared" si="4"/>
        <v>5.40/km</v>
      </c>
      <c r="I92" s="30">
        <f t="shared" si="6"/>
        <v>0.016331018518518526</v>
      </c>
      <c r="J92" s="30">
        <f t="shared" si="5"/>
        <v>0.013726851851851858</v>
      </c>
    </row>
    <row r="93" spans="1:10" s="14" customFormat="1" ht="15" customHeight="1">
      <c r="A93" s="12">
        <v>90</v>
      </c>
      <c r="B93" s="12">
        <v>13</v>
      </c>
      <c r="C93" s="29" t="s">
        <v>223</v>
      </c>
      <c r="D93" s="29" t="s">
        <v>167</v>
      </c>
      <c r="E93" s="12" t="s">
        <v>267</v>
      </c>
      <c r="F93" s="29" t="s">
        <v>32</v>
      </c>
      <c r="G93" s="25">
        <v>0.047650462962962964</v>
      </c>
      <c r="H93" s="12" t="str">
        <f t="shared" si="4"/>
        <v>5.43/km</v>
      </c>
      <c r="I93" s="30">
        <f t="shared" si="6"/>
        <v>0.016736111111111115</v>
      </c>
      <c r="J93" s="30">
        <f t="shared" si="5"/>
        <v>0.015196759259259264</v>
      </c>
    </row>
    <row r="94" spans="1:10" s="14" customFormat="1" ht="15" customHeight="1">
      <c r="A94" s="33">
        <v>91</v>
      </c>
      <c r="B94" s="33">
        <v>1</v>
      </c>
      <c r="C94" s="34" t="s">
        <v>224</v>
      </c>
      <c r="D94" s="34" t="s">
        <v>225</v>
      </c>
      <c r="E94" s="33" t="s">
        <v>226</v>
      </c>
      <c r="F94" s="34" t="s">
        <v>2</v>
      </c>
      <c r="G94" s="37">
        <v>0.0478125</v>
      </c>
      <c r="H94" s="33" t="str">
        <f t="shared" si="4"/>
        <v>5.44/km</v>
      </c>
      <c r="I94" s="36">
        <f t="shared" si="6"/>
        <v>0.01689814814814815</v>
      </c>
      <c r="J94" s="36">
        <f t="shared" si="5"/>
        <v>0</v>
      </c>
    </row>
    <row r="95" spans="1:10" s="14" customFormat="1" ht="15" customHeight="1">
      <c r="A95" s="12">
        <v>92</v>
      </c>
      <c r="B95" s="12">
        <v>5</v>
      </c>
      <c r="C95" s="29" t="s">
        <v>227</v>
      </c>
      <c r="D95" s="29" t="s">
        <v>228</v>
      </c>
      <c r="E95" s="12" t="s">
        <v>195</v>
      </c>
      <c r="F95" s="29" t="s">
        <v>82</v>
      </c>
      <c r="G95" s="25">
        <v>0.04798611111111111</v>
      </c>
      <c r="H95" s="12" t="str">
        <f t="shared" si="4"/>
        <v>5.46/km</v>
      </c>
      <c r="I95" s="30">
        <f t="shared" si="6"/>
        <v>0.017071759259259262</v>
      </c>
      <c r="J95" s="30">
        <f t="shared" si="5"/>
        <v>0.00646990740740741</v>
      </c>
    </row>
    <row r="96" spans="1:10" s="14" customFormat="1" ht="15" customHeight="1">
      <c r="A96" s="12">
        <v>93</v>
      </c>
      <c r="B96" s="12">
        <v>3</v>
      </c>
      <c r="C96" s="29" t="s">
        <v>229</v>
      </c>
      <c r="D96" s="29" t="s">
        <v>53</v>
      </c>
      <c r="E96" s="12" t="s">
        <v>268</v>
      </c>
      <c r="F96" s="29" t="s">
        <v>161</v>
      </c>
      <c r="G96" s="25">
        <v>0.04866898148148149</v>
      </c>
      <c r="H96" s="12" t="str">
        <f t="shared" si="4"/>
        <v>5.50/km</v>
      </c>
      <c r="I96" s="30">
        <f t="shared" si="6"/>
        <v>0.017754629629629638</v>
      </c>
      <c r="J96" s="30">
        <f t="shared" si="5"/>
        <v>0.00975694444444445</v>
      </c>
    </row>
    <row r="97" spans="1:10" s="14" customFormat="1" ht="15" customHeight="1">
      <c r="A97" s="12">
        <v>94</v>
      </c>
      <c r="B97" s="12">
        <v>7</v>
      </c>
      <c r="C97" s="29" t="s">
        <v>230</v>
      </c>
      <c r="D97" s="29" t="s">
        <v>222</v>
      </c>
      <c r="E97" s="12" t="s">
        <v>22</v>
      </c>
      <c r="F97" s="29" t="s">
        <v>107</v>
      </c>
      <c r="G97" s="25">
        <v>0.049143518518518524</v>
      </c>
      <c r="H97" s="12" t="str">
        <f t="shared" si="4"/>
        <v>5.54/km</v>
      </c>
      <c r="I97" s="30">
        <f t="shared" si="6"/>
        <v>0.018229166666666675</v>
      </c>
      <c r="J97" s="30">
        <f t="shared" si="5"/>
        <v>0.01793981481481482</v>
      </c>
    </row>
    <row r="98" spans="1:10" s="14" customFormat="1" ht="15" customHeight="1">
      <c r="A98" s="12">
        <v>95</v>
      </c>
      <c r="B98" s="12">
        <v>2</v>
      </c>
      <c r="C98" s="29" t="s">
        <v>231</v>
      </c>
      <c r="D98" s="29" t="s">
        <v>126</v>
      </c>
      <c r="E98" s="12" t="s">
        <v>226</v>
      </c>
      <c r="F98" s="29" t="s">
        <v>232</v>
      </c>
      <c r="G98" s="25">
        <v>0.04998842592592592</v>
      </c>
      <c r="H98" s="12" t="str">
        <f t="shared" si="4"/>
        <v>5.60/km</v>
      </c>
      <c r="I98" s="30">
        <f t="shared" si="6"/>
        <v>0.019074074074074073</v>
      </c>
      <c r="J98" s="30">
        <f t="shared" si="5"/>
        <v>0.0021759259259259214</v>
      </c>
    </row>
    <row r="99" spans="1:10" s="14" customFormat="1" ht="15" customHeight="1">
      <c r="A99" s="12">
        <v>96</v>
      </c>
      <c r="B99" s="12">
        <v>14</v>
      </c>
      <c r="C99" s="29" t="s">
        <v>233</v>
      </c>
      <c r="D99" s="29" t="s">
        <v>234</v>
      </c>
      <c r="E99" s="12" t="s">
        <v>267</v>
      </c>
      <c r="F99" s="29" t="s">
        <v>178</v>
      </c>
      <c r="G99" s="25">
        <v>0.05078703703703704</v>
      </c>
      <c r="H99" s="12" t="str">
        <f t="shared" si="4"/>
        <v>6.06/km</v>
      </c>
      <c r="I99" s="30">
        <f t="shared" si="6"/>
        <v>0.01987268518518519</v>
      </c>
      <c r="J99" s="30">
        <f t="shared" si="5"/>
        <v>0.01833333333333334</v>
      </c>
    </row>
    <row r="100" spans="1:10" s="14" customFormat="1" ht="15" customHeight="1">
      <c r="A100" s="12">
        <v>97</v>
      </c>
      <c r="B100" s="12">
        <v>15</v>
      </c>
      <c r="C100" s="29" t="s">
        <v>179</v>
      </c>
      <c r="D100" s="29" t="s">
        <v>235</v>
      </c>
      <c r="E100" s="12" t="s">
        <v>267</v>
      </c>
      <c r="F100" s="29" t="s">
        <v>180</v>
      </c>
      <c r="G100" s="25">
        <v>0.051180555555555556</v>
      </c>
      <c r="H100" s="12" t="str">
        <f t="shared" si="4"/>
        <v>6.09/km</v>
      </c>
      <c r="I100" s="30">
        <f t="shared" si="6"/>
        <v>0.020266203703703706</v>
      </c>
      <c r="J100" s="30">
        <f aca="true" t="shared" si="7" ref="J100:J115">G100-INDEX($G$4:$G$115,MATCH(E100,$E$4:$E$115,0))</f>
        <v>0.018726851851851856</v>
      </c>
    </row>
    <row r="101" spans="1:10" s="14" customFormat="1" ht="15" customHeight="1">
      <c r="A101" s="12">
        <v>98</v>
      </c>
      <c r="B101" s="12">
        <v>14</v>
      </c>
      <c r="C101" s="29" t="s">
        <v>236</v>
      </c>
      <c r="D101" s="29" t="s">
        <v>237</v>
      </c>
      <c r="E101" s="12" t="s">
        <v>264</v>
      </c>
      <c r="F101" s="29" t="s">
        <v>238</v>
      </c>
      <c r="G101" s="25">
        <v>0.051493055555555556</v>
      </c>
      <c r="H101" s="12" t="str">
        <f t="shared" si="4"/>
        <v>6.11/km</v>
      </c>
      <c r="I101" s="30">
        <f t="shared" si="6"/>
        <v>0.020578703703703707</v>
      </c>
      <c r="J101" s="30">
        <f t="shared" si="7"/>
        <v>0.02050925925925926</v>
      </c>
    </row>
    <row r="102" spans="1:10" s="14" customFormat="1" ht="15" customHeight="1">
      <c r="A102" s="12">
        <v>99</v>
      </c>
      <c r="B102" s="12">
        <v>2</v>
      </c>
      <c r="C102" s="29" t="s">
        <v>239</v>
      </c>
      <c r="D102" s="29" t="s">
        <v>240</v>
      </c>
      <c r="E102" s="12" t="s">
        <v>102</v>
      </c>
      <c r="F102" s="29" t="s">
        <v>71</v>
      </c>
      <c r="G102" s="25">
        <v>0.05210648148148148</v>
      </c>
      <c r="H102" s="12" t="str">
        <f t="shared" si="4"/>
        <v>6.15/km</v>
      </c>
      <c r="I102" s="30">
        <f t="shared" si="6"/>
        <v>0.021192129629629634</v>
      </c>
      <c r="J102" s="30">
        <f t="shared" si="7"/>
        <v>0.015081018518518521</v>
      </c>
    </row>
    <row r="103" spans="1:10" s="14" customFormat="1" ht="15" customHeight="1">
      <c r="A103" s="12">
        <v>100</v>
      </c>
      <c r="B103" s="12">
        <v>4</v>
      </c>
      <c r="C103" s="29" t="s">
        <v>241</v>
      </c>
      <c r="D103" s="29" t="s">
        <v>234</v>
      </c>
      <c r="E103" s="12" t="s">
        <v>268</v>
      </c>
      <c r="F103" s="29" t="s">
        <v>150</v>
      </c>
      <c r="G103" s="25">
        <v>0.05229166666666666</v>
      </c>
      <c r="H103" s="12" t="str">
        <f t="shared" si="4"/>
        <v>6.17/km</v>
      </c>
      <c r="I103" s="30">
        <f t="shared" si="6"/>
        <v>0.02137731481481481</v>
      </c>
      <c r="J103" s="30">
        <f t="shared" si="7"/>
        <v>0.013379629629629623</v>
      </c>
    </row>
    <row r="104" spans="1:10" s="14" customFormat="1" ht="15" customHeight="1">
      <c r="A104" s="12">
        <v>101</v>
      </c>
      <c r="B104" s="12">
        <v>3</v>
      </c>
      <c r="C104" s="29" t="s">
        <v>242</v>
      </c>
      <c r="D104" s="29" t="s">
        <v>47</v>
      </c>
      <c r="E104" s="12" t="s">
        <v>226</v>
      </c>
      <c r="F104" s="29" t="s">
        <v>243</v>
      </c>
      <c r="G104" s="25">
        <v>0.053831018518518514</v>
      </c>
      <c r="H104" s="12" t="str">
        <f t="shared" si="4"/>
        <v>6.28/km</v>
      </c>
      <c r="I104" s="30">
        <f t="shared" si="6"/>
        <v>0.022916666666666665</v>
      </c>
      <c r="J104" s="30">
        <f t="shared" si="7"/>
        <v>0.006018518518518513</v>
      </c>
    </row>
    <row r="105" spans="1:10" s="14" customFormat="1" ht="15" customHeight="1">
      <c r="A105" s="12">
        <v>102</v>
      </c>
      <c r="B105" s="12">
        <v>5</v>
      </c>
      <c r="C105" s="29" t="s">
        <v>244</v>
      </c>
      <c r="D105" s="29" t="s">
        <v>31</v>
      </c>
      <c r="E105" s="12" t="s">
        <v>268</v>
      </c>
      <c r="F105" s="29" t="s">
        <v>142</v>
      </c>
      <c r="G105" s="25">
        <v>0.05400462962962963</v>
      </c>
      <c r="H105" s="12" t="str">
        <f t="shared" si="4"/>
        <v>6.29/km</v>
      </c>
      <c r="I105" s="30">
        <f aca="true" t="shared" si="8" ref="I105:I115">G105-$G$4</f>
        <v>0.023090277777777782</v>
      </c>
      <c r="J105" s="30">
        <f t="shared" si="7"/>
        <v>0.015092592592592595</v>
      </c>
    </row>
    <row r="106" spans="1:10" s="14" customFormat="1" ht="15" customHeight="1">
      <c r="A106" s="12">
        <v>103</v>
      </c>
      <c r="B106" s="12">
        <v>6</v>
      </c>
      <c r="C106" s="29" t="s">
        <v>245</v>
      </c>
      <c r="D106" s="29" t="s">
        <v>246</v>
      </c>
      <c r="E106" s="12" t="s">
        <v>195</v>
      </c>
      <c r="F106" s="29" t="s">
        <v>142</v>
      </c>
      <c r="G106" s="25">
        <v>0.054317129629629625</v>
      </c>
      <c r="H106" s="12" t="str">
        <f t="shared" si="4"/>
        <v>6.31/km</v>
      </c>
      <c r="I106" s="30">
        <f t="shared" si="8"/>
        <v>0.023402777777777776</v>
      </c>
      <c r="J106" s="30">
        <f t="shared" si="7"/>
        <v>0.012800925925925924</v>
      </c>
    </row>
    <row r="107" spans="1:10" s="14" customFormat="1" ht="15" customHeight="1">
      <c r="A107" s="12">
        <v>104</v>
      </c>
      <c r="B107" s="12">
        <v>7</v>
      </c>
      <c r="C107" s="29" t="s">
        <v>247</v>
      </c>
      <c r="D107" s="29" t="s">
        <v>248</v>
      </c>
      <c r="E107" s="12" t="s">
        <v>195</v>
      </c>
      <c r="F107" s="29" t="s">
        <v>142</v>
      </c>
      <c r="G107" s="25">
        <v>0.05641203703703704</v>
      </c>
      <c r="H107" s="12" t="str">
        <f t="shared" si="4"/>
        <v>6.46/km</v>
      </c>
      <c r="I107" s="30">
        <f t="shared" si="8"/>
        <v>0.02549768518518519</v>
      </c>
      <c r="J107" s="30">
        <f t="shared" si="7"/>
        <v>0.014895833333333337</v>
      </c>
    </row>
    <row r="108" spans="1:10" s="14" customFormat="1" ht="15" customHeight="1">
      <c r="A108" s="12">
        <v>105</v>
      </c>
      <c r="B108" s="12">
        <v>16</v>
      </c>
      <c r="C108" s="29" t="s">
        <v>249</v>
      </c>
      <c r="D108" s="29" t="s">
        <v>222</v>
      </c>
      <c r="E108" s="12" t="s">
        <v>266</v>
      </c>
      <c r="F108" s="29" t="s">
        <v>161</v>
      </c>
      <c r="G108" s="25">
        <v>0.056539351851851855</v>
      </c>
      <c r="H108" s="12" t="str">
        <f t="shared" si="4"/>
        <v>6.47/km</v>
      </c>
      <c r="I108" s="30">
        <f t="shared" si="8"/>
        <v>0.025625000000000005</v>
      </c>
      <c r="J108" s="30">
        <f t="shared" si="7"/>
        <v>0.02510416666666667</v>
      </c>
    </row>
    <row r="109" spans="1:10" s="14" customFormat="1" ht="15" customHeight="1">
      <c r="A109" s="12">
        <v>106</v>
      </c>
      <c r="B109" s="12">
        <v>16</v>
      </c>
      <c r="C109" s="29" t="s">
        <v>250</v>
      </c>
      <c r="D109" s="29" t="s">
        <v>251</v>
      </c>
      <c r="E109" s="12" t="s">
        <v>267</v>
      </c>
      <c r="F109" s="29" t="s">
        <v>161</v>
      </c>
      <c r="G109" s="25">
        <v>0.0565625</v>
      </c>
      <c r="H109" s="12" t="str">
        <f t="shared" si="4"/>
        <v>6.47/km</v>
      </c>
      <c r="I109" s="30">
        <f t="shared" si="8"/>
        <v>0.025648148148148153</v>
      </c>
      <c r="J109" s="30">
        <f t="shared" si="7"/>
        <v>0.024108796296296302</v>
      </c>
    </row>
    <row r="110" spans="1:10" s="14" customFormat="1" ht="15" customHeight="1">
      <c r="A110" s="33">
        <v>107</v>
      </c>
      <c r="B110" s="33">
        <v>14</v>
      </c>
      <c r="C110" s="34" t="s">
        <v>252</v>
      </c>
      <c r="D110" s="34" t="s">
        <v>253</v>
      </c>
      <c r="E110" s="33" t="s">
        <v>265</v>
      </c>
      <c r="F110" s="34" t="s">
        <v>2</v>
      </c>
      <c r="G110" s="37">
        <v>0.05741898148148148</v>
      </c>
      <c r="H110" s="33" t="str">
        <f t="shared" si="4"/>
        <v>6.53/km</v>
      </c>
      <c r="I110" s="36">
        <f t="shared" si="8"/>
        <v>0.02650462962962963</v>
      </c>
      <c r="J110" s="36">
        <f t="shared" si="7"/>
        <v>0.02650462962962963</v>
      </c>
    </row>
    <row r="111" spans="1:10" s="14" customFormat="1" ht="15" customHeight="1">
      <c r="A111" s="12">
        <v>108</v>
      </c>
      <c r="B111" s="12">
        <v>4</v>
      </c>
      <c r="C111" s="29" t="s">
        <v>254</v>
      </c>
      <c r="D111" s="29" t="s">
        <v>28</v>
      </c>
      <c r="E111" s="12" t="s">
        <v>226</v>
      </c>
      <c r="F111" s="29" t="s">
        <v>255</v>
      </c>
      <c r="G111" s="25">
        <v>0.06144675925925926</v>
      </c>
      <c r="H111" s="12" t="str">
        <f t="shared" si="4"/>
        <v>7.22/km</v>
      </c>
      <c r="I111" s="30">
        <f t="shared" si="8"/>
        <v>0.030532407407407414</v>
      </c>
      <c r="J111" s="30">
        <f t="shared" si="7"/>
        <v>0.013634259259259263</v>
      </c>
    </row>
    <row r="112" spans="1:10" s="14" customFormat="1" ht="15" customHeight="1">
      <c r="A112" s="12">
        <v>109</v>
      </c>
      <c r="B112" s="12">
        <v>3</v>
      </c>
      <c r="C112" s="29" t="s">
        <v>256</v>
      </c>
      <c r="D112" s="29" t="s">
        <v>121</v>
      </c>
      <c r="E112" s="12" t="s">
        <v>102</v>
      </c>
      <c r="F112" s="29" t="s">
        <v>48</v>
      </c>
      <c r="G112" s="25">
        <v>0.06148148148148148</v>
      </c>
      <c r="H112" s="12" t="str">
        <f t="shared" si="4"/>
        <v>7.23/km</v>
      </c>
      <c r="I112" s="30">
        <f t="shared" si="8"/>
        <v>0.030567129629629628</v>
      </c>
      <c r="J112" s="30">
        <f t="shared" si="7"/>
        <v>0.024456018518518516</v>
      </c>
    </row>
    <row r="113" spans="1:10" s="14" customFormat="1" ht="15" customHeight="1">
      <c r="A113" s="12">
        <v>110</v>
      </c>
      <c r="B113" s="12">
        <v>6</v>
      </c>
      <c r="C113" s="29" t="s">
        <v>257</v>
      </c>
      <c r="D113" s="29" t="s">
        <v>149</v>
      </c>
      <c r="E113" s="12" t="s">
        <v>268</v>
      </c>
      <c r="F113" s="29" t="s">
        <v>258</v>
      </c>
      <c r="G113" s="25">
        <v>0.061550925925925926</v>
      </c>
      <c r="H113" s="12" t="str">
        <f t="shared" si="4"/>
        <v>7.23/km</v>
      </c>
      <c r="I113" s="30">
        <f t="shared" si="8"/>
        <v>0.030636574074074076</v>
      </c>
      <c r="J113" s="30">
        <f t="shared" si="7"/>
        <v>0.02263888888888889</v>
      </c>
    </row>
    <row r="114" spans="1:10" s="14" customFormat="1" ht="15" customHeight="1">
      <c r="A114" s="12">
        <v>111</v>
      </c>
      <c r="B114" s="12">
        <v>5</v>
      </c>
      <c r="C114" s="29" t="s">
        <v>259</v>
      </c>
      <c r="D114" s="29" t="s">
        <v>149</v>
      </c>
      <c r="E114" s="12" t="s">
        <v>226</v>
      </c>
      <c r="F114" s="29" t="s">
        <v>180</v>
      </c>
      <c r="G114" s="25">
        <v>0.06303240740740741</v>
      </c>
      <c r="H114" s="12" t="str">
        <f t="shared" si="4"/>
        <v>7.34/km</v>
      </c>
      <c r="I114" s="30">
        <f t="shared" si="8"/>
        <v>0.032118055555555566</v>
      </c>
      <c r="J114" s="30">
        <f t="shared" si="7"/>
        <v>0.015219907407407411</v>
      </c>
    </row>
    <row r="115" spans="1:10" s="14" customFormat="1" ht="15" customHeight="1" thickBot="1">
      <c r="A115" s="18">
        <v>112</v>
      </c>
      <c r="B115" s="18">
        <v>6</v>
      </c>
      <c r="C115" s="31" t="s">
        <v>260</v>
      </c>
      <c r="D115" s="31" t="s">
        <v>28</v>
      </c>
      <c r="E115" s="18" t="s">
        <v>226</v>
      </c>
      <c r="F115" s="31" t="s">
        <v>261</v>
      </c>
      <c r="G115" s="26">
        <v>0.07233796296296297</v>
      </c>
      <c r="H115" s="18" t="str">
        <f t="shared" si="4"/>
        <v>8.41/km</v>
      </c>
      <c r="I115" s="32">
        <f t="shared" si="8"/>
        <v>0.04142361111111112</v>
      </c>
      <c r="J115" s="32">
        <f t="shared" si="7"/>
        <v>0.024525462962962964</v>
      </c>
    </row>
  </sheetData>
  <autoFilter ref="A3:J115"/>
  <mergeCells count="2">
    <mergeCell ref="A1:J1"/>
    <mergeCell ref="A2:H2"/>
  </mergeCells>
  <printOptions gridLines="1" horizontalCentered="1" verticalCentered="1"/>
  <pageMargins left="0.2362204724409449" right="0.2362204724409449" top="0.984251968503937" bottom="0.984251968503937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3" t="str">
        <f>'Tempo Ufficiale'!A1</f>
        <v>Winter Trail di Campo Imperatore</v>
      </c>
      <c r="B1" s="54"/>
      <c r="C1" s="55"/>
    </row>
    <row r="2" spans="1:3" ht="33" customHeight="1" thickBot="1">
      <c r="A2" s="56" t="str">
        <f>'Tempo Ufficiale'!A2&amp;" km. "&amp;'Tempo Ufficiale'!J2</f>
        <v>Castel del Monte (AQ) Italia - Domenica 01/03/2009 km. 12</v>
      </c>
      <c r="B2" s="57"/>
      <c r="C2" s="58"/>
    </row>
    <row r="3" spans="1:3" ht="24.75" customHeight="1" thickBot="1">
      <c r="A3" s="3" t="s">
        <v>4</v>
      </c>
      <c r="B3" s="4" t="s">
        <v>8</v>
      </c>
      <c r="C3" s="4" t="s">
        <v>13</v>
      </c>
    </row>
    <row r="4" spans="1:3" ht="15" customHeight="1">
      <c r="A4" s="15">
        <v>1</v>
      </c>
      <c r="B4" s="39" t="s">
        <v>32</v>
      </c>
      <c r="C4" s="42">
        <v>8</v>
      </c>
    </row>
    <row r="5" spans="1:3" ht="15" customHeight="1">
      <c r="A5" s="16">
        <v>2</v>
      </c>
      <c r="B5" s="40" t="s">
        <v>48</v>
      </c>
      <c r="C5" s="43">
        <v>7</v>
      </c>
    </row>
    <row r="6" spans="1:3" ht="15" customHeight="1">
      <c r="A6" s="17">
        <v>2</v>
      </c>
      <c r="B6" s="40" t="s">
        <v>142</v>
      </c>
      <c r="C6" s="43">
        <v>7</v>
      </c>
    </row>
    <row r="7" spans="1:3" ht="15" customHeight="1">
      <c r="A7" s="45">
        <v>4</v>
      </c>
      <c r="B7" s="46" t="s">
        <v>2</v>
      </c>
      <c r="C7" s="47">
        <v>6</v>
      </c>
    </row>
    <row r="8" spans="1:3" ht="15" customHeight="1">
      <c r="A8" s="17">
        <v>5</v>
      </c>
      <c r="B8" s="40" t="s">
        <v>71</v>
      </c>
      <c r="C8" s="43">
        <v>4</v>
      </c>
    </row>
    <row r="9" spans="1:3" ht="15" customHeight="1">
      <c r="A9" s="17">
        <v>5</v>
      </c>
      <c r="B9" s="40" t="s">
        <v>161</v>
      </c>
      <c r="C9" s="43">
        <v>4</v>
      </c>
    </row>
    <row r="10" spans="1:3" ht="15" customHeight="1">
      <c r="A10" s="17">
        <v>7</v>
      </c>
      <c r="B10" s="40" t="s">
        <v>178</v>
      </c>
      <c r="C10" s="43">
        <v>3</v>
      </c>
    </row>
    <row r="11" spans="1:3" ht="15" customHeight="1">
      <c r="A11" s="17">
        <v>7</v>
      </c>
      <c r="B11" s="40" t="s">
        <v>213</v>
      </c>
      <c r="C11" s="43">
        <v>3</v>
      </c>
    </row>
    <row r="12" spans="1:3" ht="15" customHeight="1">
      <c r="A12" s="17">
        <v>7</v>
      </c>
      <c r="B12" s="40" t="s">
        <v>180</v>
      </c>
      <c r="C12" s="43">
        <v>3</v>
      </c>
    </row>
    <row r="13" spans="1:3" ht="15" customHeight="1">
      <c r="A13" s="17">
        <v>7</v>
      </c>
      <c r="B13" s="40" t="s">
        <v>156</v>
      </c>
      <c r="C13" s="43">
        <v>3</v>
      </c>
    </row>
    <row r="14" spans="1:3" ht="15" customHeight="1">
      <c r="A14" s="17">
        <v>7</v>
      </c>
      <c r="B14" s="40" t="s">
        <v>82</v>
      </c>
      <c r="C14" s="43">
        <v>3</v>
      </c>
    </row>
    <row r="15" spans="1:3" ht="15" customHeight="1">
      <c r="A15" s="17">
        <v>12</v>
      </c>
      <c r="B15" s="40" t="s">
        <v>107</v>
      </c>
      <c r="C15" s="43">
        <v>2</v>
      </c>
    </row>
    <row r="16" spans="1:3" ht="15" customHeight="1">
      <c r="A16" s="17">
        <v>12</v>
      </c>
      <c r="B16" s="40" t="s">
        <v>35</v>
      </c>
      <c r="C16" s="43">
        <v>2</v>
      </c>
    </row>
    <row r="17" spans="1:3" ht="15" customHeight="1">
      <c r="A17" s="17">
        <v>12</v>
      </c>
      <c r="B17" s="40" t="s">
        <v>138</v>
      </c>
      <c r="C17" s="43">
        <v>2</v>
      </c>
    </row>
    <row r="18" spans="1:3" ht="15" customHeight="1">
      <c r="A18" s="17">
        <v>12</v>
      </c>
      <c r="B18" s="40" t="s">
        <v>38</v>
      </c>
      <c r="C18" s="43">
        <v>2</v>
      </c>
    </row>
    <row r="19" spans="1:3" ht="15" customHeight="1">
      <c r="A19" s="17">
        <v>12</v>
      </c>
      <c r="B19" s="40" t="s">
        <v>133</v>
      </c>
      <c r="C19" s="43">
        <v>2</v>
      </c>
    </row>
    <row r="20" spans="1:3" ht="15" customHeight="1">
      <c r="A20" s="17">
        <v>12</v>
      </c>
      <c r="B20" s="40" t="s">
        <v>112</v>
      </c>
      <c r="C20" s="43">
        <v>2</v>
      </c>
    </row>
    <row r="21" spans="1:3" ht="15" customHeight="1">
      <c r="A21" s="17">
        <v>12</v>
      </c>
      <c r="B21" s="40" t="s">
        <v>105</v>
      </c>
      <c r="C21" s="43">
        <v>2</v>
      </c>
    </row>
    <row r="22" spans="1:3" ht="15" customHeight="1">
      <c r="A22" s="17">
        <v>12</v>
      </c>
      <c r="B22" s="40" t="s">
        <v>145</v>
      </c>
      <c r="C22" s="43">
        <v>2</v>
      </c>
    </row>
    <row r="23" spans="1:3" ht="15" customHeight="1">
      <c r="A23" s="17">
        <v>12</v>
      </c>
      <c r="B23" s="40" t="s">
        <v>127</v>
      </c>
      <c r="C23" s="43">
        <v>2</v>
      </c>
    </row>
    <row r="24" spans="1:3" ht="15" customHeight="1">
      <c r="A24" s="17">
        <v>12</v>
      </c>
      <c r="B24" s="40" t="s">
        <v>19</v>
      </c>
      <c r="C24" s="43">
        <v>2</v>
      </c>
    </row>
    <row r="25" spans="1:3" ht="15" customHeight="1">
      <c r="A25" s="17">
        <v>12</v>
      </c>
      <c r="B25" s="40" t="s">
        <v>150</v>
      </c>
      <c r="C25" s="43">
        <v>2</v>
      </c>
    </row>
    <row r="26" spans="1:3" ht="15" customHeight="1">
      <c r="A26" s="17">
        <v>23</v>
      </c>
      <c r="B26" s="40" t="s">
        <v>59</v>
      </c>
      <c r="C26" s="43">
        <v>1</v>
      </c>
    </row>
    <row r="27" spans="1:3" ht="15" customHeight="1">
      <c r="A27" s="17">
        <v>23</v>
      </c>
      <c r="B27" s="40" t="s">
        <v>188</v>
      </c>
      <c r="C27" s="43">
        <v>1</v>
      </c>
    </row>
    <row r="28" spans="1:3" ht="15" customHeight="1">
      <c r="A28" s="17">
        <v>23</v>
      </c>
      <c r="B28" s="40" t="s">
        <v>87</v>
      </c>
      <c r="C28" s="43">
        <v>1</v>
      </c>
    </row>
    <row r="29" spans="1:3" ht="15" customHeight="1">
      <c r="A29" s="17">
        <v>23</v>
      </c>
      <c r="B29" s="40" t="s">
        <v>218</v>
      </c>
      <c r="C29" s="43">
        <v>1</v>
      </c>
    </row>
    <row r="30" spans="1:3" ht="15" customHeight="1">
      <c r="A30" s="17">
        <v>23</v>
      </c>
      <c r="B30" s="40" t="s">
        <v>131</v>
      </c>
      <c r="C30" s="43">
        <v>1</v>
      </c>
    </row>
    <row r="31" spans="1:3" ht="15" customHeight="1">
      <c r="A31" s="17">
        <v>23</v>
      </c>
      <c r="B31" s="40" t="s">
        <v>201</v>
      </c>
      <c r="C31" s="43">
        <v>1</v>
      </c>
    </row>
    <row r="32" spans="1:3" ht="15" customHeight="1">
      <c r="A32" s="17">
        <v>23</v>
      </c>
      <c r="B32" s="40" t="s">
        <v>62</v>
      </c>
      <c r="C32" s="43">
        <v>1</v>
      </c>
    </row>
    <row r="33" spans="1:3" ht="15" customHeight="1">
      <c r="A33" s="17">
        <v>23</v>
      </c>
      <c r="B33" s="40" t="s">
        <v>238</v>
      </c>
      <c r="C33" s="43">
        <v>1</v>
      </c>
    </row>
    <row r="34" spans="1:3" ht="15" customHeight="1">
      <c r="A34" s="17">
        <v>23</v>
      </c>
      <c r="B34" s="40" t="s">
        <v>211</v>
      </c>
      <c r="C34" s="43">
        <v>1</v>
      </c>
    </row>
    <row r="35" spans="1:3" ht="15" customHeight="1">
      <c r="A35" s="17">
        <v>23</v>
      </c>
      <c r="B35" s="40" t="s">
        <v>192</v>
      </c>
      <c r="C35" s="43">
        <v>1</v>
      </c>
    </row>
    <row r="36" spans="1:3" ht="15" customHeight="1">
      <c r="A36" s="17">
        <v>23</v>
      </c>
      <c r="B36" s="40" t="s">
        <v>100</v>
      </c>
      <c r="C36" s="43">
        <v>1</v>
      </c>
    </row>
    <row r="37" spans="1:3" ht="15" customHeight="1">
      <c r="A37" s="17">
        <v>23</v>
      </c>
      <c r="B37" s="40" t="s">
        <v>168</v>
      </c>
      <c r="C37" s="43">
        <v>1</v>
      </c>
    </row>
    <row r="38" spans="1:3" ht="15" customHeight="1">
      <c r="A38" s="17">
        <v>23</v>
      </c>
      <c r="B38" s="40" t="s">
        <v>23</v>
      </c>
      <c r="C38" s="43">
        <v>1</v>
      </c>
    </row>
    <row r="39" spans="1:3" ht="15" customHeight="1">
      <c r="A39" s="17">
        <v>23</v>
      </c>
      <c r="B39" s="40" t="s">
        <v>109</v>
      </c>
      <c r="C39" s="43">
        <v>1</v>
      </c>
    </row>
    <row r="40" spans="1:3" ht="15" customHeight="1">
      <c r="A40" s="17">
        <v>23</v>
      </c>
      <c r="B40" s="40" t="s">
        <v>54</v>
      </c>
      <c r="C40" s="43">
        <v>1</v>
      </c>
    </row>
    <row r="41" spans="1:3" ht="15" customHeight="1">
      <c r="A41" s="17">
        <v>23</v>
      </c>
      <c r="B41" s="40" t="s">
        <v>185</v>
      </c>
      <c r="C41" s="43">
        <v>1</v>
      </c>
    </row>
    <row r="42" spans="1:3" ht="15" customHeight="1">
      <c r="A42" s="17">
        <v>23</v>
      </c>
      <c r="B42" s="40" t="s">
        <v>123</v>
      </c>
      <c r="C42" s="43">
        <v>1</v>
      </c>
    </row>
    <row r="43" spans="1:3" ht="15" customHeight="1">
      <c r="A43" s="17">
        <v>23</v>
      </c>
      <c r="B43" s="40" t="s">
        <v>175</v>
      </c>
      <c r="C43" s="43">
        <v>1</v>
      </c>
    </row>
    <row r="44" spans="1:3" ht="15" customHeight="1">
      <c r="A44" s="17">
        <v>23</v>
      </c>
      <c r="B44" s="40" t="s">
        <v>261</v>
      </c>
      <c r="C44" s="43">
        <v>1</v>
      </c>
    </row>
    <row r="45" spans="1:3" ht="15" customHeight="1">
      <c r="A45" s="17">
        <v>23</v>
      </c>
      <c r="B45" s="40" t="s">
        <v>258</v>
      </c>
      <c r="C45" s="43">
        <v>1</v>
      </c>
    </row>
    <row r="46" spans="1:3" ht="15" customHeight="1">
      <c r="A46" s="17">
        <v>23</v>
      </c>
      <c r="B46" s="40" t="s">
        <v>207</v>
      </c>
      <c r="C46" s="43">
        <v>1</v>
      </c>
    </row>
    <row r="47" spans="1:3" ht="15" customHeight="1">
      <c r="A47" s="17">
        <v>23</v>
      </c>
      <c r="B47" s="40" t="s">
        <v>68</v>
      </c>
      <c r="C47" s="43">
        <v>1</v>
      </c>
    </row>
    <row r="48" spans="1:3" ht="15" customHeight="1">
      <c r="A48" s="17">
        <v>23</v>
      </c>
      <c r="B48" s="40" t="s">
        <v>16</v>
      </c>
      <c r="C48" s="43">
        <v>1</v>
      </c>
    </row>
    <row r="49" spans="1:3" ht="15" customHeight="1">
      <c r="A49" s="17">
        <v>23</v>
      </c>
      <c r="B49" s="40" t="s">
        <v>119</v>
      </c>
      <c r="C49" s="43">
        <v>1</v>
      </c>
    </row>
    <row r="50" spans="1:3" ht="15" customHeight="1">
      <c r="A50" s="17">
        <v>23</v>
      </c>
      <c r="B50" s="40" t="s">
        <v>196</v>
      </c>
      <c r="C50" s="43">
        <v>1</v>
      </c>
    </row>
    <row r="51" spans="1:3" ht="15" customHeight="1">
      <c r="A51" s="17">
        <v>23</v>
      </c>
      <c r="B51" s="40" t="s">
        <v>29</v>
      </c>
      <c r="C51" s="43">
        <v>1</v>
      </c>
    </row>
    <row r="52" spans="1:3" ht="15" customHeight="1">
      <c r="A52" s="17">
        <v>23</v>
      </c>
      <c r="B52" s="40" t="s">
        <v>172</v>
      </c>
      <c r="C52" s="43">
        <v>1</v>
      </c>
    </row>
    <row r="53" spans="1:3" ht="15" customHeight="1">
      <c r="A53" s="17">
        <v>23</v>
      </c>
      <c r="B53" s="40" t="s">
        <v>232</v>
      </c>
      <c r="C53" s="43">
        <v>1</v>
      </c>
    </row>
    <row r="54" spans="1:3" ht="15" customHeight="1">
      <c r="A54" s="17">
        <v>23</v>
      </c>
      <c r="B54" s="40" t="s">
        <v>74</v>
      </c>
      <c r="C54" s="43">
        <v>1</v>
      </c>
    </row>
    <row r="55" spans="1:3" ht="15" customHeight="1">
      <c r="A55" s="17">
        <v>23</v>
      </c>
      <c r="B55" s="40" t="s">
        <v>65</v>
      </c>
      <c r="C55" s="43">
        <v>1</v>
      </c>
    </row>
    <row r="56" spans="1:3" ht="15" customHeight="1">
      <c r="A56" s="17">
        <v>23</v>
      </c>
      <c r="B56" s="40" t="s">
        <v>26</v>
      </c>
      <c r="C56" s="43">
        <v>1</v>
      </c>
    </row>
    <row r="57" spans="1:3" ht="15" customHeight="1">
      <c r="A57" s="17">
        <v>23</v>
      </c>
      <c r="B57" s="40" t="s">
        <v>41</v>
      </c>
      <c r="C57" s="43">
        <v>1</v>
      </c>
    </row>
    <row r="58" spans="1:3" ht="15" customHeight="1">
      <c r="A58" s="17">
        <v>23</v>
      </c>
      <c r="B58" s="40" t="s">
        <v>45</v>
      </c>
      <c r="C58" s="43">
        <v>1</v>
      </c>
    </row>
    <row r="59" spans="1:3" ht="15" customHeight="1">
      <c r="A59" s="17">
        <v>23</v>
      </c>
      <c r="B59" s="40" t="s">
        <v>140</v>
      </c>
      <c r="C59" s="43">
        <v>1</v>
      </c>
    </row>
    <row r="60" spans="1:3" ht="15" customHeight="1">
      <c r="A60" s="17">
        <v>23</v>
      </c>
      <c r="B60" s="40" t="s">
        <v>95</v>
      </c>
      <c r="C60" s="43">
        <v>1</v>
      </c>
    </row>
    <row r="61" spans="1:3" ht="15" customHeight="1">
      <c r="A61" s="17">
        <v>23</v>
      </c>
      <c r="B61" s="40" t="s">
        <v>165</v>
      </c>
      <c r="C61" s="43">
        <v>1</v>
      </c>
    </row>
    <row r="62" spans="1:3" ht="15" customHeight="1">
      <c r="A62" s="17">
        <v>23</v>
      </c>
      <c r="B62" s="40" t="s">
        <v>255</v>
      </c>
      <c r="C62" s="43">
        <v>1</v>
      </c>
    </row>
    <row r="63" spans="1:3" ht="15" customHeight="1">
      <c r="A63" s="17">
        <v>23</v>
      </c>
      <c r="B63" s="40" t="s">
        <v>243</v>
      </c>
      <c r="C63" s="43">
        <v>1</v>
      </c>
    </row>
    <row r="64" spans="1:3" ht="15" customHeight="1" thickBot="1">
      <c r="A64" s="19">
        <v>23</v>
      </c>
      <c r="B64" s="41" t="s">
        <v>51</v>
      </c>
      <c r="C64" s="44">
        <v>1</v>
      </c>
    </row>
    <row r="65" ht="13.5" thickBot="1">
      <c r="C65" s="38">
        <f>SUM(C4:C64)</f>
        <v>112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2009-03-10T09:48:20Z</cp:lastPrinted>
  <dcterms:created xsi:type="dcterms:W3CDTF">2008-10-15T19:55:17Z</dcterms:created>
  <dcterms:modified xsi:type="dcterms:W3CDTF">2009-03-10T09:48:35Z</dcterms:modified>
  <cp:category/>
  <cp:version/>
  <cp:contentType/>
  <cp:contentStatus/>
</cp:coreProperties>
</file>