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Individuale 7km" sheetId="1" r:id="rId1"/>
    <sheet name="Individuale 4.6km" sheetId="2" r:id="rId2"/>
    <sheet name="Squadre" sheetId="3" r:id="rId3"/>
  </sheets>
  <definedNames>
    <definedName name="_xlnm._FilterDatabase" localSheetId="1" hidden="1">'Individuale 4.6km'!$A$3:$I$67</definedName>
    <definedName name="_xlnm._FilterDatabase" localSheetId="0" hidden="1">'Individuale 7km'!$A$3:$I$163</definedName>
    <definedName name="_xlnm.Print_Titles" localSheetId="1">'Individuale 4.6km'!$1:$3</definedName>
    <definedName name="_xlnm.Print_Titles" localSheetId="0">'Individuale 7km'!$1:$3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<sst xmlns="http://schemas.openxmlformats.org/spreadsheetml/2006/main" count="956" uniqueCount="418">
  <si>
    <r>
      <t xml:space="preserve">Corsa dell'Angelo </t>
    </r>
    <r>
      <rPr>
        <i/>
        <sz val="18"/>
        <rFont val="Arial"/>
        <family val="2"/>
      </rPr>
      <t>29ª edizione</t>
    </r>
  </si>
  <si>
    <t xml:space="preserve">Montecompatri (RM) Italia - Domenica 07/11/2010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</si>
  <si>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</si>
  <si>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</si>
  <si>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</si>
  <si>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</si>
  <si>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</si>
  <si>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</si>
  <si>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</si>
  <si>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</si>
  <si>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</si>
  <si>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</si>
  <si>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</si>
  <si>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El Makhrout  </t>
  </si>
  <si>
    <t xml:space="preserve">Cherkaoui  </t>
  </si>
  <si>
    <t xml:space="preserve">Amat-m  </t>
  </si>
  <si>
    <t xml:space="preserve">Atletica Futura Roma  </t>
  </si>
  <si>
    <t xml:space="preserve">Petracca </t>
  </si>
  <si>
    <t xml:space="preserve">Giuseppe </t>
  </si>
  <si>
    <t xml:space="preserve">Amat-m </t>
  </si>
  <si>
    <t xml:space="preserve">Atletica Ca.Ri. Rieti </t>
  </si>
  <si>
    <t xml:space="preserve">Moroncini </t>
  </si>
  <si>
    <t xml:space="preserve">Fauzio </t>
  </si>
  <si>
    <t xml:space="preserve">Sm-40 </t>
  </si>
  <si>
    <t xml:space="preserve">Atletica Asal Foligno </t>
  </si>
  <si>
    <t xml:space="preserve">Lanzi </t>
  </si>
  <si>
    <t xml:space="preserve">Simone </t>
  </si>
  <si>
    <t xml:space="preserve">Sm-35 </t>
  </si>
  <si>
    <t xml:space="preserve">Tiferno Runners </t>
  </si>
  <si>
    <t xml:space="preserve">Conti </t>
  </si>
  <si>
    <t xml:space="preserve">Piergiorgio </t>
  </si>
  <si>
    <t xml:space="preserve">Atletica Spoleto 2010 </t>
  </si>
  <si>
    <t xml:space="preserve">Serra </t>
  </si>
  <si>
    <t xml:space="preserve">Walter </t>
  </si>
  <si>
    <t xml:space="preserve">C.s.i. Rieti </t>
  </si>
  <si>
    <t xml:space="preserve">Bravetti </t>
  </si>
  <si>
    <t xml:space="preserve">Giampiero </t>
  </si>
  <si>
    <t xml:space="preserve">Sm-45 </t>
  </si>
  <si>
    <t xml:space="preserve">Satrini Group Trevi </t>
  </si>
  <si>
    <t xml:space="preserve">Budroni </t>
  </si>
  <si>
    <t xml:space="preserve">Giovanni </t>
  </si>
  <si>
    <t xml:space="preserve">Filippini </t>
  </si>
  <si>
    <t xml:space="preserve">Gabriele </t>
  </si>
  <si>
    <t xml:space="preserve">Libertas Orvieto Tr </t>
  </si>
  <si>
    <t xml:space="preserve">Cardarelli </t>
  </si>
  <si>
    <t xml:space="preserve">Moreno </t>
  </si>
  <si>
    <t xml:space="preserve">Nalli </t>
  </si>
  <si>
    <t xml:space="preserve">Giacomo </t>
  </si>
  <si>
    <t xml:space="preserve">C.u.s. Camerino </t>
  </si>
  <si>
    <t xml:space="preserve">Vincenzoni </t>
  </si>
  <si>
    <t xml:space="preserve">Runners Sangemini Tr </t>
  </si>
  <si>
    <t xml:space="preserve">Braganti </t>
  </si>
  <si>
    <t xml:space="preserve">Claudio </t>
  </si>
  <si>
    <t xml:space="preserve">Pallotta </t>
  </si>
  <si>
    <t xml:space="preserve">Antonello </t>
  </si>
  <si>
    <t xml:space="preserve">Bolsena Forum Sport </t>
  </si>
  <si>
    <t xml:space="preserve">Renzetti </t>
  </si>
  <si>
    <t xml:space="preserve">Stefano </t>
  </si>
  <si>
    <t xml:space="preserve">Pal. Gi Point S.Giustino </t>
  </si>
  <si>
    <t xml:space="preserve">Innocenti </t>
  </si>
  <si>
    <t xml:space="preserve">Francesco </t>
  </si>
  <si>
    <t xml:space="preserve">Avis Sansepolcro Ar </t>
  </si>
  <si>
    <t xml:space="preserve">Burzicchi </t>
  </si>
  <si>
    <t xml:space="preserve">Luca </t>
  </si>
  <si>
    <t xml:space="preserve">Marathon C. di Castello </t>
  </si>
  <si>
    <t xml:space="preserve">Pileri </t>
  </si>
  <si>
    <t xml:space="preserve">Emiliano </t>
  </si>
  <si>
    <t xml:space="preserve">Athletic Terni </t>
  </si>
  <si>
    <t xml:space="preserve">Licata </t>
  </si>
  <si>
    <t xml:space="preserve">Gubbio Runners </t>
  </si>
  <si>
    <t xml:space="preserve">Orioli </t>
  </si>
  <si>
    <t xml:space="preserve">Fausto </t>
  </si>
  <si>
    <t xml:space="preserve">Sm-50 </t>
  </si>
  <si>
    <t xml:space="preserve">Atletica Avis Perugia </t>
  </si>
  <si>
    <t xml:space="preserve">Fiorucci </t>
  </si>
  <si>
    <t xml:space="preserve">Nicolò </t>
  </si>
  <si>
    <t xml:space="preserve">Boccialoni </t>
  </si>
  <si>
    <t xml:space="preserve">Daniele </t>
  </si>
  <si>
    <t xml:space="preserve">Di Marco Sport Viterbo </t>
  </si>
  <si>
    <t xml:space="preserve">Guerrini </t>
  </si>
  <si>
    <t xml:space="preserve">Bajaddi </t>
  </si>
  <si>
    <t xml:space="preserve">Yassine </t>
  </si>
  <si>
    <t xml:space="preserve">Avis Uisport Todi </t>
  </si>
  <si>
    <t xml:space="preserve">Lucarelli </t>
  </si>
  <si>
    <t xml:space="preserve">Jonathan </t>
  </si>
  <si>
    <t xml:space="preserve">Florio </t>
  </si>
  <si>
    <t xml:space="preserve">Montini </t>
  </si>
  <si>
    <t xml:space="preserve">Federico </t>
  </si>
  <si>
    <t xml:space="preserve">Roma Road Runners </t>
  </si>
  <si>
    <t xml:space="preserve">Pascucci </t>
  </si>
  <si>
    <t xml:space="preserve">Danilo </t>
  </si>
  <si>
    <t xml:space="preserve">Sforna </t>
  </si>
  <si>
    <t xml:space="preserve">Vegliò </t>
  </si>
  <si>
    <t xml:space="preserve">Lucio </t>
  </si>
  <si>
    <t xml:space="preserve">Falleri </t>
  </si>
  <si>
    <t xml:space="preserve">Massimiliano </t>
  </si>
  <si>
    <t xml:space="preserve">Salvati </t>
  </si>
  <si>
    <t xml:space="preserve">William </t>
  </si>
  <si>
    <t xml:space="preserve">Peperoncino Triathlon </t>
  </si>
  <si>
    <t xml:space="preserve">Carducci </t>
  </si>
  <si>
    <t xml:space="preserve">Leonardo </t>
  </si>
  <si>
    <t xml:space="preserve">Tinelli </t>
  </si>
  <si>
    <t xml:space="preserve">Fabrizio </t>
  </si>
  <si>
    <t xml:space="preserve">Maggini </t>
  </si>
  <si>
    <t xml:space="preserve">Marcello </t>
  </si>
  <si>
    <t xml:space="preserve">Sm-55 </t>
  </si>
  <si>
    <t xml:space="preserve">Zona Olimpica Team Vt </t>
  </si>
  <si>
    <t xml:space="preserve">Carosi </t>
  </si>
  <si>
    <t xml:space="preserve">Bazzucchi </t>
  </si>
  <si>
    <t xml:space="preserve">Mauro </t>
  </si>
  <si>
    <t xml:space="preserve">A.s.p.a. Bastia U. Pg </t>
  </si>
  <si>
    <t xml:space="preserve">Fratini </t>
  </si>
  <si>
    <t xml:space="preserve">Adriano </t>
  </si>
  <si>
    <t xml:space="preserve">Polticchia </t>
  </si>
  <si>
    <t xml:space="preserve">Roberto </t>
  </si>
  <si>
    <t xml:space="preserve">CDP-T&amp;RB Group Pg </t>
  </si>
  <si>
    <t xml:space="preserve">Cipiciani </t>
  </si>
  <si>
    <t xml:space="preserve">Manoni </t>
  </si>
  <si>
    <t xml:space="preserve">Riccardo </t>
  </si>
  <si>
    <t xml:space="preserve">Amatori Podistica Terni </t>
  </si>
  <si>
    <t xml:space="preserve">Sabbatini </t>
  </si>
  <si>
    <t xml:space="preserve">Fabio </t>
  </si>
  <si>
    <t xml:space="preserve">Atletica La Sbarra Rm </t>
  </si>
  <si>
    <t xml:space="preserve">Rigoletti </t>
  </si>
  <si>
    <t xml:space="preserve">Urbano </t>
  </si>
  <si>
    <t xml:space="preserve">Amore </t>
  </si>
  <si>
    <t xml:space="preserve">Giovanni Paolo </t>
  </si>
  <si>
    <t xml:space="preserve">Scardacchi </t>
  </si>
  <si>
    <t xml:space="preserve">Mirco </t>
  </si>
  <si>
    <t xml:space="preserve">Olympic Runners Lama </t>
  </si>
  <si>
    <t xml:space="preserve">Rallo </t>
  </si>
  <si>
    <t xml:space="preserve">Cavallucci </t>
  </si>
  <si>
    <t xml:space="preserve">Marco </t>
  </si>
  <si>
    <t xml:space="preserve">Della Manna </t>
  </si>
  <si>
    <t xml:space="preserve">Massimo </t>
  </si>
  <si>
    <t xml:space="preserve">Pod. Winner Foligno </t>
  </si>
  <si>
    <t xml:space="preserve">Cecchetti </t>
  </si>
  <si>
    <t xml:space="preserve">Giulio </t>
  </si>
  <si>
    <t xml:space="preserve">Rizzo </t>
  </si>
  <si>
    <t xml:space="preserve">Signorelli </t>
  </si>
  <si>
    <t xml:space="preserve">Ferretti </t>
  </si>
  <si>
    <t xml:space="preserve">Andrea </t>
  </si>
  <si>
    <t xml:space="preserve">Iaiani </t>
  </si>
  <si>
    <t xml:space="preserve">Atleta Libero </t>
  </si>
  <si>
    <t xml:space="preserve">Cocciolo </t>
  </si>
  <si>
    <t xml:space="preserve">Ismaele </t>
  </si>
  <si>
    <t xml:space="preserve">Podistica Carsulae Tr </t>
  </si>
  <si>
    <t xml:space="preserve">Riccitelli </t>
  </si>
  <si>
    <t xml:space="preserve">Romaecomaratona </t>
  </si>
  <si>
    <t xml:space="preserve">Miliacca </t>
  </si>
  <si>
    <t xml:space="preserve">G.s. A. Monti Terni </t>
  </si>
  <si>
    <t xml:space="preserve">Carletti </t>
  </si>
  <si>
    <t xml:space="preserve">Giampaolo </t>
  </si>
  <si>
    <t xml:space="preserve">Polisportiva Montalto </t>
  </si>
  <si>
    <t xml:space="preserve">Alfieri </t>
  </si>
  <si>
    <t xml:space="preserve">Alberto </t>
  </si>
  <si>
    <t xml:space="preserve">Scassellati </t>
  </si>
  <si>
    <t xml:space="preserve">Valerio </t>
  </si>
  <si>
    <t xml:space="preserve">Atletica Taino G.Tadino </t>
  </si>
  <si>
    <t xml:space="preserve">Carusi </t>
  </si>
  <si>
    <t xml:space="preserve">Roma Acquacetosa </t>
  </si>
  <si>
    <t xml:space="preserve">Bastianini </t>
  </si>
  <si>
    <t xml:space="preserve">Martelli </t>
  </si>
  <si>
    <t xml:space="preserve">Pelliccia </t>
  </si>
  <si>
    <t xml:space="preserve">Covarelli </t>
  </si>
  <si>
    <t xml:space="preserve">Antonini </t>
  </si>
  <si>
    <t xml:space="preserve">Gianluca </t>
  </si>
  <si>
    <t xml:space="preserve">Assisi Runners </t>
  </si>
  <si>
    <t xml:space="preserve">Rocchini </t>
  </si>
  <si>
    <t xml:space="preserve">G.s. Filippide C. d. Lago </t>
  </si>
  <si>
    <t xml:space="preserve">Marini </t>
  </si>
  <si>
    <t xml:space="preserve">Oliviero </t>
  </si>
  <si>
    <t xml:space="preserve">Sacchi </t>
  </si>
  <si>
    <t xml:space="preserve">Mattioli </t>
  </si>
  <si>
    <t xml:space="preserve">Testa </t>
  </si>
  <si>
    <t xml:space="preserve">Oriano </t>
  </si>
  <si>
    <t xml:space="preserve">Barcaroli </t>
  </si>
  <si>
    <t xml:space="preserve">Alessandro </t>
  </si>
  <si>
    <t xml:space="preserve">Clapier </t>
  </si>
  <si>
    <t xml:space="preserve">Centro Bici Team Tr </t>
  </si>
  <si>
    <t xml:space="preserve">Riccini </t>
  </si>
  <si>
    <t xml:space="preserve">Sperandei </t>
  </si>
  <si>
    <t xml:space="preserve">Casalini </t>
  </si>
  <si>
    <t xml:space="preserve">Sergio </t>
  </si>
  <si>
    <t xml:space="preserve">Borsi </t>
  </si>
  <si>
    <t xml:space="preserve">Bartollini </t>
  </si>
  <si>
    <t xml:space="preserve">Sandro </t>
  </si>
  <si>
    <t xml:space="preserve">Liti </t>
  </si>
  <si>
    <t xml:space="preserve">Rossini </t>
  </si>
  <si>
    <t xml:space="preserve">Gianfranco </t>
  </si>
  <si>
    <t xml:space="preserve">Tazza </t>
  </si>
  <si>
    <t xml:space="preserve">Giorgio </t>
  </si>
  <si>
    <t xml:space="preserve">Leonetti </t>
  </si>
  <si>
    <t xml:space="preserve">G.s. Avis Narni Tr </t>
  </si>
  <si>
    <t xml:space="preserve">D'Amico </t>
  </si>
  <si>
    <t xml:space="preserve">Atletica Cingoli Mc </t>
  </si>
  <si>
    <t xml:space="preserve">Corsini </t>
  </si>
  <si>
    <t xml:space="preserve">Cipolloni </t>
  </si>
  <si>
    <t xml:space="preserve">Cral Poligrafico Stato Rm </t>
  </si>
  <si>
    <t xml:space="preserve">Angelucci </t>
  </si>
  <si>
    <t xml:space="preserve">Boccacci </t>
  </si>
  <si>
    <t xml:space="preserve">Focaracci </t>
  </si>
  <si>
    <t xml:space="preserve">Enzo </t>
  </si>
  <si>
    <t xml:space="preserve">Atletica Nepi Viterbo </t>
  </si>
  <si>
    <t xml:space="preserve">Grazzini </t>
  </si>
  <si>
    <t xml:space="preserve">Francesconi </t>
  </si>
  <si>
    <t xml:space="preserve">Barberi </t>
  </si>
  <si>
    <t xml:space="preserve">Angeletti </t>
  </si>
  <si>
    <t xml:space="preserve">Crisostomi </t>
  </si>
  <si>
    <t xml:space="preserve">Enrico </t>
  </si>
  <si>
    <t xml:space="preserve">Minuto </t>
  </si>
  <si>
    <t xml:space="preserve">Angelo </t>
  </si>
  <si>
    <t xml:space="preserve">Bucari </t>
  </si>
  <si>
    <t xml:space="preserve">Fazio </t>
  </si>
  <si>
    <t xml:space="preserve">Mercantini </t>
  </si>
  <si>
    <t xml:space="preserve">Franco </t>
  </si>
  <si>
    <t xml:space="preserve">Emili </t>
  </si>
  <si>
    <t xml:space="preserve">Pasquarelli </t>
  </si>
  <si>
    <t xml:space="preserve">Baroni </t>
  </si>
  <si>
    <t xml:space="preserve">Tiziano </t>
  </si>
  <si>
    <t xml:space="preserve">C.u.s. S. Martino Pg </t>
  </si>
  <si>
    <t xml:space="preserve">Ciaccio </t>
  </si>
  <si>
    <t xml:space="preserve">Pierluigi </t>
  </si>
  <si>
    <t xml:space="preserve">Palleri </t>
  </si>
  <si>
    <t xml:space="preserve">Luciano </t>
  </si>
  <si>
    <t xml:space="preserve">Felici </t>
  </si>
  <si>
    <t xml:space="preserve">Dimitri </t>
  </si>
  <si>
    <t xml:space="preserve">Tomba </t>
  </si>
  <si>
    <t xml:space="preserve">Emanuele </t>
  </si>
  <si>
    <t xml:space="preserve">Destefanis </t>
  </si>
  <si>
    <t xml:space="preserve">Podistica Interamna Tr </t>
  </si>
  <si>
    <t xml:space="preserve">Muti </t>
  </si>
  <si>
    <t xml:space="preserve">Siroti </t>
  </si>
  <si>
    <t xml:space="preserve">Giavanni Luca </t>
  </si>
  <si>
    <t xml:space="preserve">De Angelis </t>
  </si>
  <si>
    <t xml:space="preserve">Maurizio </t>
  </si>
  <si>
    <t xml:space="preserve">Natalicchi </t>
  </si>
  <si>
    <t xml:space="preserve">Cesare </t>
  </si>
  <si>
    <t xml:space="preserve">Dream Runners Pg </t>
  </si>
  <si>
    <t xml:space="preserve">Pasquetti </t>
  </si>
  <si>
    <t xml:space="preserve">Pasquale </t>
  </si>
  <si>
    <t xml:space="preserve">Atletica Gardenia Pg </t>
  </si>
  <si>
    <t xml:space="preserve">Santini </t>
  </si>
  <si>
    <t xml:space="preserve">Pod. Myricae Terni </t>
  </si>
  <si>
    <t xml:space="preserve">Votta </t>
  </si>
  <si>
    <t xml:space="preserve">Mirko </t>
  </si>
  <si>
    <t xml:space="preserve">Pierelli </t>
  </si>
  <si>
    <t xml:space="preserve">Vinicio </t>
  </si>
  <si>
    <t xml:space="preserve">Adanti </t>
  </si>
  <si>
    <t xml:space="preserve">Tognoloni </t>
  </si>
  <si>
    <t xml:space="preserve">Matteo </t>
  </si>
  <si>
    <t xml:space="preserve">A.p. Pontefelcino Pg </t>
  </si>
  <si>
    <t xml:space="preserve">Lucchetti </t>
  </si>
  <si>
    <t xml:space="preserve">Patrizio </t>
  </si>
  <si>
    <t xml:space="preserve">Aiello </t>
  </si>
  <si>
    <t xml:space="preserve">Tramontana </t>
  </si>
  <si>
    <t xml:space="preserve">Atletica 2S Spoleto </t>
  </si>
  <si>
    <t xml:space="preserve">Folletti </t>
  </si>
  <si>
    <t xml:space="preserve">Sabatini </t>
  </si>
  <si>
    <t xml:space="preserve">Inches </t>
  </si>
  <si>
    <t xml:space="preserve">Crocione </t>
  </si>
  <si>
    <t xml:space="preserve">Bettini </t>
  </si>
  <si>
    <t xml:space="preserve">Bruschi </t>
  </si>
  <si>
    <t xml:space="preserve">Piorico </t>
  </si>
  <si>
    <t xml:space="preserve">C.u.s. Perugia </t>
  </si>
  <si>
    <t xml:space="preserve">Falaschi </t>
  </si>
  <si>
    <t xml:space="preserve">Gustinicchi </t>
  </si>
  <si>
    <t xml:space="preserve">Romiti </t>
  </si>
  <si>
    <t xml:space="preserve">Agliani </t>
  </si>
  <si>
    <t xml:space="preserve">Luigi </t>
  </si>
  <si>
    <t xml:space="preserve">Italiani </t>
  </si>
  <si>
    <t xml:space="preserve">Renato </t>
  </si>
  <si>
    <t xml:space="preserve">Borhy </t>
  </si>
  <si>
    <t xml:space="preserve">Anna Baby Civitavecchia </t>
  </si>
  <si>
    <t xml:space="preserve">Mario </t>
  </si>
  <si>
    <t xml:space="preserve">Bordi </t>
  </si>
  <si>
    <t xml:space="preserve">Lazzari </t>
  </si>
  <si>
    <t xml:space="preserve">Locchi </t>
  </si>
  <si>
    <t xml:space="preserve">Menconi </t>
  </si>
  <si>
    <t xml:space="preserve">Gasparini </t>
  </si>
  <si>
    <t xml:space="preserve">Orcidi </t>
  </si>
  <si>
    <t xml:space="preserve">Santagà </t>
  </si>
  <si>
    <t xml:space="preserve">Antonio </t>
  </si>
  <si>
    <t xml:space="preserve">Atletica Capanne Pg </t>
  </si>
  <si>
    <t xml:space="preserve">Fabien </t>
  </si>
  <si>
    <t xml:space="preserve">Reali </t>
  </si>
  <si>
    <t xml:space="preserve">Morelli </t>
  </si>
  <si>
    <t xml:space="preserve">Longaroni </t>
  </si>
  <si>
    <t xml:space="preserve">Mattia </t>
  </si>
  <si>
    <t xml:space="preserve">Gasbarro </t>
  </si>
  <si>
    <t xml:space="preserve">Carchedi </t>
  </si>
  <si>
    <t xml:space="preserve">Rondini </t>
  </si>
  <si>
    <t xml:space="preserve">Bottoloni </t>
  </si>
  <si>
    <t xml:space="preserve">Raffaele </t>
  </si>
  <si>
    <t xml:space="preserve">Volumnia Sericap Pg </t>
  </si>
  <si>
    <t xml:space="preserve">Caporaletti </t>
  </si>
  <si>
    <t xml:space="preserve">Bracardi </t>
  </si>
  <si>
    <t xml:space="preserve">Paolo </t>
  </si>
  <si>
    <t xml:space="preserve">Castraberte </t>
  </si>
  <si>
    <t xml:space="preserve">Caporali </t>
  </si>
  <si>
    <t xml:space="preserve">Piccini </t>
  </si>
  <si>
    <t xml:space="preserve">Ciliani </t>
  </si>
  <si>
    <t xml:space="preserve">Chiocci </t>
  </si>
  <si>
    <t xml:space="preserve">Alessio </t>
  </si>
  <si>
    <t xml:space="preserve">Bianchini </t>
  </si>
  <si>
    <t xml:space="preserve">Bruno </t>
  </si>
  <si>
    <t xml:space="preserve">Ricci </t>
  </si>
  <si>
    <t xml:space="preserve">C.Alberto </t>
  </si>
  <si>
    <t xml:space="preserve">Di Marco  </t>
  </si>
  <si>
    <t xml:space="preserve">Rolando  </t>
  </si>
  <si>
    <t xml:space="preserve">Sm-60  </t>
  </si>
  <si>
    <t xml:space="preserve">Di Marco Sport Viterbo  </t>
  </si>
  <si>
    <t xml:space="preserve">Mangialasche </t>
  </si>
  <si>
    <t xml:space="preserve">Alfonso </t>
  </si>
  <si>
    <t xml:space="preserve">Sm-60 </t>
  </si>
  <si>
    <t xml:space="preserve">Caselli </t>
  </si>
  <si>
    <t xml:space="preserve">Otello </t>
  </si>
  <si>
    <t xml:space="preserve">Atletica Avis Fabriano </t>
  </si>
  <si>
    <t xml:space="preserve">Bizzarri  </t>
  </si>
  <si>
    <t xml:space="preserve">Ivana  </t>
  </si>
  <si>
    <t xml:space="preserve">Pod. Myricae Terni  </t>
  </si>
  <si>
    <t xml:space="preserve">Gabrielli </t>
  </si>
  <si>
    <t xml:space="preserve">Stefania </t>
  </si>
  <si>
    <t xml:space="preserve">Paone </t>
  </si>
  <si>
    <t xml:space="preserve">Gianni </t>
  </si>
  <si>
    <t xml:space="preserve">S.s. Lazio Atletica </t>
  </si>
  <si>
    <t xml:space="preserve">Scarselli </t>
  </si>
  <si>
    <t xml:space="preserve">Francesca </t>
  </si>
  <si>
    <t xml:space="preserve">Manzetti </t>
  </si>
  <si>
    <t xml:space="preserve">Sm-65 </t>
  </si>
  <si>
    <t xml:space="preserve">Cristina </t>
  </si>
  <si>
    <t xml:space="preserve">Mazzoni </t>
  </si>
  <si>
    <t xml:space="preserve">Silvano </t>
  </si>
  <si>
    <t xml:space="preserve">Dentini </t>
  </si>
  <si>
    <t xml:space="preserve">Carbonini </t>
  </si>
  <si>
    <t xml:space="preserve">Ruggero </t>
  </si>
  <si>
    <t xml:space="preserve">Golvelli </t>
  </si>
  <si>
    <t xml:space="preserve">Gattobigio </t>
  </si>
  <si>
    <t xml:space="preserve">Simona </t>
  </si>
  <si>
    <t xml:space="preserve">Sguilla </t>
  </si>
  <si>
    <t xml:space="preserve">Cenciarini </t>
  </si>
  <si>
    <t xml:space="preserve">Draoli </t>
  </si>
  <si>
    <t xml:space="preserve">M. Cristina </t>
  </si>
  <si>
    <t xml:space="preserve">Luttazzi </t>
  </si>
  <si>
    <t xml:space="preserve">Roberta </t>
  </si>
  <si>
    <t xml:space="preserve">Pappadà </t>
  </si>
  <si>
    <t xml:space="preserve">Alestra </t>
  </si>
  <si>
    <t xml:space="preserve">Murasecco </t>
  </si>
  <si>
    <t xml:space="preserve">Pierpaola </t>
  </si>
  <si>
    <t xml:space="preserve">Ballelli </t>
  </si>
  <si>
    <t xml:space="preserve">Atletica Fabriano An </t>
  </si>
  <si>
    <t xml:space="preserve">D'Agostino </t>
  </si>
  <si>
    <t xml:space="preserve">Battistelli </t>
  </si>
  <si>
    <t xml:space="preserve">Liviano </t>
  </si>
  <si>
    <t xml:space="preserve">Biribanti </t>
  </si>
  <si>
    <t xml:space="preserve">Gori </t>
  </si>
  <si>
    <t xml:space="preserve">Decio </t>
  </si>
  <si>
    <t xml:space="preserve">Giorgetti </t>
  </si>
  <si>
    <t xml:space="preserve">Piero </t>
  </si>
  <si>
    <t xml:space="preserve">Tabarrini </t>
  </si>
  <si>
    <t xml:space="preserve">Bellucci </t>
  </si>
  <si>
    <t xml:space="preserve">Michela </t>
  </si>
  <si>
    <t xml:space="preserve">Veschi </t>
  </si>
  <si>
    <t xml:space="preserve">Carlo </t>
  </si>
  <si>
    <t xml:space="preserve">Raggi </t>
  </si>
  <si>
    <t xml:space="preserve">Marta </t>
  </si>
  <si>
    <t xml:space="preserve">Camertoni </t>
  </si>
  <si>
    <t xml:space="preserve">Bernabei </t>
  </si>
  <si>
    <t xml:space="preserve">Valentina </t>
  </si>
  <si>
    <t xml:space="preserve">Ceccangeli </t>
  </si>
  <si>
    <t xml:space="preserve">Muzio </t>
  </si>
  <si>
    <t xml:space="preserve">Amalia </t>
  </si>
  <si>
    <t xml:space="preserve">Cassiani </t>
  </si>
  <si>
    <t xml:space="preserve">Loretta </t>
  </si>
  <si>
    <t xml:space="preserve">Rossi </t>
  </si>
  <si>
    <t xml:space="preserve">Pamela </t>
  </si>
  <si>
    <t xml:space="preserve">Pecorari </t>
  </si>
  <si>
    <t xml:space="preserve">Taddei </t>
  </si>
  <si>
    <t xml:space="preserve">Nazzareno </t>
  </si>
  <si>
    <t xml:space="preserve">Crisanti </t>
  </si>
  <si>
    <t xml:space="preserve">Helena </t>
  </si>
  <si>
    <t xml:space="preserve">Sara </t>
  </si>
  <si>
    <t xml:space="preserve">Ceppi </t>
  </si>
  <si>
    <t xml:space="preserve">Agostino </t>
  </si>
  <si>
    <t xml:space="preserve">Orsingher </t>
  </si>
  <si>
    <t xml:space="preserve">Atletica Vita Roma </t>
  </si>
  <si>
    <t xml:space="preserve">Bocci </t>
  </si>
  <si>
    <t xml:space="preserve">Anastasi </t>
  </si>
  <si>
    <t xml:space="preserve">Ljdie </t>
  </si>
  <si>
    <t xml:space="preserve">Mammoli </t>
  </si>
  <si>
    <t xml:space="preserve">Daniela </t>
  </si>
  <si>
    <t xml:space="preserve">Vagnarelli </t>
  </si>
  <si>
    <t xml:space="preserve">Rema </t>
  </si>
  <si>
    <t xml:space="preserve">Falchetti </t>
  </si>
  <si>
    <t xml:space="preserve">Anna Maria </t>
  </si>
  <si>
    <t xml:space="preserve">Aquilanti </t>
  </si>
  <si>
    <t xml:space="preserve">Giuseppina </t>
  </si>
  <si>
    <t xml:space="preserve">Natali </t>
  </si>
  <si>
    <t xml:space="preserve">Novello </t>
  </si>
  <si>
    <t xml:space="preserve">Isola </t>
  </si>
  <si>
    <t xml:space="preserve">Serafino </t>
  </si>
  <si>
    <t xml:space="preserve">Teresa </t>
  </si>
  <si>
    <t xml:space="preserve">Marucci </t>
  </si>
  <si>
    <t xml:space="preserve">Antonia </t>
  </si>
  <si>
    <t xml:space="preserve">Rampiconi </t>
  </si>
  <si>
    <t xml:space="preserve">Napolini </t>
  </si>
  <si>
    <t xml:space="preserve">Caterino </t>
  </si>
  <si>
    <t xml:space="preserve">Procacci </t>
  </si>
  <si>
    <t xml:space="preserve">Guerrieri </t>
  </si>
  <si>
    <t xml:space="preserve">Podistica Avis Terni </t>
  </si>
  <si>
    <t xml:space="preserve">Chiapparicci </t>
  </si>
  <si>
    <t xml:space="preserve">Giannini </t>
  </si>
  <si>
    <t xml:space="preserve">Pirrocco </t>
  </si>
  <si>
    <t xml:space="preserve">Assunta </t>
  </si>
  <si>
    <t xml:space="preserve">Ciancaleoni </t>
  </si>
  <si>
    <t>A.S.D. Podistica Solidarieta</t>
  </si>
  <si>
    <r>
      <t xml:space="preserve">Cross del Donatore </t>
    </r>
    <r>
      <rPr>
        <i/>
        <sz val="18"/>
        <rFont val="Arial"/>
        <family val="2"/>
      </rPr>
      <t>20ª edizione</t>
    </r>
  </si>
  <si>
    <t>Narni Scalo (TR) Italia - Domenica 02/01/2011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</si>
</sst>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11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416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417</v>
      </c>
      <c r="B2" s="31"/>
      <c r="C2" s="31"/>
      <c r="D2" s="31"/>
      <c r="E2" s="31"/>
      <c r="F2" s="31"/>
      <c r="G2" s="31"/>
      <c r="H2" s="3" t="s">
        <v>2</v>
      </c>
      <c r="I2" s="4">
        <v>7</v>
      </c>
    </row>
    <row r="3" spans="1:9" ht="37.5" customHeight="1">
      <c r="A3" s="5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9" t="s">
        <v>8</v>
      </c>
      <c r="G3" s="9" t="s">
        <v>9</v>
      </c>
      <c r="H3" s="10" t="s">
        <v>10</v>
      </c>
      <c r="I3" s="10" t="s">
        <v>11</v>
      </c>
    </row>
    <row r="4" spans="1:9" s="11" customFormat="1" ht="15" customHeight="1">
      <c r="A4" s="18">
        <v>1</v>
      </c>
      <c r="B4" s="19" t="s">
        <v>13</v>
      </c>
      <c r="C4" s="19" t="s">
        <v>14</v>
      </c>
      <c r="D4" s="18" t="s">
        <v>15</v>
      </c>
      <c r="E4" s="19" t="s">
        <v>16</v>
      </c>
      <c r="F4" s="35">
        <v>0.01719907407407407</v>
      </c>
      <c r="G4" s="18" t="str">
        <f aca="true" t="shared" si="0" ref="G4:G67">TEXT(INT((HOUR(F4)*3600+MINUTE(F4)*60+SECOND(F4))/$I$2/60),"0")&amp;"."&amp;TEXT(MOD((HOUR(F4)*3600+MINUTE(F4)*60+SECOND(F4))/$I$2,60),"00")&amp;"/km"</f>
        <v>3.32/km</v>
      </c>
      <c r="H4" s="24">
        <f aca="true" t="shared" si="1" ref="H4:H31">F4-$F$4</f>
        <v>0</v>
      </c>
      <c r="I4" s="24">
        <f>F4-INDEX($F$4:$F$613,MATCH(D4,$D$4:$D$613,0))</f>
        <v>0</v>
      </c>
    </row>
    <row r="5" spans="1:9" s="11" customFormat="1" ht="15" customHeight="1">
      <c r="A5" s="20">
        <v>2</v>
      </c>
      <c r="B5" s="21" t="s">
        <v>17</v>
      </c>
      <c r="C5" s="21" t="s">
        <v>18</v>
      </c>
      <c r="D5" s="20" t="s">
        <v>19</v>
      </c>
      <c r="E5" s="21" t="s">
        <v>20</v>
      </c>
      <c r="F5" s="36">
        <v>0.017280092592592593</v>
      </c>
      <c r="G5" s="20" t="str">
        <f t="shared" si="0"/>
        <v>3.33/km</v>
      </c>
      <c r="H5" s="25">
        <f t="shared" si="1"/>
        <v>8.101851851852193E-05</v>
      </c>
      <c r="I5" s="25">
        <f>F5-INDEX($F$4:$F$613,MATCH(D5,$D$4:$D$613,0))</f>
        <v>0</v>
      </c>
    </row>
    <row r="6" spans="1:9" s="11" customFormat="1" ht="15" customHeight="1">
      <c r="A6" s="20">
        <v>3</v>
      </c>
      <c r="B6" s="21" t="s">
        <v>21</v>
      </c>
      <c r="C6" s="21" t="s">
        <v>22</v>
      </c>
      <c r="D6" s="20" t="s">
        <v>23</v>
      </c>
      <c r="E6" s="21" t="s">
        <v>24</v>
      </c>
      <c r="F6" s="36">
        <v>0.017384259259259262</v>
      </c>
      <c r="G6" s="20" t="str">
        <f t="shared" si="0"/>
        <v>3.35/km</v>
      </c>
      <c r="H6" s="25">
        <f t="shared" si="1"/>
        <v>0.000185185185185191</v>
      </c>
      <c r="I6" s="25">
        <f>F6-INDEX($F$4:$F$613,MATCH(D6,$D$4:$D$613,0))</f>
        <v>0</v>
      </c>
    </row>
    <row r="7" spans="1:9" s="11" customFormat="1" ht="15" customHeight="1">
      <c r="A7" s="20">
        <v>4</v>
      </c>
      <c r="B7" s="21" t="s">
        <v>25</v>
      </c>
      <c r="C7" s="21" t="s">
        <v>26</v>
      </c>
      <c r="D7" s="20" t="s">
        <v>27</v>
      </c>
      <c r="E7" s="21" t="s">
        <v>28</v>
      </c>
      <c r="F7" s="36">
        <v>0.017430555555555557</v>
      </c>
      <c r="G7" s="20" t="str">
        <f t="shared" si="0"/>
        <v>3.35/km</v>
      </c>
      <c r="H7" s="25">
        <f t="shared" si="1"/>
        <v>0.00023148148148148529</v>
      </c>
      <c r="I7" s="25">
        <f>F7-INDEX($F$4:$F$613,MATCH(D7,$D$4:$D$613,0))</f>
        <v>0</v>
      </c>
    </row>
    <row r="8" spans="1:9" s="11" customFormat="1" ht="15" customHeight="1">
      <c r="A8" s="20">
        <v>5</v>
      </c>
      <c r="B8" s="21" t="s">
        <v>29</v>
      </c>
      <c r="C8" s="21" t="s">
        <v>30</v>
      </c>
      <c r="D8" s="20" t="s">
        <v>23</v>
      </c>
      <c r="E8" s="21" t="s">
        <v>31</v>
      </c>
      <c r="F8" s="36">
        <v>0.01767361111111111</v>
      </c>
      <c r="G8" s="20" t="str">
        <f t="shared" si="0"/>
        <v>3.38/km</v>
      </c>
      <c r="H8" s="25">
        <f t="shared" si="1"/>
        <v>0.0004745370370370372</v>
      </c>
      <c r="I8" s="25">
        <f>F8-INDEX($F$4:$F$613,MATCH(D8,$D$4:$D$613,0))</f>
        <v>0.0002893518518518462</v>
      </c>
    </row>
    <row r="9" spans="1:9" s="11" customFormat="1" ht="15" customHeight="1">
      <c r="A9" s="20">
        <v>6</v>
      </c>
      <c r="B9" s="21" t="s">
        <v>32</v>
      </c>
      <c r="C9" s="21" t="s">
        <v>33</v>
      </c>
      <c r="D9" s="20" t="s">
        <v>23</v>
      </c>
      <c r="E9" s="21" t="s">
        <v>34</v>
      </c>
      <c r="F9" s="36">
        <v>0.017997685185185186</v>
      </c>
      <c r="G9" s="20" t="str">
        <f t="shared" si="0"/>
        <v>3.42/km</v>
      </c>
      <c r="H9" s="25">
        <f t="shared" si="1"/>
        <v>0.0007986111111111145</v>
      </c>
      <c r="I9" s="25">
        <f>F9-INDEX($F$4:$F$613,MATCH(D9,$D$4:$D$613,0))</f>
        <v>0.0006134259259259235</v>
      </c>
    </row>
    <row r="10" spans="1:9" s="11" customFormat="1" ht="15" customHeight="1">
      <c r="A10" s="20">
        <v>7</v>
      </c>
      <c r="B10" s="21" t="s">
        <v>35</v>
      </c>
      <c r="C10" s="21" t="s">
        <v>36</v>
      </c>
      <c r="D10" s="20" t="s">
        <v>37</v>
      </c>
      <c r="E10" s="21" t="s">
        <v>38</v>
      </c>
      <c r="F10" s="36">
        <v>0.018020833333333333</v>
      </c>
      <c r="G10" s="20" t="str">
        <f t="shared" si="0"/>
        <v>3.42/km</v>
      </c>
      <c r="H10" s="25">
        <f t="shared" si="1"/>
        <v>0.0008217592592592617</v>
      </c>
      <c r="I10" s="25">
        <f>F10-INDEX($F$4:$F$613,MATCH(D10,$D$4:$D$613,0))</f>
        <v>0</v>
      </c>
    </row>
    <row r="11" spans="1:9" s="11" customFormat="1" ht="15" customHeight="1">
      <c r="A11" s="20">
        <v>8</v>
      </c>
      <c r="B11" s="21" t="s">
        <v>39</v>
      </c>
      <c r="C11" s="21" t="s">
        <v>40</v>
      </c>
      <c r="D11" s="20" t="s">
        <v>19</v>
      </c>
      <c r="E11" s="21" t="s">
        <v>24</v>
      </c>
      <c r="F11" s="36">
        <v>0.018032407407407407</v>
      </c>
      <c r="G11" s="20" t="str">
        <f t="shared" si="0"/>
        <v>3.43/km</v>
      </c>
      <c r="H11" s="25">
        <f t="shared" si="1"/>
        <v>0.0008333333333333352</v>
      </c>
      <c r="I11" s="25">
        <f>F11-INDEX($F$4:$F$613,MATCH(D11,$D$4:$D$613,0))</f>
        <v>0.0007523148148148133</v>
      </c>
    </row>
    <row r="12" spans="1:9" s="11" customFormat="1" ht="15" customHeight="1">
      <c r="A12" s="20">
        <v>9</v>
      </c>
      <c r="B12" s="21" t="s">
        <v>41</v>
      </c>
      <c r="C12" s="21" t="s">
        <v>42</v>
      </c>
      <c r="D12" s="20" t="s">
        <v>19</v>
      </c>
      <c r="E12" s="21" t="s">
        <v>43</v>
      </c>
      <c r="F12" s="36">
        <v>0.018113425925925925</v>
      </c>
      <c r="G12" s="20" t="str">
        <f t="shared" si="0"/>
        <v>3.44/km</v>
      </c>
      <c r="H12" s="25">
        <f t="shared" si="1"/>
        <v>0.0009143518518518537</v>
      </c>
      <c r="I12" s="25">
        <f>F12-INDEX($F$4:$F$613,MATCH(D12,$D$4:$D$613,0))</f>
        <v>0.0008333333333333318</v>
      </c>
    </row>
    <row r="13" spans="1:9" s="11" customFormat="1" ht="15" customHeight="1">
      <c r="A13" s="20">
        <v>10</v>
      </c>
      <c r="B13" s="21" t="s">
        <v>44</v>
      </c>
      <c r="C13" s="21" t="s">
        <v>45</v>
      </c>
      <c r="D13" s="20" t="s">
        <v>23</v>
      </c>
      <c r="E13" s="21" t="s">
        <v>24</v>
      </c>
      <c r="F13" s="36">
        <v>0.01826388888888889</v>
      </c>
      <c r="G13" s="20" t="str">
        <f t="shared" si="0"/>
        <v>3.45/km</v>
      </c>
      <c r="H13" s="25">
        <f t="shared" si="1"/>
        <v>0.001064814814814817</v>
      </c>
      <c r="I13" s="25">
        <f>F13-INDEX($F$4:$F$613,MATCH(D13,$D$4:$D$613,0))</f>
        <v>0.000879629629629626</v>
      </c>
    </row>
    <row r="14" spans="1:9" s="11" customFormat="1" ht="15" customHeight="1">
      <c r="A14" s="20">
        <v>11</v>
      </c>
      <c r="B14" s="21" t="s">
        <v>46</v>
      </c>
      <c r="C14" s="21" t="s">
        <v>47</v>
      </c>
      <c r="D14" s="20" t="s">
        <v>19</v>
      </c>
      <c r="E14" s="21" t="s">
        <v>48</v>
      </c>
      <c r="F14" s="36">
        <v>0.018333333333333333</v>
      </c>
      <c r="G14" s="20" t="str">
        <f t="shared" si="0"/>
        <v>3.46/km</v>
      </c>
      <c r="H14" s="25">
        <f t="shared" si="1"/>
        <v>0.001134259259259262</v>
      </c>
      <c r="I14" s="25">
        <f>F14-INDEX($F$4:$F$613,MATCH(D14,$D$4:$D$613,0))</f>
        <v>0.00105324074074074</v>
      </c>
    </row>
    <row r="15" spans="1:9" s="11" customFormat="1" ht="15" customHeight="1">
      <c r="A15" s="20">
        <v>12</v>
      </c>
      <c r="B15" s="21" t="s">
        <v>49</v>
      </c>
      <c r="C15" s="21" t="s">
        <v>26</v>
      </c>
      <c r="D15" s="20" t="s">
        <v>27</v>
      </c>
      <c r="E15" s="21" t="s">
        <v>50</v>
      </c>
      <c r="F15" s="36">
        <v>0.018368055555555554</v>
      </c>
      <c r="G15" s="20" t="str">
        <f t="shared" si="0"/>
        <v>3.47/km</v>
      </c>
      <c r="H15" s="25">
        <f t="shared" si="1"/>
        <v>0.0011689814814814826</v>
      </c>
      <c r="I15" s="25">
        <f>F15-INDEX($F$4:$F$613,MATCH(D15,$D$4:$D$613,0))</f>
        <v>0.0009374999999999974</v>
      </c>
    </row>
    <row r="16" spans="1:9" s="11" customFormat="1" ht="15" customHeight="1">
      <c r="A16" s="20">
        <v>13</v>
      </c>
      <c r="B16" s="21" t="s">
        <v>51</v>
      </c>
      <c r="C16" s="21" t="s">
        <v>52</v>
      </c>
      <c r="D16" s="20" t="s">
        <v>37</v>
      </c>
      <c r="E16" s="21" t="s">
        <v>28</v>
      </c>
      <c r="F16" s="36">
        <v>0.0184375</v>
      </c>
      <c r="G16" s="20" t="str">
        <f t="shared" si="0"/>
        <v>3.48/km</v>
      </c>
      <c r="H16" s="25">
        <f t="shared" si="1"/>
        <v>0.0012384259259259275</v>
      </c>
      <c r="I16" s="25">
        <f>F16-INDEX($F$4:$F$613,MATCH(D16,$D$4:$D$613,0))</f>
        <v>0.0004166666666666659</v>
      </c>
    </row>
    <row r="17" spans="1:9" s="11" customFormat="1" ht="15" customHeight="1">
      <c r="A17" s="20">
        <v>14</v>
      </c>
      <c r="B17" s="21" t="s">
        <v>53</v>
      </c>
      <c r="C17" s="21" t="s">
        <v>54</v>
      </c>
      <c r="D17" s="20" t="s">
        <v>27</v>
      </c>
      <c r="E17" s="21" t="s">
        <v>55</v>
      </c>
      <c r="F17" s="36">
        <v>0.018506944444444444</v>
      </c>
      <c r="G17" s="20" t="str">
        <f t="shared" si="0"/>
        <v>3.48/km</v>
      </c>
      <c r="H17" s="25">
        <f t="shared" si="1"/>
        <v>0.0013078703703703724</v>
      </c>
      <c r="I17" s="25">
        <f>F17-INDEX($F$4:$F$613,MATCH(D17,$D$4:$D$613,0))</f>
        <v>0.0010763888888888871</v>
      </c>
    </row>
    <row r="18" spans="1:9" s="11" customFormat="1" ht="15" customHeight="1">
      <c r="A18" s="20">
        <v>15</v>
      </c>
      <c r="B18" s="21" t="s">
        <v>56</v>
      </c>
      <c r="C18" s="21" t="s">
        <v>57</v>
      </c>
      <c r="D18" s="20" t="s">
        <v>37</v>
      </c>
      <c r="E18" s="21" t="s">
        <v>58</v>
      </c>
      <c r="F18" s="36">
        <v>0.018645833333333334</v>
      </c>
      <c r="G18" s="20" t="str">
        <f t="shared" si="0"/>
        <v>3.50/km</v>
      </c>
      <c r="H18" s="25">
        <f t="shared" si="1"/>
        <v>0.0014467592592592622</v>
      </c>
      <c r="I18" s="25">
        <f>F18-INDEX($F$4:$F$613,MATCH(D18,$D$4:$D$613,0))</f>
        <v>0.0006250000000000006</v>
      </c>
    </row>
    <row r="19" spans="1:9" s="11" customFormat="1" ht="15" customHeight="1">
      <c r="A19" s="20">
        <v>16</v>
      </c>
      <c r="B19" s="21" t="s">
        <v>59</v>
      </c>
      <c r="C19" s="21" t="s">
        <v>60</v>
      </c>
      <c r="D19" s="20" t="s">
        <v>19</v>
      </c>
      <c r="E19" s="21" t="s">
        <v>61</v>
      </c>
      <c r="F19" s="36">
        <v>0.018657407407407407</v>
      </c>
      <c r="G19" s="20" t="str">
        <f t="shared" si="0"/>
        <v>3.50/km</v>
      </c>
      <c r="H19" s="25">
        <f t="shared" si="1"/>
        <v>0.0014583333333333358</v>
      </c>
      <c r="I19" s="25">
        <f>F19-INDEX($F$4:$F$613,MATCH(D19,$D$4:$D$613,0))</f>
        <v>0.0013773148148148139</v>
      </c>
    </row>
    <row r="20" spans="1:9" s="11" customFormat="1" ht="15" customHeight="1">
      <c r="A20" s="20">
        <v>17</v>
      </c>
      <c r="B20" s="21" t="s">
        <v>62</v>
      </c>
      <c r="C20" s="21" t="s">
        <v>63</v>
      </c>
      <c r="D20" s="20" t="s">
        <v>27</v>
      </c>
      <c r="E20" s="21" t="s">
        <v>64</v>
      </c>
      <c r="F20" s="36">
        <v>0.01866898148148148</v>
      </c>
      <c r="G20" s="20" t="str">
        <f t="shared" si="0"/>
        <v>3.50/km</v>
      </c>
      <c r="H20" s="25">
        <f t="shared" si="1"/>
        <v>0.0014699074074074094</v>
      </c>
      <c r="I20" s="25">
        <f>F20-INDEX($F$4:$F$613,MATCH(D20,$D$4:$D$613,0))</f>
        <v>0.001238425925925924</v>
      </c>
    </row>
    <row r="21" spans="1:9" s="11" customFormat="1" ht="15" customHeight="1">
      <c r="A21" s="20">
        <v>18</v>
      </c>
      <c r="B21" s="21" t="s">
        <v>65</v>
      </c>
      <c r="C21" s="21" t="s">
        <v>66</v>
      </c>
      <c r="D21" s="20" t="s">
        <v>27</v>
      </c>
      <c r="E21" s="21" t="s">
        <v>67</v>
      </c>
      <c r="F21" s="36">
        <v>0.018680555555555554</v>
      </c>
      <c r="G21" s="20" t="str">
        <f t="shared" si="0"/>
        <v>3.51/km</v>
      </c>
      <c r="H21" s="25">
        <f t="shared" si="1"/>
        <v>0.001481481481481483</v>
      </c>
      <c r="I21" s="25">
        <f>F21-INDEX($F$4:$F$613,MATCH(D21,$D$4:$D$613,0))</f>
        <v>0.0012499999999999976</v>
      </c>
    </row>
    <row r="22" spans="1:9" s="11" customFormat="1" ht="15" customHeight="1">
      <c r="A22" s="20">
        <v>19</v>
      </c>
      <c r="B22" s="21" t="s">
        <v>68</v>
      </c>
      <c r="C22" s="21" t="s">
        <v>42</v>
      </c>
      <c r="D22" s="20" t="s">
        <v>27</v>
      </c>
      <c r="E22" s="21" t="s">
        <v>69</v>
      </c>
      <c r="F22" s="36">
        <v>0.01869212962962963</v>
      </c>
      <c r="G22" s="20" t="str">
        <f t="shared" si="0"/>
        <v>3.51/km</v>
      </c>
      <c r="H22" s="25">
        <f t="shared" si="1"/>
        <v>0.00149305555555556</v>
      </c>
      <c r="I22" s="25">
        <f>F22-INDEX($F$4:$F$613,MATCH(D22,$D$4:$D$613,0))</f>
        <v>0.0012615740740740747</v>
      </c>
    </row>
    <row r="23" spans="1:9" s="11" customFormat="1" ht="15" customHeight="1">
      <c r="A23" s="20">
        <v>20</v>
      </c>
      <c r="B23" s="21" t="s">
        <v>70</v>
      </c>
      <c r="C23" s="21" t="s">
        <v>71</v>
      </c>
      <c r="D23" s="20" t="s">
        <v>72</v>
      </c>
      <c r="E23" s="21" t="s">
        <v>73</v>
      </c>
      <c r="F23" s="36">
        <v>0.018703703703703705</v>
      </c>
      <c r="G23" s="20" t="str">
        <f t="shared" si="0"/>
        <v>3.51/km</v>
      </c>
      <c r="H23" s="25">
        <f t="shared" si="1"/>
        <v>0.0015046296296296335</v>
      </c>
      <c r="I23" s="25">
        <f>F23-INDEX($F$4:$F$613,MATCH(D23,$D$4:$D$613,0))</f>
        <v>0</v>
      </c>
    </row>
    <row r="24" spans="1:9" s="11" customFormat="1" ht="15" customHeight="1">
      <c r="A24" s="20">
        <v>21</v>
      </c>
      <c r="B24" s="21" t="s">
        <v>74</v>
      </c>
      <c r="C24" s="21" t="s">
        <v>75</v>
      </c>
      <c r="D24" s="20" t="s">
        <v>19</v>
      </c>
      <c r="E24" s="21" t="s">
        <v>69</v>
      </c>
      <c r="F24" s="36">
        <v>0.01880787037037037</v>
      </c>
      <c r="G24" s="20" t="str">
        <f t="shared" si="0"/>
        <v>3.52/km</v>
      </c>
      <c r="H24" s="25">
        <f t="shared" si="1"/>
        <v>0.0016087962962962991</v>
      </c>
      <c r="I24" s="25">
        <f>F24-INDEX($F$4:$F$613,MATCH(D24,$D$4:$D$613,0))</f>
        <v>0.0015277777777777772</v>
      </c>
    </row>
    <row r="25" spans="1:9" s="11" customFormat="1" ht="15" customHeight="1">
      <c r="A25" s="20">
        <v>22</v>
      </c>
      <c r="B25" s="21" t="s">
        <v>76</v>
      </c>
      <c r="C25" s="21" t="s">
        <v>77</v>
      </c>
      <c r="D25" s="20" t="s">
        <v>19</v>
      </c>
      <c r="E25" s="21" t="s">
        <v>78</v>
      </c>
      <c r="F25" s="36">
        <v>0.01888888888888889</v>
      </c>
      <c r="G25" s="20" t="str">
        <f t="shared" si="0"/>
        <v>3.53/km</v>
      </c>
      <c r="H25" s="25">
        <f t="shared" si="1"/>
        <v>0.0016898148148148176</v>
      </c>
      <c r="I25" s="25">
        <f>F25-INDEX($F$4:$F$613,MATCH(D25,$D$4:$D$613,0))</f>
        <v>0.0016087962962962957</v>
      </c>
    </row>
    <row r="26" spans="1:9" s="11" customFormat="1" ht="15" customHeight="1">
      <c r="A26" s="20">
        <v>23</v>
      </c>
      <c r="B26" s="21" t="s">
        <v>79</v>
      </c>
      <c r="C26" s="21" t="s">
        <v>18</v>
      </c>
      <c r="D26" s="20" t="s">
        <v>23</v>
      </c>
      <c r="E26" s="21" t="s">
        <v>64</v>
      </c>
      <c r="F26" s="36">
        <v>0.018935185185185183</v>
      </c>
      <c r="G26" s="20" t="str">
        <f t="shared" si="0"/>
        <v>3.54/km</v>
      </c>
      <c r="H26" s="25">
        <f t="shared" si="1"/>
        <v>0.0017361111111111119</v>
      </c>
      <c r="I26" s="25">
        <f>F26-INDEX($F$4:$F$613,MATCH(D26,$D$4:$D$613,0))</f>
        <v>0.0015509259259259209</v>
      </c>
    </row>
    <row r="27" spans="1:9" s="12" customFormat="1" ht="15" customHeight="1">
      <c r="A27" s="20">
        <v>24</v>
      </c>
      <c r="B27" s="21" t="s">
        <v>80</v>
      </c>
      <c r="C27" s="21" t="s">
        <v>81</v>
      </c>
      <c r="D27" s="20" t="s">
        <v>19</v>
      </c>
      <c r="E27" s="21" t="s">
        <v>82</v>
      </c>
      <c r="F27" s="36">
        <v>0.019016203703703705</v>
      </c>
      <c r="G27" s="20" t="str">
        <f t="shared" si="0"/>
        <v>3.55/km</v>
      </c>
      <c r="H27" s="25">
        <f t="shared" si="1"/>
        <v>0.0018171296296296338</v>
      </c>
      <c r="I27" s="25">
        <f>F27-INDEX($F$4:$F$613,MATCH(D27,$D$4:$D$613,0))</f>
        <v>0.0017361111111111119</v>
      </c>
    </row>
    <row r="28" spans="1:9" s="11" customFormat="1" ht="15" customHeight="1">
      <c r="A28" s="20">
        <v>25</v>
      </c>
      <c r="B28" s="21" t="s">
        <v>83</v>
      </c>
      <c r="C28" s="21" t="s">
        <v>84</v>
      </c>
      <c r="D28" s="20" t="s">
        <v>23</v>
      </c>
      <c r="E28" s="21" t="s">
        <v>48</v>
      </c>
      <c r="F28" s="36">
        <v>0.01902777777777778</v>
      </c>
      <c r="G28" s="20" t="str">
        <f t="shared" si="0"/>
        <v>3.55/km</v>
      </c>
      <c r="H28" s="25">
        <f t="shared" si="1"/>
        <v>0.0018287037037037074</v>
      </c>
      <c r="I28" s="25">
        <f>F28-INDEX($F$4:$F$613,MATCH(D28,$D$4:$D$613,0))</f>
        <v>0.0016435185185185164</v>
      </c>
    </row>
    <row r="29" spans="1:9" s="11" customFormat="1" ht="15" customHeight="1">
      <c r="A29" s="20">
        <v>26</v>
      </c>
      <c r="B29" s="21" t="s">
        <v>85</v>
      </c>
      <c r="C29" s="21" t="s">
        <v>60</v>
      </c>
      <c r="D29" s="20" t="s">
        <v>72</v>
      </c>
      <c r="E29" s="21" t="s">
        <v>50</v>
      </c>
      <c r="F29" s="36">
        <v>0.019039351851851852</v>
      </c>
      <c r="G29" s="20" t="str">
        <f t="shared" si="0"/>
        <v>3.55/km</v>
      </c>
      <c r="H29" s="25">
        <f t="shared" si="1"/>
        <v>0.001840277777777781</v>
      </c>
      <c r="I29" s="25">
        <f>F29-INDEX($F$4:$F$613,MATCH(D29,$D$4:$D$613,0))</f>
        <v>0.0003356481481481474</v>
      </c>
    </row>
    <row r="30" spans="1:9" s="11" customFormat="1" ht="15" customHeight="1">
      <c r="A30" s="20">
        <v>27</v>
      </c>
      <c r="B30" s="21" t="s">
        <v>86</v>
      </c>
      <c r="C30" s="21" t="s">
        <v>87</v>
      </c>
      <c r="D30" s="20" t="s">
        <v>19</v>
      </c>
      <c r="E30" s="21" t="s">
        <v>88</v>
      </c>
      <c r="F30" s="36">
        <v>0.019085648148148147</v>
      </c>
      <c r="G30" s="20" t="str">
        <f t="shared" si="0"/>
        <v>3.56/km</v>
      </c>
      <c r="H30" s="25">
        <f t="shared" si="1"/>
        <v>0.0018865740740740752</v>
      </c>
      <c r="I30" s="25">
        <f>F30-INDEX($F$4:$F$613,MATCH(D30,$D$4:$D$613,0))</f>
        <v>0.0018055555555555533</v>
      </c>
    </row>
    <row r="31" spans="1:9" s="11" customFormat="1" ht="15" customHeight="1">
      <c r="A31" s="20">
        <v>28</v>
      </c>
      <c r="B31" s="21" t="s">
        <v>89</v>
      </c>
      <c r="C31" s="21" t="s">
        <v>90</v>
      </c>
      <c r="D31" s="20" t="s">
        <v>72</v>
      </c>
      <c r="E31" s="21" t="s">
        <v>24</v>
      </c>
      <c r="F31" s="36">
        <v>0.01909722222222222</v>
      </c>
      <c r="G31" s="20" t="str">
        <f t="shared" si="0"/>
        <v>3.56/km</v>
      </c>
      <c r="H31" s="25">
        <f t="shared" si="1"/>
        <v>0.0018981481481481488</v>
      </c>
      <c r="I31" s="25">
        <f>F31-INDEX($F$4:$F$613,MATCH(D31,$D$4:$D$613,0))</f>
        <v>0.00039351851851851527</v>
      </c>
    </row>
    <row r="32" spans="1:9" s="11" customFormat="1" ht="15" customHeight="1">
      <c r="A32" s="20">
        <v>29</v>
      </c>
      <c r="B32" s="21" t="s">
        <v>91</v>
      </c>
      <c r="C32" s="21" t="s">
        <v>26</v>
      </c>
      <c r="D32" s="20" t="s">
        <v>19</v>
      </c>
      <c r="E32" s="21" t="s">
        <v>38</v>
      </c>
      <c r="F32" s="36">
        <v>0.01912037037037037</v>
      </c>
      <c r="G32" s="20" t="str">
        <f t="shared" si="0"/>
        <v>3.56/km</v>
      </c>
      <c r="H32" s="25">
        <f aca="true" t="shared" si="2" ref="H32:H95">F32-$F$4</f>
        <v>0.0019212962962962994</v>
      </c>
      <c r="I32" s="25">
        <f>F32-INDEX($F$4:$F$613,MATCH(D32,$D$4:$D$613,0))</f>
        <v>0.0018402777777777775</v>
      </c>
    </row>
    <row r="33" spans="1:9" s="11" customFormat="1" ht="15" customHeight="1">
      <c r="A33" s="20">
        <v>30</v>
      </c>
      <c r="B33" s="21" t="s">
        <v>92</v>
      </c>
      <c r="C33" s="21" t="s">
        <v>93</v>
      </c>
      <c r="D33" s="20" t="s">
        <v>27</v>
      </c>
      <c r="E33" s="21" t="s">
        <v>31</v>
      </c>
      <c r="F33" s="36">
        <v>0.01915509259259259</v>
      </c>
      <c r="G33" s="20" t="str">
        <f t="shared" si="0"/>
        <v>3.56/km</v>
      </c>
      <c r="H33" s="25">
        <f t="shared" si="2"/>
        <v>0.00195601851851852</v>
      </c>
      <c r="I33" s="25">
        <f>F33-INDEX($F$4:$F$613,MATCH(D33,$D$4:$D$613,0))</f>
        <v>0.0017245370370370348</v>
      </c>
    </row>
    <row r="34" spans="1:9" s="11" customFormat="1" ht="15" customHeight="1">
      <c r="A34" s="20">
        <v>31</v>
      </c>
      <c r="B34" s="21" t="s">
        <v>94</v>
      </c>
      <c r="C34" s="21" t="s">
        <v>95</v>
      </c>
      <c r="D34" s="20" t="s">
        <v>23</v>
      </c>
      <c r="E34" s="21" t="s">
        <v>64</v>
      </c>
      <c r="F34" s="36">
        <v>0.019178240740740742</v>
      </c>
      <c r="G34" s="20" t="str">
        <f t="shared" si="0"/>
        <v>3.57/km</v>
      </c>
      <c r="H34" s="25">
        <f t="shared" si="2"/>
        <v>0.0019791666666666707</v>
      </c>
      <c r="I34" s="25">
        <f>F34-INDEX($F$4:$F$613,MATCH(D34,$D$4:$D$613,0))</f>
        <v>0.0017939814814814797</v>
      </c>
    </row>
    <row r="35" spans="1:9" s="11" customFormat="1" ht="15" customHeight="1">
      <c r="A35" s="20">
        <v>32</v>
      </c>
      <c r="B35" s="21" t="s">
        <v>96</v>
      </c>
      <c r="C35" s="21" t="s">
        <v>97</v>
      </c>
      <c r="D35" s="20" t="s">
        <v>27</v>
      </c>
      <c r="E35" s="21" t="s">
        <v>98</v>
      </c>
      <c r="F35" s="36">
        <v>0.019224537037037037</v>
      </c>
      <c r="G35" s="20" t="str">
        <f t="shared" si="0"/>
        <v>3.57/km</v>
      </c>
      <c r="H35" s="25">
        <f t="shared" si="2"/>
        <v>0.002025462962962965</v>
      </c>
      <c r="I35" s="25">
        <f>F35-INDEX($F$4:$F$613,MATCH(D35,$D$4:$D$613,0))</f>
        <v>0.0017939814814814797</v>
      </c>
    </row>
    <row r="36" spans="1:9" s="11" customFormat="1" ht="15" customHeight="1">
      <c r="A36" s="20">
        <v>33</v>
      </c>
      <c r="B36" s="21" t="s">
        <v>99</v>
      </c>
      <c r="C36" s="21" t="s">
        <v>100</v>
      </c>
      <c r="D36" s="20" t="s">
        <v>23</v>
      </c>
      <c r="E36" s="21" t="s">
        <v>24</v>
      </c>
      <c r="F36" s="36">
        <v>0.019270833333333334</v>
      </c>
      <c r="G36" s="20" t="str">
        <f t="shared" si="0"/>
        <v>3.58/km</v>
      </c>
      <c r="H36" s="25">
        <f t="shared" si="2"/>
        <v>0.0020717592592592628</v>
      </c>
      <c r="I36" s="25">
        <f>F36-INDEX($F$4:$F$613,MATCH(D36,$D$4:$D$613,0))</f>
        <v>0.0018865740740740718</v>
      </c>
    </row>
    <row r="37" spans="1:9" s="11" customFormat="1" ht="15" customHeight="1">
      <c r="A37" s="20">
        <v>34</v>
      </c>
      <c r="B37" s="21" t="s">
        <v>101</v>
      </c>
      <c r="C37" s="21" t="s">
        <v>102</v>
      </c>
      <c r="D37" s="20" t="s">
        <v>23</v>
      </c>
      <c r="E37" s="21" t="s">
        <v>31</v>
      </c>
      <c r="F37" s="36">
        <v>0.01931712962962963</v>
      </c>
      <c r="G37" s="20" t="str">
        <f t="shared" si="0"/>
        <v>3.58/km</v>
      </c>
      <c r="H37" s="25">
        <f t="shared" si="2"/>
        <v>0.002118055555555557</v>
      </c>
      <c r="I37" s="25">
        <f>F37-INDEX($F$4:$F$613,MATCH(D37,$D$4:$D$613,0))</f>
        <v>0.001932870370370366</v>
      </c>
    </row>
    <row r="38" spans="1:9" s="11" customFormat="1" ht="15" customHeight="1">
      <c r="A38" s="20">
        <v>35</v>
      </c>
      <c r="B38" s="21" t="s">
        <v>103</v>
      </c>
      <c r="C38" s="21" t="s">
        <v>104</v>
      </c>
      <c r="D38" s="20" t="s">
        <v>105</v>
      </c>
      <c r="E38" s="21" t="s">
        <v>106</v>
      </c>
      <c r="F38" s="36">
        <v>0.019328703703703702</v>
      </c>
      <c r="G38" s="20" t="str">
        <f t="shared" si="0"/>
        <v>3.59/km</v>
      </c>
      <c r="H38" s="25">
        <f t="shared" si="2"/>
        <v>0.0021296296296296306</v>
      </c>
      <c r="I38" s="25">
        <f>F38-INDEX($F$4:$F$613,MATCH(D38,$D$4:$D$613,0))</f>
        <v>0</v>
      </c>
    </row>
    <row r="39" spans="1:9" s="11" customFormat="1" ht="15" customHeight="1">
      <c r="A39" s="20">
        <v>36</v>
      </c>
      <c r="B39" s="21" t="s">
        <v>107</v>
      </c>
      <c r="C39" s="21" t="s">
        <v>57</v>
      </c>
      <c r="D39" s="20" t="s">
        <v>27</v>
      </c>
      <c r="E39" s="21" t="s">
        <v>106</v>
      </c>
      <c r="F39" s="36">
        <v>0.01934027777777778</v>
      </c>
      <c r="G39" s="20" t="str">
        <f t="shared" si="0"/>
        <v>3.59/km</v>
      </c>
      <c r="H39" s="25">
        <f t="shared" si="2"/>
        <v>0.0021412037037037077</v>
      </c>
      <c r="I39" s="25">
        <f>F39-INDEX($F$4:$F$613,MATCH(D39,$D$4:$D$613,0))</f>
        <v>0.0019097222222222224</v>
      </c>
    </row>
    <row r="40" spans="1:9" s="11" customFormat="1" ht="15" customHeight="1">
      <c r="A40" s="20">
        <v>37</v>
      </c>
      <c r="B40" s="21" t="s">
        <v>108</v>
      </c>
      <c r="C40" s="21" t="s">
        <v>109</v>
      </c>
      <c r="D40" s="20" t="s">
        <v>37</v>
      </c>
      <c r="E40" s="21" t="s">
        <v>110</v>
      </c>
      <c r="F40" s="36">
        <v>0.01940972222222222</v>
      </c>
      <c r="G40" s="20" t="str">
        <f t="shared" si="0"/>
        <v>3.60/km</v>
      </c>
      <c r="H40" s="25">
        <f t="shared" si="2"/>
        <v>0.002210648148148149</v>
      </c>
      <c r="I40" s="25">
        <f>F40-INDEX($F$4:$F$613,MATCH(D40,$D$4:$D$613,0))</f>
        <v>0.0013888888888888874</v>
      </c>
    </row>
    <row r="41" spans="1:9" s="11" customFormat="1" ht="15" customHeight="1">
      <c r="A41" s="20">
        <v>38</v>
      </c>
      <c r="B41" s="21" t="s">
        <v>111</v>
      </c>
      <c r="C41" s="21" t="s">
        <v>112</v>
      </c>
      <c r="D41" s="20" t="s">
        <v>19</v>
      </c>
      <c r="E41" s="21" t="s">
        <v>43</v>
      </c>
      <c r="F41" s="36">
        <v>0.019421296296296294</v>
      </c>
      <c r="G41" s="20" t="str">
        <f t="shared" si="0"/>
        <v>3.60/km</v>
      </c>
      <c r="H41" s="25">
        <f t="shared" si="2"/>
        <v>0.0022222222222222227</v>
      </c>
      <c r="I41" s="25">
        <f>F41-INDEX($F$4:$F$613,MATCH(D41,$D$4:$D$613,0))</f>
        <v>0.0021412037037037007</v>
      </c>
    </row>
    <row r="42" spans="1:9" s="11" customFormat="1" ht="15" customHeight="1">
      <c r="A42" s="20">
        <v>39</v>
      </c>
      <c r="B42" s="21" t="s">
        <v>113</v>
      </c>
      <c r="C42" s="21" t="s">
        <v>114</v>
      </c>
      <c r="D42" s="20" t="s">
        <v>37</v>
      </c>
      <c r="E42" s="21" t="s">
        <v>115</v>
      </c>
      <c r="F42" s="36">
        <v>0.01943287037037037</v>
      </c>
      <c r="G42" s="20" t="str">
        <f t="shared" si="0"/>
        <v>3.60/km</v>
      </c>
      <c r="H42" s="25">
        <f t="shared" si="2"/>
        <v>0.0022337962962962997</v>
      </c>
      <c r="I42" s="25">
        <f>F42-INDEX($F$4:$F$613,MATCH(D42,$D$4:$D$613,0))</f>
        <v>0.001412037037037038</v>
      </c>
    </row>
    <row r="43" spans="1:9" s="11" customFormat="1" ht="15" customHeight="1">
      <c r="A43" s="20">
        <v>40</v>
      </c>
      <c r="B43" s="21" t="s">
        <v>116</v>
      </c>
      <c r="C43" s="21" t="s">
        <v>102</v>
      </c>
      <c r="D43" s="20" t="s">
        <v>23</v>
      </c>
      <c r="E43" s="21" t="s">
        <v>115</v>
      </c>
      <c r="F43" s="36">
        <v>0.019444444444444445</v>
      </c>
      <c r="G43" s="20" t="str">
        <f t="shared" si="0"/>
        <v>4.00/km</v>
      </c>
      <c r="H43" s="25">
        <f t="shared" si="2"/>
        <v>0.0022453703703703733</v>
      </c>
      <c r="I43" s="25">
        <f>F43-INDEX($F$4:$F$613,MATCH(D43,$D$4:$D$613,0))</f>
        <v>0.0020601851851851823</v>
      </c>
    </row>
    <row r="44" spans="1:9" s="11" customFormat="1" ht="15" customHeight="1">
      <c r="A44" s="20">
        <v>41</v>
      </c>
      <c r="B44" s="21" t="s">
        <v>117</v>
      </c>
      <c r="C44" s="21" t="s">
        <v>118</v>
      </c>
      <c r="D44" s="20" t="s">
        <v>23</v>
      </c>
      <c r="E44" s="21" t="s">
        <v>119</v>
      </c>
      <c r="F44" s="36">
        <v>0.01947916666666667</v>
      </c>
      <c r="G44" s="20" t="str">
        <f t="shared" si="0"/>
        <v>4.00/km</v>
      </c>
      <c r="H44" s="25">
        <f t="shared" si="2"/>
        <v>0.0022800925925925974</v>
      </c>
      <c r="I44" s="25">
        <f>F44-INDEX($F$4:$F$613,MATCH(D44,$D$4:$D$613,0))</f>
        <v>0.0020949074074074064</v>
      </c>
    </row>
    <row r="45" spans="1:9" s="11" customFormat="1" ht="15" customHeight="1">
      <c r="A45" s="20">
        <v>42</v>
      </c>
      <c r="B45" s="21" t="s">
        <v>120</v>
      </c>
      <c r="C45" s="21" t="s">
        <v>121</v>
      </c>
      <c r="D45" s="20" t="s">
        <v>72</v>
      </c>
      <c r="E45" s="21" t="s">
        <v>122</v>
      </c>
      <c r="F45" s="36">
        <v>0.019490740740740743</v>
      </c>
      <c r="G45" s="20" t="str">
        <f t="shared" si="0"/>
        <v>4.01/km</v>
      </c>
      <c r="H45" s="25">
        <f t="shared" si="2"/>
        <v>0.002291666666666671</v>
      </c>
      <c r="I45" s="25">
        <f>F45-INDEX($F$4:$F$613,MATCH(D45,$D$4:$D$613,0))</f>
        <v>0.0007870370370370375</v>
      </c>
    </row>
    <row r="46" spans="1:9" s="11" customFormat="1" ht="15" customHeight="1">
      <c r="A46" s="20">
        <v>43</v>
      </c>
      <c r="B46" s="21" t="s">
        <v>123</v>
      </c>
      <c r="C46" s="21" t="s">
        <v>124</v>
      </c>
      <c r="D46" s="20" t="s">
        <v>23</v>
      </c>
      <c r="E46" s="21" t="s">
        <v>38</v>
      </c>
      <c r="F46" s="36">
        <v>0.01954861111111111</v>
      </c>
      <c r="G46" s="20" t="str">
        <f t="shared" si="0"/>
        <v>4.01/km</v>
      </c>
      <c r="H46" s="25">
        <f t="shared" si="2"/>
        <v>0.002349537037037039</v>
      </c>
      <c r="I46" s="25">
        <f>F46-INDEX($F$4:$F$613,MATCH(D46,$D$4:$D$613,0))</f>
        <v>0.002164351851851848</v>
      </c>
    </row>
    <row r="47" spans="1:9" s="11" customFormat="1" ht="15" customHeight="1">
      <c r="A47" s="20">
        <v>44</v>
      </c>
      <c r="B47" s="21" t="s">
        <v>125</v>
      </c>
      <c r="C47" s="21" t="s">
        <v>126</v>
      </c>
      <c r="D47" s="20" t="s">
        <v>23</v>
      </c>
      <c r="E47" s="21" t="s">
        <v>78</v>
      </c>
      <c r="F47" s="36">
        <v>0.019618055555555555</v>
      </c>
      <c r="G47" s="20" t="str">
        <f t="shared" si="0"/>
        <v>4.02/km</v>
      </c>
      <c r="H47" s="25">
        <f t="shared" si="2"/>
        <v>0.0024189814814814838</v>
      </c>
      <c r="I47" s="25">
        <f>F47-INDEX($F$4:$F$613,MATCH(D47,$D$4:$D$613,0))</f>
        <v>0.0022337962962962928</v>
      </c>
    </row>
    <row r="48" spans="1:9" s="11" customFormat="1" ht="15" customHeight="1">
      <c r="A48" s="20">
        <v>45</v>
      </c>
      <c r="B48" s="21" t="s">
        <v>127</v>
      </c>
      <c r="C48" s="21" t="s">
        <v>128</v>
      </c>
      <c r="D48" s="20" t="s">
        <v>19</v>
      </c>
      <c r="E48" s="21" t="s">
        <v>129</v>
      </c>
      <c r="F48" s="36">
        <v>0.01962962962962963</v>
      </c>
      <c r="G48" s="20" t="str">
        <f t="shared" si="0"/>
        <v>4.02/km</v>
      </c>
      <c r="H48" s="25">
        <f t="shared" si="2"/>
        <v>0.0024305555555555573</v>
      </c>
      <c r="I48" s="25">
        <f>F48-INDEX($F$4:$F$613,MATCH(D48,$D$4:$D$613,0))</f>
        <v>0.0023495370370370354</v>
      </c>
    </row>
    <row r="49" spans="1:9" s="11" customFormat="1" ht="15" customHeight="1">
      <c r="A49" s="20">
        <v>46</v>
      </c>
      <c r="B49" s="21" t="s">
        <v>130</v>
      </c>
      <c r="C49" s="21" t="s">
        <v>60</v>
      </c>
      <c r="D49" s="20" t="s">
        <v>72</v>
      </c>
      <c r="E49" s="21" t="s">
        <v>73</v>
      </c>
      <c r="F49" s="36">
        <v>0.019641203703703706</v>
      </c>
      <c r="G49" s="20" t="str">
        <f t="shared" si="0"/>
        <v>4.02/km</v>
      </c>
      <c r="H49" s="25">
        <f t="shared" si="2"/>
        <v>0.0024421296296296344</v>
      </c>
      <c r="I49" s="25">
        <f>F49-INDEX($F$4:$F$613,MATCH(D49,$D$4:$D$613,0))</f>
        <v>0.0009375000000000008</v>
      </c>
    </row>
    <row r="50" spans="1:9" s="11" customFormat="1" ht="15" customHeight="1">
      <c r="A50" s="20">
        <v>47</v>
      </c>
      <c r="B50" s="21" t="s">
        <v>131</v>
      </c>
      <c r="C50" s="21" t="s">
        <v>132</v>
      </c>
      <c r="D50" s="20" t="s">
        <v>23</v>
      </c>
      <c r="E50" s="21" t="s">
        <v>50</v>
      </c>
      <c r="F50" s="36">
        <v>0.01965277777777778</v>
      </c>
      <c r="G50" s="20" t="str">
        <f t="shared" si="0"/>
        <v>4.03/km</v>
      </c>
      <c r="H50" s="25">
        <f t="shared" si="2"/>
        <v>0.002453703703703708</v>
      </c>
      <c r="I50" s="25">
        <f>F50-INDEX($F$4:$F$613,MATCH(D50,$D$4:$D$613,0))</f>
        <v>0.002268518518518517</v>
      </c>
    </row>
    <row r="51" spans="1:9" s="11" customFormat="1" ht="15" customHeight="1">
      <c r="A51" s="20">
        <v>48</v>
      </c>
      <c r="B51" s="21" t="s">
        <v>133</v>
      </c>
      <c r="C51" s="21" t="s">
        <v>134</v>
      </c>
      <c r="D51" s="20" t="s">
        <v>37</v>
      </c>
      <c r="E51" s="21" t="s">
        <v>135</v>
      </c>
      <c r="F51" s="36">
        <v>0.019664351851851853</v>
      </c>
      <c r="G51" s="20" t="str">
        <f t="shared" si="0"/>
        <v>4.03/km</v>
      </c>
      <c r="H51" s="25">
        <f t="shared" si="2"/>
        <v>0.0024652777777777815</v>
      </c>
      <c r="I51" s="25">
        <f>F51-INDEX($F$4:$F$613,MATCH(D51,$D$4:$D$613,0))</f>
        <v>0.0016435185185185198</v>
      </c>
    </row>
    <row r="52" spans="1:9" s="11" customFormat="1" ht="15" customHeight="1">
      <c r="A52" s="20">
        <v>49</v>
      </c>
      <c r="B52" s="21" t="s">
        <v>136</v>
      </c>
      <c r="C52" s="21" t="s">
        <v>137</v>
      </c>
      <c r="D52" s="20" t="s">
        <v>37</v>
      </c>
      <c r="E52" s="21" t="s">
        <v>106</v>
      </c>
      <c r="F52" s="36">
        <v>0.019675925925925927</v>
      </c>
      <c r="G52" s="20" t="str">
        <f t="shared" si="0"/>
        <v>4.03/km</v>
      </c>
      <c r="H52" s="25">
        <f t="shared" si="2"/>
        <v>0.002476851851851855</v>
      </c>
      <c r="I52" s="25">
        <f>F52-INDEX($F$4:$F$613,MATCH(D52,$D$4:$D$613,0))</f>
        <v>0.0016550925925925934</v>
      </c>
    </row>
    <row r="53" spans="1:9" s="13" customFormat="1" ht="15" customHeight="1">
      <c r="A53" s="20">
        <v>50</v>
      </c>
      <c r="B53" s="21" t="s">
        <v>138</v>
      </c>
      <c r="C53" s="21" t="s">
        <v>42</v>
      </c>
      <c r="D53" s="20" t="s">
        <v>19</v>
      </c>
      <c r="E53" s="21" t="s">
        <v>78</v>
      </c>
      <c r="F53" s="36">
        <v>0.019699074074074074</v>
      </c>
      <c r="G53" s="20" t="str">
        <f t="shared" si="0"/>
        <v>4.03/km</v>
      </c>
      <c r="H53" s="25">
        <f t="shared" si="2"/>
        <v>0.0025000000000000022</v>
      </c>
      <c r="I53" s="25">
        <f>F53-INDEX($F$4:$F$613,MATCH(D53,$D$4:$D$613,0))</f>
        <v>0.0024189814814814803</v>
      </c>
    </row>
    <row r="54" spans="1:9" s="11" customFormat="1" ht="15" customHeight="1">
      <c r="A54" s="20">
        <v>51</v>
      </c>
      <c r="B54" s="21" t="s">
        <v>139</v>
      </c>
      <c r="C54" s="21" t="s">
        <v>63</v>
      </c>
      <c r="D54" s="20" t="s">
        <v>27</v>
      </c>
      <c r="E54" s="21" t="s">
        <v>129</v>
      </c>
      <c r="F54" s="36">
        <v>0.019768518518518515</v>
      </c>
      <c r="G54" s="20" t="str">
        <f t="shared" si="0"/>
        <v>4.04/km</v>
      </c>
      <c r="H54" s="25">
        <f t="shared" si="2"/>
        <v>0.0025694444444444436</v>
      </c>
      <c r="I54" s="25">
        <f>F54-INDEX($F$4:$F$613,MATCH(D54,$D$4:$D$613,0))</f>
        <v>0.0023379629629629584</v>
      </c>
    </row>
    <row r="55" spans="1:9" s="11" customFormat="1" ht="15" customHeight="1">
      <c r="A55" s="20">
        <v>52</v>
      </c>
      <c r="B55" s="21" t="s">
        <v>140</v>
      </c>
      <c r="C55" s="21" t="s">
        <v>141</v>
      </c>
      <c r="D55" s="20" t="s">
        <v>23</v>
      </c>
      <c r="E55" s="21" t="s">
        <v>24</v>
      </c>
      <c r="F55" s="36">
        <v>0.019814814814814816</v>
      </c>
      <c r="G55" s="20" t="str">
        <f t="shared" si="0"/>
        <v>4.05/km</v>
      </c>
      <c r="H55" s="25">
        <f t="shared" si="2"/>
        <v>0.002615740740740745</v>
      </c>
      <c r="I55" s="25">
        <f>F55-INDEX($F$4:$F$613,MATCH(D55,$D$4:$D$613,0))</f>
        <v>0.002430555555555554</v>
      </c>
    </row>
    <row r="56" spans="1:9" s="11" customFormat="1" ht="15" customHeight="1">
      <c r="A56" s="20">
        <v>53</v>
      </c>
      <c r="B56" s="21" t="s">
        <v>142</v>
      </c>
      <c r="C56" s="21" t="s">
        <v>18</v>
      </c>
      <c r="D56" s="20" t="s">
        <v>72</v>
      </c>
      <c r="E56" s="21" t="s">
        <v>143</v>
      </c>
      <c r="F56" s="36">
        <v>0.01982638888888889</v>
      </c>
      <c r="G56" s="20" t="str">
        <f t="shared" si="0"/>
        <v>4.05/km</v>
      </c>
      <c r="H56" s="25">
        <f t="shared" si="2"/>
        <v>0.0026273148148148184</v>
      </c>
      <c r="I56" s="25">
        <f>F56-INDEX($F$4:$F$613,MATCH(D56,$D$4:$D$613,0))</f>
        <v>0.001122685185185185</v>
      </c>
    </row>
    <row r="57" spans="1:9" s="11" customFormat="1" ht="15" customHeight="1">
      <c r="A57" s="20">
        <v>54</v>
      </c>
      <c r="B57" s="21" t="s">
        <v>144</v>
      </c>
      <c r="C57" s="21" t="s">
        <v>145</v>
      </c>
      <c r="D57" s="20" t="s">
        <v>23</v>
      </c>
      <c r="E57" s="21" t="s">
        <v>146</v>
      </c>
      <c r="F57" s="36">
        <v>0.019884259259259258</v>
      </c>
      <c r="G57" s="20" t="str">
        <f t="shared" si="0"/>
        <v>4.05/km</v>
      </c>
      <c r="H57" s="25">
        <f t="shared" si="2"/>
        <v>0.0026851851851851863</v>
      </c>
      <c r="I57" s="25">
        <f>F57-INDEX($F$4:$F$613,MATCH(D57,$D$4:$D$613,0))</f>
        <v>0.0024999999999999953</v>
      </c>
    </row>
    <row r="58" spans="1:9" s="11" customFormat="1" ht="15" customHeight="1">
      <c r="A58" s="20">
        <v>55</v>
      </c>
      <c r="B58" s="21" t="s">
        <v>147</v>
      </c>
      <c r="C58" s="21" t="s">
        <v>121</v>
      </c>
      <c r="D58" s="20" t="s">
        <v>72</v>
      </c>
      <c r="E58" s="21" t="s">
        <v>148</v>
      </c>
      <c r="F58" s="36">
        <v>0.019918981481481482</v>
      </c>
      <c r="G58" s="20" t="str">
        <f t="shared" si="0"/>
        <v>4.06/km</v>
      </c>
      <c r="H58" s="25">
        <f t="shared" si="2"/>
        <v>0.0027199074074074105</v>
      </c>
      <c r="I58" s="25">
        <f>F58-INDEX($F$4:$F$613,MATCH(D58,$D$4:$D$613,0))</f>
        <v>0.001215277777777777</v>
      </c>
    </row>
    <row r="59" spans="1:9" s="11" customFormat="1" ht="15" customHeight="1">
      <c r="A59" s="20">
        <v>56</v>
      </c>
      <c r="B59" s="21" t="s">
        <v>149</v>
      </c>
      <c r="C59" s="21" t="s">
        <v>121</v>
      </c>
      <c r="D59" s="20" t="s">
        <v>72</v>
      </c>
      <c r="E59" s="21" t="s">
        <v>150</v>
      </c>
      <c r="F59" s="36">
        <v>0.019976851851851853</v>
      </c>
      <c r="G59" s="20" t="str">
        <f t="shared" si="0"/>
        <v>4.07/km</v>
      </c>
      <c r="H59" s="25">
        <f t="shared" si="2"/>
        <v>0.002777777777777782</v>
      </c>
      <c r="I59" s="25">
        <f>F59-INDEX($F$4:$F$613,MATCH(D59,$D$4:$D$613,0))</f>
        <v>0.0012731481481481483</v>
      </c>
    </row>
    <row r="60" spans="1:9" s="11" customFormat="1" ht="15" customHeight="1">
      <c r="A60" s="20">
        <v>57</v>
      </c>
      <c r="B60" s="21" t="s">
        <v>151</v>
      </c>
      <c r="C60" s="21" t="s">
        <v>152</v>
      </c>
      <c r="D60" s="20" t="s">
        <v>23</v>
      </c>
      <c r="E60" s="21" t="s">
        <v>153</v>
      </c>
      <c r="F60" s="36">
        <v>0.019988425925925927</v>
      </c>
      <c r="G60" s="20" t="str">
        <f t="shared" si="0"/>
        <v>4.07/km</v>
      </c>
      <c r="H60" s="25">
        <f t="shared" si="2"/>
        <v>0.0027893518518518554</v>
      </c>
      <c r="I60" s="25">
        <f>F60-INDEX($F$4:$F$613,MATCH(D60,$D$4:$D$613,0))</f>
        <v>0.0026041666666666644</v>
      </c>
    </row>
    <row r="61" spans="1:9" s="11" customFormat="1" ht="15" customHeight="1">
      <c r="A61" s="20">
        <v>58</v>
      </c>
      <c r="B61" s="21" t="s">
        <v>154</v>
      </c>
      <c r="C61" s="21" t="s">
        <v>155</v>
      </c>
      <c r="D61" s="20" t="s">
        <v>72</v>
      </c>
      <c r="E61" s="21" t="s">
        <v>122</v>
      </c>
      <c r="F61" s="36">
        <v>0.020046296296296295</v>
      </c>
      <c r="G61" s="20" t="str">
        <f t="shared" si="0"/>
        <v>4.07/km</v>
      </c>
      <c r="H61" s="25">
        <f t="shared" si="2"/>
        <v>0.002847222222222223</v>
      </c>
      <c r="I61" s="25">
        <f>F61-INDEX($F$4:$F$613,MATCH(D61,$D$4:$D$613,0))</f>
        <v>0.0013425925925925897</v>
      </c>
    </row>
    <row r="62" spans="1:9" s="11" customFormat="1" ht="15" customHeight="1">
      <c r="A62" s="20">
        <v>59</v>
      </c>
      <c r="B62" s="21" t="s">
        <v>156</v>
      </c>
      <c r="C62" s="21" t="s">
        <v>157</v>
      </c>
      <c r="D62" s="20" t="s">
        <v>19</v>
      </c>
      <c r="E62" s="21" t="s">
        <v>158</v>
      </c>
      <c r="F62" s="36">
        <v>0.02005787037037037</v>
      </c>
      <c r="G62" s="20" t="str">
        <f t="shared" si="0"/>
        <v>4.08/km</v>
      </c>
      <c r="H62" s="25">
        <f t="shared" si="2"/>
        <v>0.0028587962962962968</v>
      </c>
      <c r="I62" s="25">
        <f>F62-INDEX($F$4:$F$613,MATCH(D62,$D$4:$D$613,0))</f>
        <v>0.002777777777777775</v>
      </c>
    </row>
    <row r="63" spans="1:9" s="11" customFormat="1" ht="15" customHeight="1">
      <c r="A63" s="20">
        <v>60</v>
      </c>
      <c r="B63" s="21" t="s">
        <v>159</v>
      </c>
      <c r="C63" s="21" t="s">
        <v>118</v>
      </c>
      <c r="D63" s="20" t="s">
        <v>19</v>
      </c>
      <c r="E63" s="21" t="s">
        <v>160</v>
      </c>
      <c r="F63" s="36">
        <v>0.020150462962962964</v>
      </c>
      <c r="G63" s="20" t="str">
        <f t="shared" si="0"/>
        <v>4.09/km</v>
      </c>
      <c r="H63" s="25">
        <f t="shared" si="2"/>
        <v>0.0029513888888888923</v>
      </c>
      <c r="I63" s="25">
        <f>F63-INDEX($F$4:$F$613,MATCH(D63,$D$4:$D$613,0))</f>
        <v>0.0028703703703703703</v>
      </c>
    </row>
    <row r="64" spans="1:9" s="11" customFormat="1" ht="15" customHeight="1">
      <c r="A64" s="20">
        <v>61</v>
      </c>
      <c r="B64" s="21" t="s">
        <v>161</v>
      </c>
      <c r="C64" s="21" t="s">
        <v>87</v>
      </c>
      <c r="D64" s="20" t="s">
        <v>37</v>
      </c>
      <c r="E64" s="21" t="s">
        <v>78</v>
      </c>
      <c r="F64" s="36">
        <v>0.02017361111111111</v>
      </c>
      <c r="G64" s="20" t="str">
        <f t="shared" si="0"/>
        <v>4.09/km</v>
      </c>
      <c r="H64" s="25">
        <f t="shared" si="2"/>
        <v>0.0029745370370370394</v>
      </c>
      <c r="I64" s="25">
        <f>F64-INDEX($F$4:$F$613,MATCH(D64,$D$4:$D$613,0))</f>
        <v>0.0021527777777777778</v>
      </c>
    </row>
    <row r="65" spans="1:9" s="11" customFormat="1" ht="15" customHeight="1">
      <c r="A65" s="20">
        <v>62</v>
      </c>
      <c r="B65" s="21" t="s">
        <v>162</v>
      </c>
      <c r="C65" s="21" t="s">
        <v>114</v>
      </c>
      <c r="D65" s="20" t="s">
        <v>37</v>
      </c>
      <c r="E65" s="21" t="s">
        <v>78</v>
      </c>
      <c r="F65" s="36">
        <v>0.020185185185185184</v>
      </c>
      <c r="G65" s="20" t="str">
        <f t="shared" si="0"/>
        <v>4.09/km</v>
      </c>
      <c r="H65" s="25">
        <f t="shared" si="2"/>
        <v>0.002986111111111113</v>
      </c>
      <c r="I65" s="25">
        <f>F65-INDEX($F$4:$F$613,MATCH(D65,$D$4:$D$613,0))</f>
        <v>0.0021643518518518513</v>
      </c>
    </row>
    <row r="66" spans="1:9" s="11" customFormat="1" ht="15" customHeight="1">
      <c r="A66" s="20">
        <v>63</v>
      </c>
      <c r="B66" s="21" t="s">
        <v>163</v>
      </c>
      <c r="C66" s="21" t="s">
        <v>114</v>
      </c>
      <c r="D66" s="20" t="s">
        <v>37</v>
      </c>
      <c r="E66" s="21" t="s">
        <v>43</v>
      </c>
      <c r="F66" s="36">
        <v>0.02021990740740741</v>
      </c>
      <c r="G66" s="20" t="str">
        <f t="shared" si="0"/>
        <v>4.10/km</v>
      </c>
      <c r="H66" s="25">
        <f t="shared" si="2"/>
        <v>0.003020833333333337</v>
      </c>
      <c r="I66" s="25">
        <f>F66-INDEX($F$4:$F$613,MATCH(D66,$D$4:$D$613,0))</f>
        <v>0.0021990740740740755</v>
      </c>
    </row>
    <row r="67" spans="1:9" s="11" customFormat="1" ht="15" customHeight="1">
      <c r="A67" s="20">
        <v>64</v>
      </c>
      <c r="B67" s="21" t="s">
        <v>164</v>
      </c>
      <c r="C67" s="21" t="s">
        <v>109</v>
      </c>
      <c r="D67" s="20" t="s">
        <v>72</v>
      </c>
      <c r="E67" s="21" t="s">
        <v>73</v>
      </c>
      <c r="F67" s="36">
        <v>0.020231481481481482</v>
      </c>
      <c r="G67" s="20" t="str">
        <f t="shared" si="0"/>
        <v>4.10/km</v>
      </c>
      <c r="H67" s="25">
        <f t="shared" si="2"/>
        <v>0.0030324074074074107</v>
      </c>
      <c r="I67" s="25">
        <f>F67-INDEX($F$4:$F$613,MATCH(D67,$D$4:$D$613,0))</f>
        <v>0.0015277777777777772</v>
      </c>
    </row>
    <row r="68" spans="1:9" s="11" customFormat="1" ht="15" customHeight="1">
      <c r="A68" s="20">
        <v>65</v>
      </c>
      <c r="B68" s="21" t="s">
        <v>165</v>
      </c>
      <c r="C68" s="21" t="s">
        <v>166</v>
      </c>
      <c r="D68" s="20" t="s">
        <v>27</v>
      </c>
      <c r="E68" s="21" t="s">
        <v>167</v>
      </c>
      <c r="F68" s="36">
        <v>0.020243055555555552</v>
      </c>
      <c r="G68" s="20" t="str">
        <f aca="true" t="shared" si="3" ref="G68:G131">TEXT(INT((HOUR(F68)*3600+MINUTE(F68)*60+SECOND(F68))/$I$2/60),"0")&amp;"."&amp;TEXT(MOD((HOUR(F68)*3600+MINUTE(F68)*60+SECOND(F68))/$I$2,60),"00")&amp;"/km"</f>
        <v>4.10/km</v>
      </c>
      <c r="H68" s="25">
        <f t="shared" si="2"/>
        <v>0.003043981481481481</v>
      </c>
      <c r="I68" s="25">
        <f>F68-INDEX($F$4:$F$613,MATCH(D68,$D$4:$D$613,0))</f>
        <v>0.0028124999999999956</v>
      </c>
    </row>
    <row r="69" spans="1:9" s="11" customFormat="1" ht="15" customHeight="1">
      <c r="A69" s="20">
        <v>66</v>
      </c>
      <c r="B69" s="21" t="s">
        <v>168</v>
      </c>
      <c r="C69" s="21" t="s">
        <v>57</v>
      </c>
      <c r="D69" s="20" t="s">
        <v>23</v>
      </c>
      <c r="E69" s="21" t="s">
        <v>169</v>
      </c>
      <c r="F69" s="36">
        <v>0.02025462962962963</v>
      </c>
      <c r="G69" s="20" t="str">
        <f t="shared" si="3"/>
        <v>4.10/km</v>
      </c>
      <c r="H69" s="25">
        <f t="shared" si="2"/>
        <v>0.003055555555555558</v>
      </c>
      <c r="I69" s="25">
        <f>F69-INDEX($F$4:$F$613,MATCH(D69,$D$4:$D$613,0))</f>
        <v>0.002870370370370367</v>
      </c>
    </row>
    <row r="70" spans="1:9" s="11" customFormat="1" ht="15" customHeight="1">
      <c r="A70" s="20">
        <v>67</v>
      </c>
      <c r="B70" s="21" t="s">
        <v>170</v>
      </c>
      <c r="C70" s="21" t="s">
        <v>171</v>
      </c>
      <c r="D70" s="20" t="s">
        <v>37</v>
      </c>
      <c r="E70" s="21" t="s">
        <v>50</v>
      </c>
      <c r="F70" s="36">
        <v>0.020266203703703703</v>
      </c>
      <c r="G70" s="20" t="str">
        <f t="shared" si="3"/>
        <v>4.10/km</v>
      </c>
      <c r="H70" s="25">
        <f t="shared" si="2"/>
        <v>0.0030671296296296315</v>
      </c>
      <c r="I70" s="25">
        <f>F70-INDEX($F$4:$F$613,MATCH(D70,$D$4:$D$613,0))</f>
        <v>0.00224537037037037</v>
      </c>
    </row>
    <row r="71" spans="1:9" s="11" customFormat="1" ht="15" customHeight="1">
      <c r="A71" s="20">
        <v>68</v>
      </c>
      <c r="B71" s="21" t="s">
        <v>172</v>
      </c>
      <c r="C71" s="21" t="s">
        <v>114</v>
      </c>
      <c r="D71" s="20" t="s">
        <v>23</v>
      </c>
      <c r="E71" s="21" t="s">
        <v>50</v>
      </c>
      <c r="F71" s="36">
        <v>0.020277777777777777</v>
      </c>
      <c r="G71" s="20" t="str">
        <f t="shared" si="3"/>
        <v>4.10/km</v>
      </c>
      <c r="H71" s="25">
        <f t="shared" si="2"/>
        <v>0.003078703703703705</v>
      </c>
      <c r="I71" s="25">
        <f>F71-INDEX($F$4:$F$613,MATCH(D71,$D$4:$D$613,0))</f>
        <v>0.002893518518518514</v>
      </c>
    </row>
    <row r="72" spans="1:9" s="11" customFormat="1" ht="15" customHeight="1">
      <c r="A72" s="20">
        <v>69</v>
      </c>
      <c r="B72" s="21" t="s">
        <v>173</v>
      </c>
      <c r="C72" s="21" t="s">
        <v>52</v>
      </c>
      <c r="D72" s="20" t="s">
        <v>72</v>
      </c>
      <c r="E72" s="21" t="s">
        <v>38</v>
      </c>
      <c r="F72" s="36">
        <v>0.0203125</v>
      </c>
      <c r="G72" s="20" t="str">
        <f t="shared" si="3"/>
        <v>4.11/km</v>
      </c>
      <c r="H72" s="25">
        <f t="shared" si="2"/>
        <v>0.003113425925925929</v>
      </c>
      <c r="I72" s="25">
        <f>F72-INDEX($F$4:$F$613,MATCH(D72,$D$4:$D$613,0))</f>
        <v>0.0016087962962962957</v>
      </c>
    </row>
    <row r="73" spans="1:9" s="11" customFormat="1" ht="15" customHeight="1">
      <c r="A73" s="20">
        <v>70</v>
      </c>
      <c r="B73" s="21" t="s">
        <v>174</v>
      </c>
      <c r="C73" s="21" t="s">
        <v>175</v>
      </c>
      <c r="D73" s="20" t="s">
        <v>72</v>
      </c>
      <c r="E73" s="21" t="s">
        <v>115</v>
      </c>
      <c r="F73" s="36">
        <v>0.020324074074074074</v>
      </c>
      <c r="G73" s="20" t="str">
        <f t="shared" si="3"/>
        <v>4.11/km</v>
      </c>
      <c r="H73" s="25">
        <f t="shared" si="2"/>
        <v>0.0031250000000000028</v>
      </c>
      <c r="I73" s="25">
        <f>F73-INDEX($F$4:$F$613,MATCH(D73,$D$4:$D$613,0))</f>
        <v>0.0016203703703703692</v>
      </c>
    </row>
    <row r="74" spans="1:9" s="11" customFormat="1" ht="15" customHeight="1">
      <c r="A74" s="20">
        <v>71</v>
      </c>
      <c r="B74" s="21" t="s">
        <v>176</v>
      </c>
      <c r="C74" s="21" t="s">
        <v>177</v>
      </c>
      <c r="D74" s="20" t="s">
        <v>37</v>
      </c>
      <c r="E74" s="21" t="s">
        <v>43</v>
      </c>
      <c r="F74" s="36">
        <v>0.020381944444444446</v>
      </c>
      <c r="G74" s="20" t="str">
        <f t="shared" si="3"/>
        <v>4.12/km</v>
      </c>
      <c r="H74" s="25">
        <f t="shared" si="2"/>
        <v>0.003182870370370374</v>
      </c>
      <c r="I74" s="25">
        <f>F74-INDEX($F$4:$F$613,MATCH(D74,$D$4:$D$613,0))</f>
        <v>0.0023611111111111124</v>
      </c>
    </row>
    <row r="75" spans="1:9" s="11" customFormat="1" ht="15" customHeight="1">
      <c r="A75" s="20">
        <v>72</v>
      </c>
      <c r="B75" s="21" t="s">
        <v>178</v>
      </c>
      <c r="C75" s="21" t="s">
        <v>77</v>
      </c>
      <c r="D75" s="20" t="s">
        <v>37</v>
      </c>
      <c r="E75" s="21" t="s">
        <v>179</v>
      </c>
      <c r="F75" s="36">
        <v>0.020416666666666666</v>
      </c>
      <c r="G75" s="20" t="str">
        <f t="shared" si="3"/>
        <v>4.12/km</v>
      </c>
      <c r="H75" s="25">
        <f t="shared" si="2"/>
        <v>0.003217592592592595</v>
      </c>
      <c r="I75" s="25">
        <f>F75-INDEX($F$4:$F$613,MATCH(D75,$D$4:$D$613,0))</f>
        <v>0.002395833333333333</v>
      </c>
    </row>
    <row r="76" spans="1:9" s="11" customFormat="1" ht="15" customHeight="1">
      <c r="A76" s="20">
        <v>73</v>
      </c>
      <c r="B76" s="21" t="s">
        <v>180</v>
      </c>
      <c r="C76" s="21" t="s">
        <v>90</v>
      </c>
      <c r="D76" s="20" t="s">
        <v>37</v>
      </c>
      <c r="E76" s="21" t="s">
        <v>50</v>
      </c>
      <c r="F76" s="36">
        <v>0.02045138888888889</v>
      </c>
      <c r="G76" s="20" t="str">
        <f t="shared" si="3"/>
        <v>4.12/km</v>
      </c>
      <c r="H76" s="25">
        <f t="shared" si="2"/>
        <v>0.003252314814814819</v>
      </c>
      <c r="I76" s="25">
        <f>F76-INDEX($F$4:$F$613,MATCH(D76,$D$4:$D$613,0))</f>
        <v>0.0024305555555555573</v>
      </c>
    </row>
    <row r="77" spans="1:9" s="11" customFormat="1" ht="15" customHeight="1">
      <c r="A77" s="20">
        <v>74</v>
      </c>
      <c r="B77" s="21" t="s">
        <v>181</v>
      </c>
      <c r="C77" s="21" t="s">
        <v>77</v>
      </c>
      <c r="D77" s="20" t="s">
        <v>19</v>
      </c>
      <c r="E77" s="21" t="s">
        <v>38</v>
      </c>
      <c r="F77" s="36">
        <v>0.020474537037037038</v>
      </c>
      <c r="G77" s="20" t="str">
        <f t="shared" si="3"/>
        <v>4.13/km</v>
      </c>
      <c r="H77" s="25">
        <f t="shared" si="2"/>
        <v>0.003275462962962966</v>
      </c>
      <c r="I77" s="25">
        <f>F77-INDEX($F$4:$F$613,MATCH(D77,$D$4:$D$613,0))</f>
        <v>0.003194444444444444</v>
      </c>
    </row>
    <row r="78" spans="1:9" s="11" customFormat="1" ht="15" customHeight="1">
      <c r="A78" s="20">
        <v>75</v>
      </c>
      <c r="B78" s="21" t="s">
        <v>182</v>
      </c>
      <c r="C78" s="21" t="s">
        <v>183</v>
      </c>
      <c r="D78" s="20" t="s">
        <v>19</v>
      </c>
      <c r="E78" s="21" t="s">
        <v>135</v>
      </c>
      <c r="F78" s="36">
        <v>0.02050925925925926</v>
      </c>
      <c r="G78" s="20" t="str">
        <f t="shared" si="3"/>
        <v>4.13/km</v>
      </c>
      <c r="H78" s="25">
        <f t="shared" si="2"/>
        <v>0.003310185185185187</v>
      </c>
      <c r="I78" s="25">
        <f>F78-INDEX($F$4:$F$613,MATCH(D78,$D$4:$D$613,0))</f>
        <v>0.003229166666666665</v>
      </c>
    </row>
    <row r="79" spans="1:9" s="11" customFormat="1" ht="15" customHeight="1">
      <c r="A79" s="20">
        <v>76</v>
      </c>
      <c r="B79" s="21" t="s">
        <v>184</v>
      </c>
      <c r="C79" s="21" t="s">
        <v>141</v>
      </c>
      <c r="D79" s="20" t="s">
        <v>23</v>
      </c>
      <c r="E79" s="21" t="s">
        <v>129</v>
      </c>
      <c r="F79" s="36">
        <v>0.020578703703703703</v>
      </c>
      <c r="G79" s="20" t="str">
        <f t="shared" si="3"/>
        <v>4.14/km</v>
      </c>
      <c r="H79" s="25">
        <f t="shared" si="2"/>
        <v>0.0033796296296296317</v>
      </c>
      <c r="I79" s="25">
        <f>F79-INDEX($F$4:$F$613,MATCH(D79,$D$4:$D$613,0))</f>
        <v>0.0031944444444444407</v>
      </c>
    </row>
    <row r="80" spans="1:9" s="13" customFormat="1" ht="15" customHeight="1">
      <c r="A80" s="20">
        <v>77</v>
      </c>
      <c r="B80" s="21" t="s">
        <v>185</v>
      </c>
      <c r="C80" s="21" t="s">
        <v>186</v>
      </c>
      <c r="D80" s="20" t="s">
        <v>72</v>
      </c>
      <c r="E80" s="21" t="s">
        <v>50</v>
      </c>
      <c r="F80" s="36">
        <v>0.020590277777777777</v>
      </c>
      <c r="G80" s="20" t="str">
        <f t="shared" si="3"/>
        <v>4.14/km</v>
      </c>
      <c r="H80" s="25">
        <f t="shared" si="2"/>
        <v>0.0033912037037037053</v>
      </c>
      <c r="I80" s="25">
        <f>F80-INDEX($F$4:$F$613,MATCH(D80,$D$4:$D$613,0))</f>
        <v>0.0018865740740740718</v>
      </c>
    </row>
    <row r="81" spans="1:9" s="11" customFormat="1" ht="15" customHeight="1">
      <c r="A81" s="20">
        <v>78</v>
      </c>
      <c r="B81" s="21" t="s">
        <v>187</v>
      </c>
      <c r="C81" s="21" t="s">
        <v>183</v>
      </c>
      <c r="D81" s="20" t="s">
        <v>72</v>
      </c>
      <c r="E81" s="21" t="s">
        <v>50</v>
      </c>
      <c r="F81" s="36">
        <v>0.020787037037037038</v>
      </c>
      <c r="G81" s="20" t="str">
        <f t="shared" si="3"/>
        <v>4.17/km</v>
      </c>
      <c r="H81" s="25">
        <f t="shared" si="2"/>
        <v>0.0035879629629629664</v>
      </c>
      <c r="I81" s="25">
        <f>F81-INDEX($F$4:$F$613,MATCH(D81,$D$4:$D$613,0))</f>
        <v>0.002083333333333333</v>
      </c>
    </row>
    <row r="82" spans="1:9" s="11" customFormat="1" ht="15" customHeight="1">
      <c r="A82" s="20">
        <v>79</v>
      </c>
      <c r="B82" s="21" t="s">
        <v>188</v>
      </c>
      <c r="C82" s="21" t="s">
        <v>189</v>
      </c>
      <c r="D82" s="20" t="s">
        <v>37</v>
      </c>
      <c r="E82" s="21" t="s">
        <v>110</v>
      </c>
      <c r="F82" s="36">
        <v>0.020868055555555556</v>
      </c>
      <c r="G82" s="20" t="str">
        <f t="shared" si="3"/>
        <v>4.18/km</v>
      </c>
      <c r="H82" s="25">
        <f t="shared" si="2"/>
        <v>0.003668981481481485</v>
      </c>
      <c r="I82" s="25">
        <f>F82-INDEX($F$4:$F$613,MATCH(D82,$D$4:$D$613,0))</f>
        <v>0.002847222222222223</v>
      </c>
    </row>
    <row r="83" spans="1:9" s="11" customFormat="1" ht="15" customHeight="1">
      <c r="A83" s="20">
        <v>80</v>
      </c>
      <c r="B83" s="21" t="s">
        <v>190</v>
      </c>
      <c r="C83" s="21" t="s">
        <v>191</v>
      </c>
      <c r="D83" s="20" t="s">
        <v>72</v>
      </c>
      <c r="E83" s="21" t="s">
        <v>50</v>
      </c>
      <c r="F83" s="36">
        <v>0.020972222222222222</v>
      </c>
      <c r="G83" s="20" t="str">
        <f t="shared" si="3"/>
        <v>4.19/km</v>
      </c>
      <c r="H83" s="25">
        <f t="shared" si="2"/>
        <v>0.0037731481481481505</v>
      </c>
      <c r="I83" s="25">
        <f>F83-INDEX($F$4:$F$613,MATCH(D83,$D$4:$D$613,0))</f>
        <v>0.002268518518518517</v>
      </c>
    </row>
    <row r="84" spans="1:9" ht="15" customHeight="1">
      <c r="A84" s="20">
        <v>81</v>
      </c>
      <c r="B84" s="21" t="s">
        <v>192</v>
      </c>
      <c r="C84" s="21" t="s">
        <v>121</v>
      </c>
      <c r="D84" s="20" t="s">
        <v>23</v>
      </c>
      <c r="E84" s="21" t="s">
        <v>193</v>
      </c>
      <c r="F84" s="36">
        <v>0.02101851851851852</v>
      </c>
      <c r="G84" s="20" t="str">
        <f t="shared" si="3"/>
        <v>4.19/km</v>
      </c>
      <c r="H84" s="25">
        <f t="shared" si="2"/>
        <v>0.0038194444444444482</v>
      </c>
      <c r="I84" s="25">
        <f>F84-INDEX($F$4:$F$613,MATCH(D84,$D$4:$D$613,0))</f>
        <v>0.0036342592592592572</v>
      </c>
    </row>
    <row r="85" spans="1:9" ht="15" customHeight="1">
      <c r="A85" s="20">
        <v>82</v>
      </c>
      <c r="B85" s="21" t="s">
        <v>194</v>
      </c>
      <c r="C85" s="21" t="s">
        <v>40</v>
      </c>
      <c r="D85" s="20" t="s">
        <v>105</v>
      </c>
      <c r="E85" s="21" t="s">
        <v>195</v>
      </c>
      <c r="F85" s="36">
        <v>0.021041666666666667</v>
      </c>
      <c r="G85" s="20" t="str">
        <f t="shared" si="3"/>
        <v>4.20/km</v>
      </c>
      <c r="H85" s="25">
        <f t="shared" si="2"/>
        <v>0.0038425925925925954</v>
      </c>
      <c r="I85" s="25">
        <f>F85-INDEX($F$4:$F$613,MATCH(D85,$D$4:$D$613,0))</f>
        <v>0.0017129629629629647</v>
      </c>
    </row>
    <row r="86" spans="1:9" ht="15" customHeight="1">
      <c r="A86" s="20">
        <v>83</v>
      </c>
      <c r="B86" s="21" t="s">
        <v>196</v>
      </c>
      <c r="C86" s="21" t="s">
        <v>60</v>
      </c>
      <c r="D86" s="20" t="s">
        <v>19</v>
      </c>
      <c r="E86" s="21" t="s">
        <v>58</v>
      </c>
      <c r="F86" s="36">
        <v>0.021053240740740744</v>
      </c>
      <c r="G86" s="20" t="str">
        <f t="shared" si="3"/>
        <v>4.20/km</v>
      </c>
      <c r="H86" s="25">
        <f t="shared" si="2"/>
        <v>0.0038541666666666724</v>
      </c>
      <c r="I86" s="25">
        <f>F86-INDEX($F$4:$F$613,MATCH(D86,$D$4:$D$613,0))</f>
        <v>0.0037731481481481505</v>
      </c>
    </row>
    <row r="87" spans="1:9" ht="15" customHeight="1">
      <c r="A87" s="20">
        <v>84</v>
      </c>
      <c r="B87" s="21" t="s">
        <v>197</v>
      </c>
      <c r="C87" s="21" t="s">
        <v>118</v>
      </c>
      <c r="D87" s="20" t="s">
        <v>37</v>
      </c>
      <c r="E87" s="21" t="s">
        <v>198</v>
      </c>
      <c r="F87" s="36">
        <v>0.021064814814814814</v>
      </c>
      <c r="G87" s="20" t="str">
        <f t="shared" si="3"/>
        <v>4.20/km</v>
      </c>
      <c r="H87" s="25">
        <f t="shared" si="2"/>
        <v>0.0038657407407407425</v>
      </c>
      <c r="I87" s="25">
        <f>F87-INDEX($F$4:$F$613,MATCH(D87,$D$4:$D$613,0))</f>
        <v>0.003043981481481481</v>
      </c>
    </row>
    <row r="88" spans="1:9" ht="15" customHeight="1">
      <c r="A88" s="20">
        <v>85</v>
      </c>
      <c r="B88" s="21" t="s">
        <v>199</v>
      </c>
      <c r="C88" s="21" t="s">
        <v>42</v>
      </c>
      <c r="D88" s="20" t="s">
        <v>19</v>
      </c>
      <c r="E88" s="21" t="s">
        <v>135</v>
      </c>
      <c r="F88" s="36">
        <v>0.02108796296296296</v>
      </c>
      <c r="G88" s="20" t="str">
        <f t="shared" si="3"/>
        <v>4.20/km</v>
      </c>
      <c r="H88" s="25">
        <f t="shared" si="2"/>
        <v>0.0038888888888888896</v>
      </c>
      <c r="I88" s="25">
        <f>F88-INDEX($F$4:$F$613,MATCH(D88,$D$4:$D$613,0))</f>
        <v>0.0038078703703703677</v>
      </c>
    </row>
    <row r="89" spans="1:9" ht="15" customHeight="1">
      <c r="A89" s="20">
        <v>86</v>
      </c>
      <c r="B89" s="21" t="s">
        <v>200</v>
      </c>
      <c r="C89" s="21" t="s">
        <v>166</v>
      </c>
      <c r="D89" s="20" t="s">
        <v>27</v>
      </c>
      <c r="E89" s="21" t="s">
        <v>50</v>
      </c>
      <c r="F89" s="36">
        <v>0.021157407407407406</v>
      </c>
      <c r="G89" s="20" t="str">
        <f t="shared" si="3"/>
        <v>4.21/km</v>
      </c>
      <c r="H89" s="25">
        <f t="shared" si="2"/>
        <v>0.0039583333333333345</v>
      </c>
      <c r="I89" s="25">
        <f>F89-INDEX($F$4:$F$613,MATCH(D89,$D$4:$D$613,0))</f>
        <v>0.0037268518518518493</v>
      </c>
    </row>
    <row r="90" spans="1:9" ht="15" customHeight="1">
      <c r="A90" s="20">
        <v>87</v>
      </c>
      <c r="B90" s="21" t="s">
        <v>201</v>
      </c>
      <c r="C90" s="21" t="s">
        <v>202</v>
      </c>
      <c r="D90" s="20" t="s">
        <v>27</v>
      </c>
      <c r="E90" s="21" t="s">
        <v>203</v>
      </c>
      <c r="F90" s="36">
        <v>0.021203703703703707</v>
      </c>
      <c r="G90" s="20" t="str">
        <f t="shared" si="3"/>
        <v>4.22/km</v>
      </c>
      <c r="H90" s="25">
        <f t="shared" si="2"/>
        <v>0.004004629629629636</v>
      </c>
      <c r="I90" s="25">
        <f>F90-INDEX($F$4:$F$613,MATCH(D90,$D$4:$D$613,0))</f>
        <v>0.0037731481481481505</v>
      </c>
    </row>
    <row r="91" spans="1:9" ht="15" customHeight="1">
      <c r="A91" s="20">
        <v>88</v>
      </c>
      <c r="B91" s="21" t="s">
        <v>204</v>
      </c>
      <c r="C91" s="21" t="s">
        <v>87</v>
      </c>
      <c r="D91" s="20" t="s">
        <v>27</v>
      </c>
      <c r="E91" s="21" t="s">
        <v>78</v>
      </c>
      <c r="F91" s="36">
        <v>0.02125</v>
      </c>
      <c r="G91" s="20" t="str">
        <f t="shared" si="3"/>
        <v>4.22/km</v>
      </c>
      <c r="H91" s="25">
        <f t="shared" si="2"/>
        <v>0.00405092592592593</v>
      </c>
      <c r="I91" s="25">
        <f>F91-INDEX($F$4:$F$613,MATCH(D91,$D$4:$D$613,0))</f>
        <v>0.0038194444444444448</v>
      </c>
    </row>
    <row r="92" spans="1:9" ht="15" customHeight="1">
      <c r="A92" s="20">
        <v>89</v>
      </c>
      <c r="B92" s="21" t="s">
        <v>205</v>
      </c>
      <c r="C92" s="21" t="s">
        <v>121</v>
      </c>
      <c r="D92" s="20" t="s">
        <v>37</v>
      </c>
      <c r="E92" s="21" t="s">
        <v>119</v>
      </c>
      <c r="F92" s="36">
        <v>0.021284722222222222</v>
      </c>
      <c r="G92" s="20" t="str">
        <f t="shared" si="3"/>
        <v>4.23/km</v>
      </c>
      <c r="H92" s="25">
        <f t="shared" si="2"/>
        <v>0.004085648148148151</v>
      </c>
      <c r="I92" s="25">
        <f>F92-INDEX($F$4:$F$613,MATCH(D92,$D$4:$D$613,0))</f>
        <v>0.003263888888888889</v>
      </c>
    </row>
    <row r="93" spans="1:9" ht="15" customHeight="1">
      <c r="A93" s="20">
        <v>90</v>
      </c>
      <c r="B93" s="21" t="s">
        <v>206</v>
      </c>
      <c r="C93" s="21" t="s">
        <v>134</v>
      </c>
      <c r="D93" s="20" t="s">
        <v>23</v>
      </c>
      <c r="E93" s="21" t="s">
        <v>129</v>
      </c>
      <c r="F93" s="36">
        <v>0.021354166666666664</v>
      </c>
      <c r="G93" s="20" t="str">
        <f t="shared" si="3"/>
        <v>4.24/km</v>
      </c>
      <c r="H93" s="25">
        <f t="shared" si="2"/>
        <v>0.004155092592592592</v>
      </c>
      <c r="I93" s="25">
        <f>F93-INDEX($F$4:$F$613,MATCH(D93,$D$4:$D$613,0))</f>
        <v>0.003969907407407401</v>
      </c>
    </row>
    <row r="94" spans="1:9" ht="15" customHeight="1">
      <c r="A94" s="20">
        <v>91</v>
      </c>
      <c r="B94" s="21" t="s">
        <v>207</v>
      </c>
      <c r="C94" s="21" t="s">
        <v>132</v>
      </c>
      <c r="D94" s="20" t="s">
        <v>27</v>
      </c>
      <c r="E94" s="21" t="s">
        <v>67</v>
      </c>
      <c r="F94" s="36">
        <v>0.021574074074074075</v>
      </c>
      <c r="G94" s="20" t="str">
        <f t="shared" si="3"/>
        <v>4.26/km</v>
      </c>
      <c r="H94" s="25">
        <f t="shared" si="2"/>
        <v>0.004375000000000004</v>
      </c>
      <c r="I94" s="25">
        <f>F94-INDEX($F$4:$F$613,MATCH(D94,$D$4:$D$613,0))</f>
        <v>0.004143518518518519</v>
      </c>
    </row>
    <row r="95" spans="1:9" ht="15" customHeight="1">
      <c r="A95" s="20">
        <v>92</v>
      </c>
      <c r="B95" s="21" t="s">
        <v>208</v>
      </c>
      <c r="C95" s="21" t="s">
        <v>209</v>
      </c>
      <c r="D95" s="20" t="s">
        <v>23</v>
      </c>
      <c r="E95" s="21" t="s">
        <v>106</v>
      </c>
      <c r="F95" s="36">
        <v>0.021597222222222223</v>
      </c>
      <c r="G95" s="20" t="str">
        <f t="shared" si="3"/>
        <v>4.27/km</v>
      </c>
      <c r="H95" s="25">
        <f t="shared" si="2"/>
        <v>0.004398148148148151</v>
      </c>
      <c r="I95" s="25">
        <f>F95-INDEX($F$4:$F$613,MATCH(D95,$D$4:$D$613,0))</f>
        <v>0.00421296296296296</v>
      </c>
    </row>
    <row r="96" spans="1:9" ht="15" customHeight="1">
      <c r="A96" s="20">
        <v>93</v>
      </c>
      <c r="B96" s="21" t="s">
        <v>210</v>
      </c>
      <c r="C96" s="21" t="s">
        <v>211</v>
      </c>
      <c r="D96" s="20" t="s">
        <v>23</v>
      </c>
      <c r="E96" s="21" t="s">
        <v>106</v>
      </c>
      <c r="F96" s="36">
        <v>0.021608796296296296</v>
      </c>
      <c r="G96" s="20" t="str">
        <f t="shared" si="3"/>
        <v>4.27/km</v>
      </c>
      <c r="H96" s="25">
        <f aca="true" t="shared" si="4" ref="H96:H109">F96-$F$4</f>
        <v>0.004409722222222225</v>
      </c>
      <c r="I96" s="25">
        <f>F96-INDEX($F$4:$F$613,MATCH(D96,$D$4:$D$613,0))</f>
        <v>0.004224537037037034</v>
      </c>
    </row>
    <row r="97" spans="1:9" ht="15" customHeight="1">
      <c r="A97" s="20">
        <v>94</v>
      </c>
      <c r="B97" s="21" t="s">
        <v>212</v>
      </c>
      <c r="C97" s="21" t="s">
        <v>213</v>
      </c>
      <c r="D97" s="20" t="s">
        <v>72</v>
      </c>
      <c r="E97" s="21" t="s">
        <v>146</v>
      </c>
      <c r="F97" s="36">
        <v>0.02162037037037037</v>
      </c>
      <c r="G97" s="20" t="str">
        <f t="shared" si="3"/>
        <v>4.27/km</v>
      </c>
      <c r="H97" s="25">
        <f t="shared" si="4"/>
        <v>0.004421296296296298</v>
      </c>
      <c r="I97" s="25">
        <f>F97-INDEX($F$4:$F$613,MATCH(D97,$D$4:$D$613,0))</f>
        <v>0.0029166666666666646</v>
      </c>
    </row>
    <row r="98" spans="1:9" ht="15" customHeight="1">
      <c r="A98" s="20">
        <v>95</v>
      </c>
      <c r="B98" s="21" t="s">
        <v>214</v>
      </c>
      <c r="C98" s="21" t="s">
        <v>215</v>
      </c>
      <c r="D98" s="20" t="s">
        <v>37</v>
      </c>
      <c r="E98" s="21" t="s">
        <v>146</v>
      </c>
      <c r="F98" s="36">
        <v>0.02164351851851852</v>
      </c>
      <c r="G98" s="20" t="str">
        <f t="shared" si="3"/>
        <v>4.27/km</v>
      </c>
      <c r="H98" s="25">
        <f t="shared" si="4"/>
        <v>0.004444444444444449</v>
      </c>
      <c r="I98" s="25">
        <f>F98-INDEX($F$4:$F$613,MATCH(D98,$D$4:$D$613,0))</f>
        <v>0.003622685185185187</v>
      </c>
    </row>
    <row r="99" spans="1:9" ht="15" customHeight="1">
      <c r="A99" s="20">
        <v>96</v>
      </c>
      <c r="B99" s="21" t="s">
        <v>123</v>
      </c>
      <c r="C99" s="21" t="s">
        <v>141</v>
      </c>
      <c r="D99" s="20" t="s">
        <v>19</v>
      </c>
      <c r="E99" s="21" t="s">
        <v>38</v>
      </c>
      <c r="F99" s="36">
        <v>0.02170138888888889</v>
      </c>
      <c r="G99" s="20" t="str">
        <f t="shared" si="3"/>
        <v>4.28/km</v>
      </c>
      <c r="H99" s="25">
        <f t="shared" si="4"/>
        <v>0.00450231481481482</v>
      </c>
      <c r="I99" s="25">
        <f>F99-INDEX($F$4:$F$613,MATCH(D99,$D$4:$D$613,0))</f>
        <v>0.004421296296296298</v>
      </c>
    </row>
    <row r="100" spans="1:9" ht="15" customHeight="1">
      <c r="A100" s="20">
        <v>97</v>
      </c>
      <c r="B100" s="21" t="s">
        <v>216</v>
      </c>
      <c r="C100" s="21" t="s">
        <v>60</v>
      </c>
      <c r="D100" s="20" t="s">
        <v>19</v>
      </c>
      <c r="E100" s="21" t="s">
        <v>38</v>
      </c>
      <c r="F100" s="36">
        <v>0.021782407407407407</v>
      </c>
      <c r="G100" s="20" t="str">
        <f t="shared" si="3"/>
        <v>4.29/km</v>
      </c>
      <c r="H100" s="25">
        <f t="shared" si="4"/>
        <v>0.004583333333333335</v>
      </c>
      <c r="I100" s="25">
        <f>F100-INDEX($F$4:$F$613,MATCH(D100,$D$4:$D$613,0))</f>
        <v>0.004502314814814813</v>
      </c>
    </row>
    <row r="101" spans="1:9" ht="15" customHeight="1">
      <c r="A101" s="20">
        <v>98</v>
      </c>
      <c r="B101" s="21" t="s">
        <v>217</v>
      </c>
      <c r="C101" s="21" t="s">
        <v>121</v>
      </c>
      <c r="D101" s="20" t="s">
        <v>37</v>
      </c>
      <c r="E101" s="21" t="s">
        <v>158</v>
      </c>
      <c r="F101" s="36">
        <v>0.02189814814814815</v>
      </c>
      <c r="G101" s="20" t="str">
        <f t="shared" si="3"/>
        <v>4.30/km</v>
      </c>
      <c r="H101" s="25">
        <f t="shared" si="4"/>
        <v>0.004699074074074078</v>
      </c>
      <c r="I101" s="25">
        <f>F101-INDEX($F$4:$F$613,MATCH(D101,$D$4:$D$613,0))</f>
        <v>0.003877314814814816</v>
      </c>
    </row>
    <row r="102" spans="1:9" ht="15" customHeight="1">
      <c r="A102" s="20">
        <v>99</v>
      </c>
      <c r="B102" s="21" t="s">
        <v>218</v>
      </c>
      <c r="C102" s="21" t="s">
        <v>219</v>
      </c>
      <c r="D102" s="20" t="s">
        <v>72</v>
      </c>
      <c r="E102" s="21" t="s">
        <v>220</v>
      </c>
      <c r="F102" s="36">
        <v>0.021956018518518517</v>
      </c>
      <c r="G102" s="20" t="str">
        <f t="shared" si="3"/>
        <v>4.31/km</v>
      </c>
      <c r="H102" s="25">
        <f t="shared" si="4"/>
        <v>0.004756944444444446</v>
      </c>
      <c r="I102" s="25">
        <f>F102-INDEX($F$4:$F$613,MATCH(D102,$D$4:$D$613,0))</f>
        <v>0.003252314814814812</v>
      </c>
    </row>
    <row r="103" spans="1:9" ht="15" customHeight="1">
      <c r="A103" s="20">
        <v>100</v>
      </c>
      <c r="B103" s="21" t="s">
        <v>221</v>
      </c>
      <c r="C103" s="21" t="s">
        <v>222</v>
      </c>
      <c r="D103" s="20" t="s">
        <v>37</v>
      </c>
      <c r="E103" s="21" t="s">
        <v>115</v>
      </c>
      <c r="F103" s="36">
        <v>0.02199074074074074</v>
      </c>
      <c r="G103" s="20" t="str">
        <f t="shared" si="3"/>
        <v>4.31/km</v>
      </c>
      <c r="H103" s="25">
        <f t="shared" si="4"/>
        <v>0.00479166666666667</v>
      </c>
      <c r="I103" s="25">
        <f>F103-INDEX($F$4:$F$613,MATCH(D103,$D$4:$D$613,0))</f>
        <v>0.003969907407407408</v>
      </c>
    </row>
    <row r="104" spans="1:9" ht="15" customHeight="1">
      <c r="A104" s="20">
        <v>101</v>
      </c>
      <c r="B104" s="21" t="s">
        <v>223</v>
      </c>
      <c r="C104" s="21" t="s">
        <v>224</v>
      </c>
      <c r="D104" s="20" t="s">
        <v>105</v>
      </c>
      <c r="E104" s="21" t="s">
        <v>129</v>
      </c>
      <c r="F104" s="36">
        <v>0.022048611111111113</v>
      </c>
      <c r="G104" s="20" t="str">
        <f t="shared" si="3"/>
        <v>4.32/km</v>
      </c>
      <c r="H104" s="25">
        <f t="shared" si="4"/>
        <v>0.004849537037037041</v>
      </c>
      <c r="I104" s="25">
        <f>F104-INDEX($F$4:$F$613,MATCH(D104,$D$4:$D$613,0))</f>
        <v>0.0027199074074074105</v>
      </c>
    </row>
    <row r="105" spans="1:9" ht="15" customHeight="1">
      <c r="A105" s="20">
        <v>102</v>
      </c>
      <c r="B105" s="21" t="s">
        <v>225</v>
      </c>
      <c r="C105" s="21" t="s">
        <v>226</v>
      </c>
      <c r="D105" s="20" t="s">
        <v>19</v>
      </c>
      <c r="E105" s="21" t="s">
        <v>78</v>
      </c>
      <c r="F105" s="36">
        <v>0.022141203703703705</v>
      </c>
      <c r="G105" s="20" t="str">
        <f t="shared" si="3"/>
        <v>4.33/km</v>
      </c>
      <c r="H105" s="25">
        <f t="shared" si="4"/>
        <v>0.004942129629629633</v>
      </c>
      <c r="I105" s="25">
        <f>F105-INDEX($F$4:$F$613,MATCH(D105,$D$4:$D$613,0))</f>
        <v>0.004861111111111111</v>
      </c>
    </row>
    <row r="106" spans="1:9" ht="15" customHeight="1">
      <c r="A106" s="20">
        <v>103</v>
      </c>
      <c r="B106" s="21" t="s">
        <v>227</v>
      </c>
      <c r="C106" s="21" t="s">
        <v>228</v>
      </c>
      <c r="D106" s="20" t="s">
        <v>23</v>
      </c>
      <c r="E106" s="21" t="s">
        <v>82</v>
      </c>
      <c r="F106" s="36">
        <v>0.022152777777777775</v>
      </c>
      <c r="G106" s="20" t="str">
        <f t="shared" si="3"/>
        <v>4.33/km</v>
      </c>
      <c r="H106" s="25">
        <f t="shared" si="4"/>
        <v>0.004953703703703703</v>
      </c>
      <c r="I106" s="25">
        <f>F106-INDEX($F$4:$F$613,MATCH(D106,$D$4:$D$613,0))</f>
        <v>0.004768518518518512</v>
      </c>
    </row>
    <row r="107" spans="1:9" ht="15" customHeight="1">
      <c r="A107" s="20">
        <v>104</v>
      </c>
      <c r="B107" s="21" t="s">
        <v>229</v>
      </c>
      <c r="C107" s="21" t="s">
        <v>177</v>
      </c>
      <c r="D107" s="20" t="s">
        <v>37</v>
      </c>
      <c r="E107" s="21" t="s">
        <v>230</v>
      </c>
      <c r="F107" s="36">
        <v>0.022164351851851852</v>
      </c>
      <c r="G107" s="20" t="str">
        <f t="shared" si="3"/>
        <v>4.34/km</v>
      </c>
      <c r="H107" s="25">
        <f t="shared" si="4"/>
        <v>0.00496527777777778</v>
      </c>
      <c r="I107" s="25">
        <f>F107-INDEX($F$4:$F$613,MATCH(D107,$D$4:$D$613,0))</f>
        <v>0.004143518518518519</v>
      </c>
    </row>
    <row r="108" spans="1:9" ht="15" customHeight="1">
      <c r="A108" s="20">
        <v>105</v>
      </c>
      <c r="B108" s="21" t="s">
        <v>231</v>
      </c>
      <c r="C108" s="21" t="s">
        <v>95</v>
      </c>
      <c r="D108" s="20" t="s">
        <v>23</v>
      </c>
      <c r="E108" s="21" t="s">
        <v>38</v>
      </c>
      <c r="F108" s="36">
        <v>0.022233796296296297</v>
      </c>
      <c r="G108" s="20" t="str">
        <f t="shared" si="3"/>
        <v>4.34/km</v>
      </c>
      <c r="H108" s="25">
        <f t="shared" si="4"/>
        <v>0.005034722222222225</v>
      </c>
      <c r="I108" s="25">
        <f>F108-INDEX($F$4:$F$613,MATCH(D108,$D$4:$D$613,0))</f>
        <v>0.004849537037037034</v>
      </c>
    </row>
    <row r="109" spans="1:9" ht="15" customHeight="1">
      <c r="A109" s="20">
        <v>106</v>
      </c>
      <c r="B109" s="21" t="s">
        <v>232</v>
      </c>
      <c r="C109" s="21" t="s">
        <v>233</v>
      </c>
      <c r="D109" s="20" t="s">
        <v>72</v>
      </c>
      <c r="E109" s="21" t="s">
        <v>31</v>
      </c>
      <c r="F109" s="36">
        <v>0.022326388888888885</v>
      </c>
      <c r="G109" s="20" t="str">
        <f t="shared" si="3"/>
        <v>4.36/km</v>
      </c>
      <c r="H109" s="25">
        <f t="shared" si="4"/>
        <v>0.005127314814814814</v>
      </c>
      <c r="I109" s="25">
        <f>F109-INDEX($F$4:$F$613,MATCH(D109,$D$4:$D$613,0))</f>
        <v>0.00362268518518518</v>
      </c>
    </row>
    <row r="110" spans="1:9" ht="15" customHeight="1">
      <c r="A110" s="20">
        <v>107</v>
      </c>
      <c r="B110" s="21" t="s">
        <v>234</v>
      </c>
      <c r="C110" s="21" t="s">
        <v>100</v>
      </c>
      <c r="D110" s="20" t="s">
        <v>37</v>
      </c>
      <c r="E110" s="21" t="s">
        <v>146</v>
      </c>
      <c r="F110" s="36">
        <v>0.022337962962962962</v>
      </c>
      <c r="G110" s="20" t="str">
        <f t="shared" si="3"/>
        <v>4.36/km</v>
      </c>
      <c r="H110" s="25">
        <f aca="true" t="shared" si="5" ref="H110:H147">F110-$F$4</f>
        <v>0.005138888888888891</v>
      </c>
      <c r="I110" s="25">
        <f>F110-INDEX($F$4:$F$613,MATCH(D110,$D$4:$D$613,0))</f>
        <v>0.004317129629629629</v>
      </c>
    </row>
    <row r="111" spans="1:9" ht="15" customHeight="1">
      <c r="A111" s="20">
        <v>108</v>
      </c>
      <c r="B111" s="21" t="s">
        <v>111</v>
      </c>
      <c r="C111" s="21" t="s">
        <v>95</v>
      </c>
      <c r="D111" s="20" t="s">
        <v>23</v>
      </c>
      <c r="E111" s="21" t="s">
        <v>50</v>
      </c>
      <c r="F111" s="36">
        <v>0.022361111111111113</v>
      </c>
      <c r="G111" s="20" t="str">
        <f t="shared" si="3"/>
        <v>4.36/km</v>
      </c>
      <c r="H111" s="25">
        <f t="shared" si="5"/>
        <v>0.005162037037037041</v>
      </c>
      <c r="I111" s="25">
        <f>F111-INDEX($F$4:$F$613,MATCH(D111,$D$4:$D$613,0))</f>
        <v>0.00497685185185185</v>
      </c>
    </row>
    <row r="112" spans="1:9" ht="15" customHeight="1">
      <c r="A112" s="20">
        <v>109</v>
      </c>
      <c r="B112" s="21" t="s">
        <v>212</v>
      </c>
      <c r="C112" s="21" t="s">
        <v>235</v>
      </c>
      <c r="D112" s="20" t="s">
        <v>37</v>
      </c>
      <c r="E112" s="21" t="s">
        <v>158</v>
      </c>
      <c r="F112" s="36">
        <v>0.02238425925925926</v>
      </c>
      <c r="G112" s="20" t="str">
        <f t="shared" si="3"/>
        <v>4.36/km</v>
      </c>
      <c r="H112" s="25">
        <f t="shared" si="5"/>
        <v>0.0051851851851851885</v>
      </c>
      <c r="I112" s="25">
        <f>F112-INDEX($F$4:$F$613,MATCH(D112,$D$4:$D$613,0))</f>
        <v>0.004363425925925927</v>
      </c>
    </row>
    <row r="113" spans="1:9" ht="15" customHeight="1">
      <c r="A113" s="20">
        <v>110</v>
      </c>
      <c r="B113" s="21" t="s">
        <v>236</v>
      </c>
      <c r="C113" s="21" t="s">
        <v>237</v>
      </c>
      <c r="D113" s="20" t="s">
        <v>105</v>
      </c>
      <c r="E113" s="21" t="s">
        <v>238</v>
      </c>
      <c r="F113" s="36">
        <v>0.022395833333333334</v>
      </c>
      <c r="G113" s="20" t="str">
        <f t="shared" si="3"/>
        <v>4.36/km</v>
      </c>
      <c r="H113" s="25">
        <f t="shared" si="5"/>
        <v>0.005196759259259262</v>
      </c>
      <c r="I113" s="25">
        <f>F113-INDEX($F$4:$F$613,MATCH(D113,$D$4:$D$613,0))</f>
        <v>0.0030671296296296315</v>
      </c>
    </row>
    <row r="114" spans="1:9" ht="15" customHeight="1">
      <c r="A114" s="20">
        <v>111</v>
      </c>
      <c r="B114" s="21" t="s">
        <v>74</v>
      </c>
      <c r="C114" s="21" t="s">
        <v>95</v>
      </c>
      <c r="D114" s="20" t="s">
        <v>23</v>
      </c>
      <c r="E114" s="21" t="s">
        <v>64</v>
      </c>
      <c r="F114" s="36">
        <v>0.02244212962962963</v>
      </c>
      <c r="G114" s="20" t="str">
        <f t="shared" si="3"/>
        <v>4.37/km</v>
      </c>
      <c r="H114" s="25">
        <f t="shared" si="5"/>
        <v>0.00524305555555556</v>
      </c>
      <c r="I114" s="25">
        <f>F114-INDEX($F$4:$F$613,MATCH(D114,$D$4:$D$613,0))</f>
        <v>0.005057870370370369</v>
      </c>
    </row>
    <row r="115" spans="1:9" ht="15" customHeight="1">
      <c r="A115" s="20">
        <v>112</v>
      </c>
      <c r="B115" s="21" t="s">
        <v>239</v>
      </c>
      <c r="C115" s="21" t="s">
        <v>240</v>
      </c>
      <c r="D115" s="20" t="s">
        <v>105</v>
      </c>
      <c r="E115" s="21" t="s">
        <v>241</v>
      </c>
      <c r="F115" s="36">
        <v>0.02246527777777778</v>
      </c>
      <c r="G115" s="20" t="str">
        <f t="shared" si="3"/>
        <v>4.37/km</v>
      </c>
      <c r="H115" s="25">
        <f t="shared" si="5"/>
        <v>0.005266203703703707</v>
      </c>
      <c r="I115" s="25">
        <f>F115-INDEX($F$4:$F$613,MATCH(D115,$D$4:$D$613,0))</f>
        <v>0.0031365740740740763</v>
      </c>
    </row>
    <row r="116" spans="1:9" ht="15" customHeight="1">
      <c r="A116" s="20">
        <v>113</v>
      </c>
      <c r="B116" s="21" t="s">
        <v>242</v>
      </c>
      <c r="C116" s="21" t="s">
        <v>102</v>
      </c>
      <c r="D116" s="20" t="s">
        <v>23</v>
      </c>
      <c r="E116" s="21" t="s">
        <v>243</v>
      </c>
      <c r="F116" s="36">
        <v>0.022511574074074073</v>
      </c>
      <c r="G116" s="20" t="str">
        <f t="shared" si="3"/>
        <v>4.38/km</v>
      </c>
      <c r="H116" s="25">
        <f t="shared" si="5"/>
        <v>0.005312500000000001</v>
      </c>
      <c r="I116" s="25">
        <f>F116-INDEX($F$4:$F$613,MATCH(D116,$D$4:$D$613,0))</f>
        <v>0.00512731481481481</v>
      </c>
    </row>
    <row r="117" spans="1:9" ht="15" customHeight="1">
      <c r="A117" s="20">
        <v>114</v>
      </c>
      <c r="B117" s="21" t="s">
        <v>244</v>
      </c>
      <c r="C117" s="21" t="s">
        <v>245</v>
      </c>
      <c r="D117" s="20" t="s">
        <v>19</v>
      </c>
      <c r="E117" s="21" t="s">
        <v>115</v>
      </c>
      <c r="F117" s="36">
        <v>0.02290509259259259</v>
      </c>
      <c r="G117" s="20" t="str">
        <f t="shared" si="3"/>
        <v>4.43/km</v>
      </c>
      <c r="H117" s="25">
        <f t="shared" si="5"/>
        <v>0.00570601851851852</v>
      </c>
      <c r="I117" s="25">
        <f>F117-INDEX($F$4:$F$613,MATCH(D117,$D$4:$D$613,0))</f>
        <v>0.005624999999999998</v>
      </c>
    </row>
    <row r="118" spans="1:9" ht="15" customHeight="1">
      <c r="A118" s="20">
        <v>115</v>
      </c>
      <c r="B118" s="21" t="s">
        <v>246</v>
      </c>
      <c r="C118" s="21" t="s">
        <v>247</v>
      </c>
      <c r="D118" s="20" t="s">
        <v>105</v>
      </c>
      <c r="E118" s="21" t="s">
        <v>158</v>
      </c>
      <c r="F118" s="36">
        <v>0.023067129629629632</v>
      </c>
      <c r="G118" s="20" t="str">
        <f t="shared" si="3"/>
        <v>4.45/km</v>
      </c>
      <c r="H118" s="25">
        <f t="shared" si="5"/>
        <v>0.00586805555555556</v>
      </c>
      <c r="I118" s="25">
        <f>F118-INDEX($F$4:$F$613,MATCH(D118,$D$4:$D$613,0))</f>
        <v>0.0037384259259259298</v>
      </c>
    </row>
    <row r="119" spans="1:9" ht="15" customHeight="1">
      <c r="A119" s="20">
        <v>116</v>
      </c>
      <c r="B119" s="21" t="s">
        <v>248</v>
      </c>
      <c r="C119" s="21" t="s">
        <v>66</v>
      </c>
      <c r="D119" s="20" t="s">
        <v>23</v>
      </c>
      <c r="E119" s="21" t="s">
        <v>148</v>
      </c>
      <c r="F119" s="36">
        <v>0.023113425925925926</v>
      </c>
      <c r="G119" s="20" t="str">
        <f t="shared" si="3"/>
        <v>4.45/km</v>
      </c>
      <c r="H119" s="25">
        <f t="shared" si="5"/>
        <v>0.005914351851851855</v>
      </c>
      <c r="I119" s="25">
        <f>F119-INDEX($F$4:$F$613,MATCH(D119,$D$4:$D$613,0))</f>
        <v>0.005729166666666664</v>
      </c>
    </row>
    <row r="120" spans="1:9" ht="15" customHeight="1">
      <c r="A120" s="20">
        <v>117</v>
      </c>
      <c r="B120" s="21" t="s">
        <v>249</v>
      </c>
      <c r="C120" s="21" t="s">
        <v>250</v>
      </c>
      <c r="D120" s="20" t="s">
        <v>27</v>
      </c>
      <c r="E120" s="21" t="s">
        <v>251</v>
      </c>
      <c r="F120" s="36">
        <v>0.023217592592592592</v>
      </c>
      <c r="G120" s="20" t="str">
        <f t="shared" si="3"/>
        <v>4.47/km</v>
      </c>
      <c r="H120" s="25">
        <f t="shared" si="5"/>
        <v>0.00601851851851852</v>
      </c>
      <c r="I120" s="25">
        <f>F120-INDEX($F$4:$F$613,MATCH(D120,$D$4:$D$613,0))</f>
        <v>0.005787037037037035</v>
      </c>
    </row>
    <row r="121" spans="1:9" ht="15" customHeight="1">
      <c r="A121" s="20">
        <v>118</v>
      </c>
      <c r="B121" s="21" t="s">
        <v>252</v>
      </c>
      <c r="C121" s="21" t="s">
        <v>253</v>
      </c>
      <c r="D121" s="20" t="s">
        <v>37</v>
      </c>
      <c r="E121" s="21" t="s">
        <v>129</v>
      </c>
      <c r="F121" s="36">
        <v>0.023333333333333334</v>
      </c>
      <c r="G121" s="20" t="str">
        <f t="shared" si="3"/>
        <v>4.48/km</v>
      </c>
      <c r="H121" s="25">
        <f t="shared" si="5"/>
        <v>0.006134259259259263</v>
      </c>
      <c r="I121" s="25">
        <f>F121-INDEX($F$4:$F$613,MATCH(D121,$D$4:$D$613,0))</f>
        <v>0.005312500000000001</v>
      </c>
    </row>
    <row r="122" spans="1:9" ht="15" customHeight="1">
      <c r="A122" s="20">
        <v>119</v>
      </c>
      <c r="B122" s="21" t="s">
        <v>254</v>
      </c>
      <c r="C122" s="21" t="s">
        <v>132</v>
      </c>
      <c r="D122" s="20" t="s">
        <v>37</v>
      </c>
      <c r="E122" s="21" t="s">
        <v>230</v>
      </c>
      <c r="F122" s="36">
        <v>0.023368055555555555</v>
      </c>
      <c r="G122" s="20" t="str">
        <f t="shared" si="3"/>
        <v>4.48/km</v>
      </c>
      <c r="H122" s="25">
        <f t="shared" si="5"/>
        <v>0.006168981481481484</v>
      </c>
      <c r="I122" s="25">
        <f>F122-INDEX($F$4:$F$613,MATCH(D122,$D$4:$D$613,0))</f>
        <v>0.005347222222222222</v>
      </c>
    </row>
    <row r="123" spans="1:9" ht="15" customHeight="1">
      <c r="A123" s="20">
        <v>120</v>
      </c>
      <c r="B123" s="21" t="s">
        <v>255</v>
      </c>
      <c r="C123" s="21" t="s">
        <v>26</v>
      </c>
      <c r="D123" s="20" t="s">
        <v>37</v>
      </c>
      <c r="E123" s="21" t="s">
        <v>256</v>
      </c>
      <c r="F123" s="36">
        <v>0.02337962962962963</v>
      </c>
      <c r="G123" s="20" t="str">
        <f t="shared" si="3"/>
        <v>4.49/km</v>
      </c>
      <c r="H123" s="25">
        <f t="shared" si="5"/>
        <v>0.006180555555555557</v>
      </c>
      <c r="I123" s="25">
        <f>F123-INDEX($F$4:$F$613,MATCH(D123,$D$4:$D$613,0))</f>
        <v>0.0053587962962962955</v>
      </c>
    </row>
    <row r="124" spans="1:9" ht="15" customHeight="1">
      <c r="A124" s="20">
        <v>121</v>
      </c>
      <c r="B124" s="21" t="s">
        <v>257</v>
      </c>
      <c r="C124" s="21" t="s">
        <v>186</v>
      </c>
      <c r="D124" s="20" t="s">
        <v>23</v>
      </c>
      <c r="E124" s="21" t="s">
        <v>146</v>
      </c>
      <c r="F124" s="36">
        <v>0.02342592592592593</v>
      </c>
      <c r="G124" s="20" t="str">
        <f t="shared" si="3"/>
        <v>4.49/km</v>
      </c>
      <c r="H124" s="25">
        <f t="shared" si="5"/>
        <v>0.006226851851851858</v>
      </c>
      <c r="I124" s="25">
        <f>F124-INDEX($F$4:$F$613,MATCH(D124,$D$4:$D$613,0))</f>
        <v>0.006041666666666667</v>
      </c>
    </row>
    <row r="125" spans="1:9" ht="15" customHeight="1">
      <c r="A125" s="20">
        <v>122</v>
      </c>
      <c r="B125" s="21" t="s">
        <v>258</v>
      </c>
      <c r="C125" s="21" t="s">
        <v>209</v>
      </c>
      <c r="D125" s="20" t="s">
        <v>105</v>
      </c>
      <c r="E125" s="21" t="s">
        <v>38</v>
      </c>
      <c r="F125" s="36">
        <v>0.02344907407407407</v>
      </c>
      <c r="G125" s="20" t="str">
        <f t="shared" si="3"/>
        <v>4.49/km</v>
      </c>
      <c r="H125" s="25">
        <f t="shared" si="5"/>
        <v>0.006249999999999999</v>
      </c>
      <c r="I125" s="25">
        <f>F125-INDEX($F$4:$F$613,MATCH(D125,$D$4:$D$613,0))</f>
        <v>0.004120370370370368</v>
      </c>
    </row>
    <row r="126" spans="1:9" ht="15" customHeight="1">
      <c r="A126" s="20">
        <v>123</v>
      </c>
      <c r="B126" s="21" t="s">
        <v>259</v>
      </c>
      <c r="C126" s="21" t="s">
        <v>77</v>
      </c>
      <c r="D126" s="20" t="s">
        <v>19</v>
      </c>
      <c r="E126" s="21" t="s">
        <v>146</v>
      </c>
      <c r="F126" s="36">
        <v>0.023506944444444445</v>
      </c>
      <c r="G126" s="20" t="str">
        <f t="shared" si="3"/>
        <v>4.50/km</v>
      </c>
      <c r="H126" s="25">
        <f t="shared" si="5"/>
        <v>0.006307870370370373</v>
      </c>
      <c r="I126" s="25">
        <f>F126-INDEX($F$4:$F$613,MATCH(D126,$D$4:$D$613,0))</f>
        <v>0.0062268518518518515</v>
      </c>
    </row>
    <row r="127" spans="1:9" ht="15" customHeight="1">
      <c r="A127" s="20">
        <v>124</v>
      </c>
      <c r="B127" s="21" t="s">
        <v>260</v>
      </c>
      <c r="C127" s="21" t="s">
        <v>77</v>
      </c>
      <c r="D127" s="20" t="s">
        <v>37</v>
      </c>
      <c r="E127" s="21" t="s">
        <v>150</v>
      </c>
      <c r="F127" s="36">
        <v>0.023587962962962963</v>
      </c>
      <c r="G127" s="20" t="str">
        <f t="shared" si="3"/>
        <v>4.51/km</v>
      </c>
      <c r="H127" s="25">
        <f t="shared" si="5"/>
        <v>0.006388888888888892</v>
      </c>
      <c r="I127" s="25">
        <f>F127-INDEX($F$4:$F$613,MATCH(D127,$D$4:$D$613,0))</f>
        <v>0.00556712962962963</v>
      </c>
    </row>
    <row r="128" spans="1:9" ht="15" customHeight="1">
      <c r="A128" s="20">
        <v>125</v>
      </c>
      <c r="B128" s="21" t="s">
        <v>261</v>
      </c>
      <c r="C128" s="21" t="s">
        <v>114</v>
      </c>
      <c r="D128" s="20" t="s">
        <v>19</v>
      </c>
      <c r="E128" s="21" t="s">
        <v>82</v>
      </c>
      <c r="F128" s="36">
        <v>0.023657407407407408</v>
      </c>
      <c r="G128" s="20" t="str">
        <f t="shared" si="3"/>
        <v>4.52/km</v>
      </c>
      <c r="H128" s="25">
        <f t="shared" si="5"/>
        <v>0.006458333333333337</v>
      </c>
      <c r="I128" s="25">
        <f>F128-INDEX($F$4:$F$613,MATCH(D128,$D$4:$D$613,0))</f>
        <v>0.006377314814814815</v>
      </c>
    </row>
    <row r="129" spans="1:9" ht="15" customHeight="1">
      <c r="A129" s="20">
        <v>126</v>
      </c>
      <c r="B129" s="21" t="s">
        <v>262</v>
      </c>
      <c r="C129" s="21" t="s">
        <v>57</v>
      </c>
      <c r="D129" s="20" t="s">
        <v>27</v>
      </c>
      <c r="E129" s="21" t="s">
        <v>129</v>
      </c>
      <c r="F129" s="36">
        <v>0.023668981481481485</v>
      </c>
      <c r="G129" s="20" t="str">
        <f t="shared" si="3"/>
        <v>4.52/km</v>
      </c>
      <c r="H129" s="25">
        <f t="shared" si="5"/>
        <v>0.006469907407407414</v>
      </c>
      <c r="I129" s="25">
        <f>F129-INDEX($F$4:$F$613,MATCH(D129,$D$4:$D$613,0))</f>
        <v>0.0062384259259259285</v>
      </c>
    </row>
    <row r="130" spans="1:9" ht="15" customHeight="1">
      <c r="A130" s="20">
        <v>127</v>
      </c>
      <c r="B130" s="21" t="s">
        <v>263</v>
      </c>
      <c r="C130" s="21" t="s">
        <v>141</v>
      </c>
      <c r="D130" s="20" t="s">
        <v>37</v>
      </c>
      <c r="E130" s="21" t="s">
        <v>264</v>
      </c>
      <c r="F130" s="36">
        <v>0.023680555555555555</v>
      </c>
      <c r="G130" s="20" t="str">
        <f t="shared" si="3"/>
        <v>4.52/km</v>
      </c>
      <c r="H130" s="25">
        <f t="shared" si="5"/>
        <v>0.006481481481481484</v>
      </c>
      <c r="I130" s="25">
        <f>F130-INDEX($F$4:$F$613,MATCH(D130,$D$4:$D$613,0))</f>
        <v>0.005659722222222222</v>
      </c>
    </row>
    <row r="131" spans="1:9" ht="15" customHeight="1">
      <c r="A131" s="20">
        <v>128</v>
      </c>
      <c r="B131" s="21" t="s">
        <v>265</v>
      </c>
      <c r="C131" s="21" t="s">
        <v>77</v>
      </c>
      <c r="D131" s="20" t="s">
        <v>23</v>
      </c>
      <c r="E131" s="21" t="s">
        <v>115</v>
      </c>
      <c r="F131" s="36">
        <v>0.023715277777777776</v>
      </c>
      <c r="G131" s="20" t="str">
        <f t="shared" si="3"/>
        <v>4.53/km</v>
      </c>
      <c r="H131" s="25">
        <f t="shared" si="5"/>
        <v>0.006516203703703705</v>
      </c>
      <c r="I131" s="25">
        <f>F131-INDEX($F$4:$F$613,MATCH(D131,$D$4:$D$613,0))</f>
        <v>0.006331018518518514</v>
      </c>
    </row>
    <row r="132" spans="1:9" ht="15" customHeight="1">
      <c r="A132" s="20">
        <v>129</v>
      </c>
      <c r="B132" s="21" t="s">
        <v>266</v>
      </c>
      <c r="C132" s="21" t="s">
        <v>235</v>
      </c>
      <c r="D132" s="20" t="s">
        <v>37</v>
      </c>
      <c r="E132" s="21" t="s">
        <v>64</v>
      </c>
      <c r="F132" s="36">
        <v>0.023738425925925923</v>
      </c>
      <c r="G132" s="20" t="str">
        <f aca="true" t="shared" si="6" ref="G132:G163">TEXT(INT((HOUR(F132)*3600+MINUTE(F132)*60+SECOND(F132))/$I$2/60),"0")&amp;"."&amp;TEXT(MOD((HOUR(F132)*3600+MINUTE(F132)*60+SECOND(F132))/$I$2,60),"00")&amp;"/km"</f>
        <v>4.53/km</v>
      </c>
      <c r="H132" s="25">
        <f t="shared" si="5"/>
        <v>0.006539351851851852</v>
      </c>
      <c r="I132" s="25">
        <f>F132-INDEX($F$4:$F$613,MATCH(D132,$D$4:$D$613,0))</f>
        <v>0.00571759259259259</v>
      </c>
    </row>
    <row r="133" spans="1:9" ht="15" customHeight="1">
      <c r="A133" s="20">
        <v>130</v>
      </c>
      <c r="B133" s="21" t="s">
        <v>267</v>
      </c>
      <c r="C133" s="21" t="s">
        <v>52</v>
      </c>
      <c r="D133" s="20" t="s">
        <v>72</v>
      </c>
      <c r="E133" s="21" t="s">
        <v>135</v>
      </c>
      <c r="F133" s="36">
        <v>0.023761574074074074</v>
      </c>
      <c r="G133" s="20" t="str">
        <f t="shared" si="6"/>
        <v>4.53/km</v>
      </c>
      <c r="H133" s="25">
        <f t="shared" si="5"/>
        <v>0.006562500000000002</v>
      </c>
      <c r="I133" s="25">
        <f>F133-INDEX($F$4:$F$613,MATCH(D133,$D$4:$D$613,0))</f>
        <v>0.005057870370370369</v>
      </c>
    </row>
    <row r="134" spans="1:9" ht="15" customHeight="1">
      <c r="A134" s="20">
        <v>131</v>
      </c>
      <c r="B134" s="21" t="s">
        <v>268</v>
      </c>
      <c r="C134" s="21" t="s">
        <v>269</v>
      </c>
      <c r="D134" s="20" t="s">
        <v>72</v>
      </c>
      <c r="E134" s="21" t="s">
        <v>31</v>
      </c>
      <c r="F134" s="36">
        <v>0.02388888888888889</v>
      </c>
      <c r="G134" s="20" t="str">
        <f t="shared" si="6"/>
        <v>4.55/km</v>
      </c>
      <c r="H134" s="25">
        <f t="shared" si="5"/>
        <v>0.006689814814814819</v>
      </c>
      <c r="I134" s="25">
        <f>F134-INDEX($F$4:$F$613,MATCH(D134,$D$4:$D$613,0))</f>
        <v>0.005185185185185185</v>
      </c>
    </row>
    <row r="135" spans="1:9" ht="15" customHeight="1">
      <c r="A135" s="20">
        <v>132</v>
      </c>
      <c r="B135" s="21" t="s">
        <v>270</v>
      </c>
      <c r="C135" s="21" t="s">
        <v>271</v>
      </c>
      <c r="D135" s="20" t="s">
        <v>37</v>
      </c>
      <c r="E135" s="21" t="s">
        <v>193</v>
      </c>
      <c r="F135" s="36">
        <v>0.02398148148148148</v>
      </c>
      <c r="G135" s="20" t="str">
        <f t="shared" si="6"/>
        <v>4.56/km</v>
      </c>
      <c r="H135" s="25">
        <f t="shared" si="5"/>
        <v>0.006782407407407407</v>
      </c>
      <c r="I135" s="25">
        <f>F135-INDEX($F$4:$F$613,MATCH(D135,$D$4:$D$613,0))</f>
        <v>0.0059606481481481455</v>
      </c>
    </row>
    <row r="136" spans="1:9" ht="15" customHeight="1">
      <c r="A136" s="20">
        <v>133</v>
      </c>
      <c r="B136" s="21" t="s">
        <v>272</v>
      </c>
      <c r="C136" s="21" t="s">
        <v>215</v>
      </c>
      <c r="D136" s="20" t="s">
        <v>105</v>
      </c>
      <c r="E136" s="21" t="s">
        <v>273</v>
      </c>
      <c r="F136" s="36">
        <v>0.0240625</v>
      </c>
      <c r="G136" s="20" t="str">
        <f t="shared" si="6"/>
        <v>4.57/km</v>
      </c>
      <c r="H136" s="25">
        <f t="shared" si="5"/>
        <v>0.006863425925925929</v>
      </c>
      <c r="I136" s="25">
        <f>F136-INDEX($F$4:$F$613,MATCH(D136,$D$4:$D$613,0))</f>
        <v>0.0047337962962962984</v>
      </c>
    </row>
    <row r="137" spans="1:9" ht="15" customHeight="1">
      <c r="A137" s="20">
        <v>134</v>
      </c>
      <c r="B137" s="21" t="s">
        <v>151</v>
      </c>
      <c r="C137" s="21" t="s">
        <v>274</v>
      </c>
      <c r="D137" s="20" t="s">
        <v>72</v>
      </c>
      <c r="E137" s="21" t="s">
        <v>82</v>
      </c>
      <c r="F137" s="36">
        <v>0.02414351851851852</v>
      </c>
      <c r="G137" s="20" t="str">
        <f t="shared" si="6"/>
        <v>4.58/km</v>
      </c>
      <c r="H137" s="25">
        <f t="shared" si="5"/>
        <v>0.0069444444444444475</v>
      </c>
      <c r="I137" s="25">
        <f>F137-INDEX($F$4:$F$613,MATCH(D137,$D$4:$D$613,0))</f>
        <v>0.005439814814814814</v>
      </c>
    </row>
    <row r="138" spans="1:9" ht="15" customHeight="1">
      <c r="A138" s="20">
        <v>135</v>
      </c>
      <c r="B138" s="21" t="s">
        <v>275</v>
      </c>
      <c r="C138" s="21" t="s">
        <v>121</v>
      </c>
      <c r="D138" s="20" t="s">
        <v>23</v>
      </c>
      <c r="E138" s="21" t="s">
        <v>50</v>
      </c>
      <c r="F138" s="36">
        <v>0.024166666666666666</v>
      </c>
      <c r="G138" s="20" t="str">
        <f t="shared" si="6"/>
        <v>4.58/km</v>
      </c>
      <c r="H138" s="25">
        <f t="shared" si="5"/>
        <v>0.006967592592592595</v>
      </c>
      <c r="I138" s="25">
        <f>F138-INDEX($F$4:$F$613,MATCH(D138,$D$4:$D$613,0))</f>
        <v>0.006782407407407404</v>
      </c>
    </row>
    <row r="139" spans="1:9" ht="15" customHeight="1">
      <c r="A139" s="20">
        <v>136</v>
      </c>
      <c r="B139" s="21" t="s">
        <v>276</v>
      </c>
      <c r="C139" s="21" t="s">
        <v>183</v>
      </c>
      <c r="D139" s="20" t="s">
        <v>37</v>
      </c>
      <c r="E139" s="21" t="s">
        <v>115</v>
      </c>
      <c r="F139" s="36">
        <v>0.024328703703703703</v>
      </c>
      <c r="G139" s="20" t="str">
        <f t="shared" si="6"/>
        <v>5.00/km</v>
      </c>
      <c r="H139" s="25">
        <f t="shared" si="5"/>
        <v>0.007129629629629632</v>
      </c>
      <c r="I139" s="25">
        <f>F139-INDEX($F$4:$F$613,MATCH(D139,$D$4:$D$613,0))</f>
        <v>0.00630787037037037</v>
      </c>
    </row>
    <row r="140" spans="1:9" ht="15" customHeight="1">
      <c r="A140" s="20">
        <v>137</v>
      </c>
      <c r="B140" s="21" t="s">
        <v>277</v>
      </c>
      <c r="C140" s="21" t="s">
        <v>253</v>
      </c>
      <c r="D140" s="20" t="s">
        <v>72</v>
      </c>
      <c r="E140" s="21" t="s">
        <v>129</v>
      </c>
      <c r="F140" s="36">
        <v>0.024386574074074074</v>
      </c>
      <c r="G140" s="20" t="str">
        <f t="shared" si="6"/>
        <v>5.01/km</v>
      </c>
      <c r="H140" s="25">
        <f t="shared" si="5"/>
        <v>0.007187500000000003</v>
      </c>
      <c r="I140" s="25">
        <f>F140-INDEX($F$4:$F$613,MATCH(D140,$D$4:$D$613,0))</f>
        <v>0.005682870370370369</v>
      </c>
    </row>
    <row r="141" spans="1:9" ht="15" customHeight="1">
      <c r="A141" s="20">
        <v>138</v>
      </c>
      <c r="B141" s="21" t="s">
        <v>278</v>
      </c>
      <c r="C141" s="21" t="s">
        <v>54</v>
      </c>
      <c r="D141" s="20" t="s">
        <v>23</v>
      </c>
      <c r="E141" s="21" t="s">
        <v>115</v>
      </c>
      <c r="F141" s="36">
        <v>0.024525462962962968</v>
      </c>
      <c r="G141" s="20" t="str">
        <f t="shared" si="6"/>
        <v>5.03/km</v>
      </c>
      <c r="H141" s="25">
        <f t="shared" si="5"/>
        <v>0.007326388888888896</v>
      </c>
      <c r="I141" s="25">
        <f>F141-INDEX($F$4:$F$613,MATCH(D141,$D$4:$D$613,0))</f>
        <v>0.007141203703703705</v>
      </c>
    </row>
    <row r="142" spans="1:9" ht="15" customHeight="1">
      <c r="A142" s="20">
        <v>139</v>
      </c>
      <c r="B142" s="21" t="s">
        <v>279</v>
      </c>
      <c r="C142" s="21" t="s">
        <v>253</v>
      </c>
      <c r="D142" s="20" t="s">
        <v>105</v>
      </c>
      <c r="E142" s="21" t="s">
        <v>78</v>
      </c>
      <c r="F142" s="36">
        <v>0.02478009259259259</v>
      </c>
      <c r="G142" s="20" t="str">
        <f t="shared" si="6"/>
        <v>5.06/km</v>
      </c>
      <c r="H142" s="25">
        <f t="shared" si="5"/>
        <v>0.007581018518518518</v>
      </c>
      <c r="I142" s="25">
        <f>F142-INDEX($F$4:$F$613,MATCH(D142,$D$4:$D$613,0))</f>
        <v>0.0054513888888888876</v>
      </c>
    </row>
    <row r="143" spans="1:9" ht="15" customHeight="1">
      <c r="A143" s="20">
        <v>140</v>
      </c>
      <c r="B143" s="21" t="s">
        <v>280</v>
      </c>
      <c r="C143" s="21" t="s">
        <v>102</v>
      </c>
      <c r="D143" s="20" t="s">
        <v>105</v>
      </c>
      <c r="E143" s="21" t="s">
        <v>115</v>
      </c>
      <c r="F143" s="36">
        <v>0.02488425925925926</v>
      </c>
      <c r="G143" s="20" t="str">
        <f t="shared" si="6"/>
        <v>5.07/km</v>
      </c>
      <c r="H143" s="25">
        <f t="shared" si="5"/>
        <v>0.007685185185185187</v>
      </c>
      <c r="I143" s="25">
        <f>F143-INDEX($F$4:$F$613,MATCH(D143,$D$4:$D$613,0))</f>
        <v>0.005555555555555557</v>
      </c>
    </row>
    <row r="144" spans="1:9" ht="15" customHeight="1">
      <c r="A144" s="20">
        <v>141</v>
      </c>
      <c r="B144" s="21" t="s">
        <v>281</v>
      </c>
      <c r="C144" s="21" t="s">
        <v>282</v>
      </c>
      <c r="D144" s="20" t="s">
        <v>72</v>
      </c>
      <c r="E144" s="21" t="s">
        <v>283</v>
      </c>
      <c r="F144" s="36">
        <v>0.02496527777777778</v>
      </c>
      <c r="G144" s="20" t="str">
        <f t="shared" si="6"/>
        <v>5.08/km</v>
      </c>
      <c r="H144" s="25">
        <f t="shared" si="5"/>
        <v>0.007766203703703709</v>
      </c>
      <c r="I144" s="25">
        <f>F144-INDEX($F$4:$F$613,MATCH(D144,$D$4:$D$613,0))</f>
        <v>0.006261574074074076</v>
      </c>
    </row>
    <row r="145" spans="1:9" ht="15" customHeight="1">
      <c r="A145" s="20">
        <v>142</v>
      </c>
      <c r="B145" s="21" t="s">
        <v>232</v>
      </c>
      <c r="C145" s="21" t="s">
        <v>284</v>
      </c>
      <c r="D145" s="20" t="s">
        <v>23</v>
      </c>
      <c r="E145" s="21" t="s">
        <v>31</v>
      </c>
      <c r="F145" s="36">
        <v>0.025011574074074075</v>
      </c>
      <c r="G145" s="20" t="str">
        <f t="shared" si="6"/>
        <v>5.09/km</v>
      </c>
      <c r="H145" s="25">
        <f t="shared" si="5"/>
        <v>0.007812500000000003</v>
      </c>
      <c r="I145" s="25">
        <f>F145-INDEX($F$4:$F$613,MATCH(D145,$D$4:$D$613,0))</f>
        <v>0.0076273148148148125</v>
      </c>
    </row>
    <row r="146" spans="1:9" ht="15" customHeight="1">
      <c r="A146" s="20">
        <v>143</v>
      </c>
      <c r="B146" s="21" t="s">
        <v>56</v>
      </c>
      <c r="C146" s="21" t="s">
        <v>118</v>
      </c>
      <c r="D146" s="20" t="s">
        <v>23</v>
      </c>
      <c r="E146" s="21" t="s">
        <v>58</v>
      </c>
      <c r="F146" s="36">
        <v>0.025057870370370373</v>
      </c>
      <c r="G146" s="20" t="str">
        <f t="shared" si="6"/>
        <v>5.09/km</v>
      </c>
      <c r="H146" s="25">
        <f t="shared" si="5"/>
        <v>0.007858796296296301</v>
      </c>
      <c r="I146" s="25">
        <f>F146-INDEX($F$4:$F$613,MATCH(D146,$D$4:$D$613,0))</f>
        <v>0.00767361111111111</v>
      </c>
    </row>
    <row r="147" spans="1:9" ht="15" customHeight="1">
      <c r="A147" s="20">
        <v>144</v>
      </c>
      <c r="B147" s="21" t="s">
        <v>285</v>
      </c>
      <c r="C147" s="21" t="s">
        <v>42</v>
      </c>
      <c r="D147" s="20" t="s">
        <v>37</v>
      </c>
      <c r="E147" s="21" t="s">
        <v>283</v>
      </c>
      <c r="F147" s="36">
        <v>0.025092592592592593</v>
      </c>
      <c r="G147" s="20" t="str">
        <f t="shared" si="6"/>
        <v>5.10/km</v>
      </c>
      <c r="H147" s="25">
        <f t="shared" si="5"/>
        <v>0.007893518518518522</v>
      </c>
      <c r="I147" s="25">
        <f>F147-INDEX($F$4:$F$613,MATCH(D147,$D$4:$D$613,0))</f>
        <v>0.00707175925925926</v>
      </c>
    </row>
    <row r="148" spans="1:9" ht="15" customHeight="1">
      <c r="A148" s="20">
        <v>145</v>
      </c>
      <c r="B148" s="21" t="s">
        <v>286</v>
      </c>
      <c r="C148" s="21" t="s">
        <v>47</v>
      </c>
      <c r="D148" s="20" t="s">
        <v>37</v>
      </c>
      <c r="E148" s="21" t="s">
        <v>73</v>
      </c>
      <c r="F148" s="36">
        <v>0.025439814814814814</v>
      </c>
      <c r="G148" s="20" t="str">
        <f t="shared" si="6"/>
        <v>5.14/km</v>
      </c>
      <c r="H148" s="25">
        <f aca="true" t="shared" si="7" ref="H148:H163">F148-$F$4</f>
        <v>0.008240740740740743</v>
      </c>
      <c r="I148" s="25">
        <f>F148-INDEX($F$4:$F$613,MATCH(D148,$D$4:$D$613,0))</f>
        <v>0.007418981481481481</v>
      </c>
    </row>
    <row r="149" spans="1:9" ht="15" customHeight="1">
      <c r="A149" s="20">
        <v>146</v>
      </c>
      <c r="B149" s="21" t="s">
        <v>287</v>
      </c>
      <c r="C149" s="21" t="s">
        <v>288</v>
      </c>
      <c r="D149" s="20" t="s">
        <v>19</v>
      </c>
      <c r="E149" s="21" t="s">
        <v>135</v>
      </c>
      <c r="F149" s="36">
        <v>0.025590277777777778</v>
      </c>
      <c r="G149" s="20" t="str">
        <f t="shared" si="6"/>
        <v>5.16/km</v>
      </c>
      <c r="H149" s="25">
        <f t="shared" si="7"/>
        <v>0.008391203703703706</v>
      </c>
      <c r="I149" s="25">
        <f>F149-INDEX($F$4:$F$613,MATCH(D149,$D$4:$D$613,0))</f>
        <v>0.008310185185185184</v>
      </c>
    </row>
    <row r="150" spans="1:9" ht="15" customHeight="1">
      <c r="A150" s="20">
        <v>147</v>
      </c>
      <c r="B150" s="21" t="s">
        <v>289</v>
      </c>
      <c r="C150" s="21" t="s">
        <v>134</v>
      </c>
      <c r="D150" s="20" t="s">
        <v>23</v>
      </c>
      <c r="E150" s="21" t="s">
        <v>115</v>
      </c>
      <c r="F150" s="36">
        <v>0.02584490740740741</v>
      </c>
      <c r="G150" s="20" t="str">
        <f t="shared" si="6"/>
        <v>5.19/km</v>
      </c>
      <c r="H150" s="25">
        <f t="shared" si="7"/>
        <v>0.008645833333333339</v>
      </c>
      <c r="I150" s="25">
        <f>F150-INDEX($F$4:$F$613,MATCH(D150,$D$4:$D$613,0))</f>
        <v>0.008460648148148148</v>
      </c>
    </row>
    <row r="151" spans="1:9" ht="15" customHeight="1">
      <c r="A151" s="20">
        <v>148</v>
      </c>
      <c r="B151" s="21" t="s">
        <v>290</v>
      </c>
      <c r="C151" s="21" t="s">
        <v>121</v>
      </c>
      <c r="D151" s="20" t="s">
        <v>37</v>
      </c>
      <c r="E151" s="21" t="s">
        <v>146</v>
      </c>
      <c r="F151" s="36">
        <v>0.025925925925925925</v>
      </c>
      <c r="G151" s="20" t="str">
        <f t="shared" si="6"/>
        <v>5.20/km</v>
      </c>
      <c r="H151" s="25">
        <f t="shared" si="7"/>
        <v>0.008726851851851854</v>
      </c>
      <c r="I151" s="25">
        <f>F151-INDEX($F$4:$F$613,MATCH(D151,$D$4:$D$613,0))</f>
        <v>0.007905092592592592</v>
      </c>
    </row>
    <row r="152" spans="1:9" ht="15" customHeight="1">
      <c r="A152" s="20">
        <v>149</v>
      </c>
      <c r="B152" s="21" t="s">
        <v>291</v>
      </c>
      <c r="C152" s="21" t="s">
        <v>57</v>
      </c>
      <c r="D152" s="20" t="s">
        <v>105</v>
      </c>
      <c r="E152" s="21" t="s">
        <v>73</v>
      </c>
      <c r="F152" s="36">
        <v>0.025983796296296297</v>
      </c>
      <c r="G152" s="20" t="str">
        <f t="shared" si="6"/>
        <v>5.21/km</v>
      </c>
      <c r="H152" s="25">
        <f t="shared" si="7"/>
        <v>0.008784722222222225</v>
      </c>
      <c r="I152" s="25">
        <f>F152-INDEX($F$4:$F$613,MATCH(D152,$D$4:$D$613,0))</f>
        <v>0.006655092592592594</v>
      </c>
    </row>
    <row r="153" spans="1:9" ht="15" customHeight="1">
      <c r="A153" s="20">
        <v>150</v>
      </c>
      <c r="B153" s="21" t="s">
        <v>292</v>
      </c>
      <c r="C153" s="21" t="s">
        <v>293</v>
      </c>
      <c r="D153" s="20" t="s">
        <v>72</v>
      </c>
      <c r="E153" s="21" t="s">
        <v>294</v>
      </c>
      <c r="F153" s="36">
        <v>0.026111111111111113</v>
      </c>
      <c r="G153" s="20" t="str">
        <f t="shared" si="6"/>
        <v>5.22/km</v>
      </c>
      <c r="H153" s="25">
        <f t="shared" si="7"/>
        <v>0.008912037037037041</v>
      </c>
      <c r="I153" s="25">
        <f>F153-INDEX($F$4:$F$613,MATCH(D153,$D$4:$D$613,0))</f>
        <v>0.007407407407407408</v>
      </c>
    </row>
    <row r="154" spans="1:9" ht="15" customHeight="1">
      <c r="A154" s="20">
        <v>151</v>
      </c>
      <c r="B154" s="21" t="s">
        <v>295</v>
      </c>
      <c r="C154" s="21" t="s">
        <v>177</v>
      </c>
      <c r="D154" s="20" t="s">
        <v>72</v>
      </c>
      <c r="E154" s="21" t="s">
        <v>38</v>
      </c>
      <c r="F154" s="36">
        <v>0.026226851851851852</v>
      </c>
      <c r="G154" s="20" t="str">
        <f t="shared" si="6"/>
        <v>5.24/km</v>
      </c>
      <c r="H154" s="25">
        <f t="shared" si="7"/>
        <v>0.00902777777777778</v>
      </c>
      <c r="I154" s="25">
        <f>F154-INDEX($F$4:$F$613,MATCH(D154,$D$4:$D$613,0))</f>
        <v>0.007523148148148147</v>
      </c>
    </row>
    <row r="155" spans="1:9" ht="15" customHeight="1">
      <c r="A155" s="20">
        <v>152</v>
      </c>
      <c r="B155" s="21" t="s">
        <v>296</v>
      </c>
      <c r="C155" s="21" t="s">
        <v>297</v>
      </c>
      <c r="D155" s="20" t="s">
        <v>37</v>
      </c>
      <c r="E155" s="21" t="s">
        <v>294</v>
      </c>
      <c r="F155" s="36">
        <v>0.02630787037037037</v>
      </c>
      <c r="G155" s="20" t="str">
        <f t="shared" si="6"/>
        <v>5.25/km</v>
      </c>
      <c r="H155" s="25">
        <f t="shared" si="7"/>
        <v>0.009108796296296299</v>
      </c>
      <c r="I155" s="25">
        <f>F155-INDEX($F$4:$F$613,MATCH(D155,$D$4:$D$613,0))</f>
        <v>0.008287037037037037</v>
      </c>
    </row>
    <row r="156" spans="1:9" ht="15" customHeight="1">
      <c r="A156" s="20">
        <v>153</v>
      </c>
      <c r="B156" s="21" t="s">
        <v>298</v>
      </c>
      <c r="C156" s="21" t="s">
        <v>71</v>
      </c>
      <c r="D156" s="20" t="s">
        <v>105</v>
      </c>
      <c r="E156" s="21" t="s">
        <v>238</v>
      </c>
      <c r="F156" s="36">
        <v>0.02631944444444444</v>
      </c>
      <c r="G156" s="20" t="str">
        <f t="shared" si="6"/>
        <v>5.25/km</v>
      </c>
      <c r="H156" s="25">
        <f t="shared" si="7"/>
        <v>0.009120370370370369</v>
      </c>
      <c r="I156" s="25">
        <f>F156-INDEX($F$4:$F$613,MATCH(D156,$D$4:$D$613,0))</f>
        <v>0.006990740740740738</v>
      </c>
    </row>
    <row r="157" spans="1:9" ht="15" customHeight="1">
      <c r="A157" s="20">
        <v>154</v>
      </c>
      <c r="B157" s="21" t="s">
        <v>299</v>
      </c>
      <c r="C157" s="21" t="s">
        <v>71</v>
      </c>
      <c r="D157" s="20" t="s">
        <v>72</v>
      </c>
      <c r="E157" s="21" t="s">
        <v>273</v>
      </c>
      <c r="F157" s="36">
        <v>0.026493055555555558</v>
      </c>
      <c r="G157" s="20" t="str">
        <f t="shared" si="6"/>
        <v>5.27/km</v>
      </c>
      <c r="H157" s="25">
        <f t="shared" si="7"/>
        <v>0.009293981481481486</v>
      </c>
      <c r="I157" s="25">
        <f>F157-INDEX($F$4:$F$613,MATCH(D157,$D$4:$D$613,0))</f>
        <v>0.007789351851851853</v>
      </c>
    </row>
    <row r="158" spans="1:9" ht="15" customHeight="1">
      <c r="A158" s="20">
        <v>155</v>
      </c>
      <c r="B158" s="21" t="s">
        <v>300</v>
      </c>
      <c r="C158" s="21" t="s">
        <v>215</v>
      </c>
      <c r="D158" s="20" t="s">
        <v>72</v>
      </c>
      <c r="E158" s="21" t="s">
        <v>283</v>
      </c>
      <c r="F158" s="36">
        <v>0.02701388888888889</v>
      </c>
      <c r="G158" s="20" t="str">
        <f t="shared" si="6"/>
        <v>5.33/km</v>
      </c>
      <c r="H158" s="25">
        <f t="shared" si="7"/>
        <v>0.009814814814814818</v>
      </c>
      <c r="I158" s="25">
        <f>F158-INDEX($F$4:$F$613,MATCH(D158,$D$4:$D$613,0))</f>
        <v>0.008310185185185184</v>
      </c>
    </row>
    <row r="159" spans="1:9" ht="15" customHeight="1">
      <c r="A159" s="20">
        <v>156</v>
      </c>
      <c r="B159" s="21" t="s">
        <v>301</v>
      </c>
      <c r="C159" s="21" t="s">
        <v>57</v>
      </c>
      <c r="D159" s="20" t="s">
        <v>37</v>
      </c>
      <c r="E159" s="21" t="s">
        <v>119</v>
      </c>
      <c r="F159" s="36">
        <v>0.027071759259259257</v>
      </c>
      <c r="G159" s="20" t="str">
        <f t="shared" si="6"/>
        <v>5.34/km</v>
      </c>
      <c r="H159" s="25">
        <f t="shared" si="7"/>
        <v>0.009872685185185186</v>
      </c>
      <c r="I159" s="25">
        <f>F159-INDEX($F$4:$F$613,MATCH(D159,$D$4:$D$613,0))</f>
        <v>0.009050925925925924</v>
      </c>
    </row>
    <row r="160" spans="1:9" ht="15" customHeight="1">
      <c r="A160" s="20">
        <v>157</v>
      </c>
      <c r="B160" s="21" t="s">
        <v>302</v>
      </c>
      <c r="C160" s="21" t="s">
        <v>303</v>
      </c>
      <c r="D160" s="20" t="s">
        <v>19</v>
      </c>
      <c r="E160" s="21" t="s">
        <v>115</v>
      </c>
      <c r="F160" s="36">
        <v>0.027141203703703706</v>
      </c>
      <c r="G160" s="20" t="str">
        <f t="shared" si="6"/>
        <v>5.35/km</v>
      </c>
      <c r="H160" s="25">
        <f t="shared" si="7"/>
        <v>0.009942129629629634</v>
      </c>
      <c r="I160" s="25">
        <f>F160-INDEX($F$4:$F$613,MATCH(D160,$D$4:$D$613,0))</f>
        <v>0.009861111111111112</v>
      </c>
    </row>
    <row r="161" spans="1:9" ht="15" customHeight="1">
      <c r="A161" s="20">
        <v>158</v>
      </c>
      <c r="B161" s="21" t="s">
        <v>70</v>
      </c>
      <c r="C161" s="21" t="s">
        <v>183</v>
      </c>
      <c r="D161" s="20" t="s">
        <v>72</v>
      </c>
      <c r="E161" s="21" t="s">
        <v>283</v>
      </c>
      <c r="F161" s="36">
        <v>0.02892361111111111</v>
      </c>
      <c r="G161" s="20" t="str">
        <f t="shared" si="6"/>
        <v>5.57/km</v>
      </c>
      <c r="H161" s="25">
        <f t="shared" si="7"/>
        <v>0.011724537037037037</v>
      </c>
      <c r="I161" s="25">
        <f>F161-INDEX($F$4:$F$613,MATCH(D161,$D$4:$D$613,0))</f>
        <v>0.010219907407407403</v>
      </c>
    </row>
    <row r="162" spans="1:9" ht="15" customHeight="1">
      <c r="A162" s="20">
        <v>159</v>
      </c>
      <c r="B162" s="21" t="s">
        <v>304</v>
      </c>
      <c r="C162" s="21" t="s">
        <v>305</v>
      </c>
      <c r="D162" s="20" t="s">
        <v>105</v>
      </c>
      <c r="E162" s="21" t="s">
        <v>146</v>
      </c>
      <c r="F162" s="36">
        <v>0.03194444444444445</v>
      </c>
      <c r="G162" s="20" t="str">
        <f t="shared" si="6"/>
        <v>6.34/km</v>
      </c>
      <c r="H162" s="25">
        <f t="shared" si="7"/>
        <v>0.014745370370370377</v>
      </c>
      <c r="I162" s="25">
        <f>F162-INDEX($F$4:$F$613,MATCH(D162,$D$4:$D$613,0))</f>
        <v>0.012615740740740747</v>
      </c>
    </row>
    <row r="163" spans="1:9" ht="15" customHeight="1">
      <c r="A163" s="22">
        <v>160</v>
      </c>
      <c r="B163" s="23" t="s">
        <v>306</v>
      </c>
      <c r="C163" s="23" t="s">
        <v>307</v>
      </c>
      <c r="D163" s="22" t="s">
        <v>72</v>
      </c>
      <c r="E163" s="23" t="s">
        <v>110</v>
      </c>
      <c r="F163" s="37">
        <v>0.03211805555555556</v>
      </c>
      <c r="G163" s="22" t="str">
        <f t="shared" si="6"/>
        <v>6.36/km</v>
      </c>
      <c r="H163" s="34">
        <f t="shared" si="7"/>
        <v>0.014918981481481488</v>
      </c>
      <c r="I163" s="34">
        <f>F163-INDEX($F$4:$F$613,MATCH(D163,$D$4:$D$613,0))</f>
        <v>0.013414351851851854</v>
      </c>
    </row>
  </sheetData>
  <autoFilter ref="A3:I16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1</v>
      </c>
      <c r="B2" s="31"/>
      <c r="C2" s="31"/>
      <c r="D2" s="31"/>
      <c r="E2" s="31"/>
      <c r="F2" s="31"/>
      <c r="G2" s="31"/>
      <c r="H2" s="3" t="s">
        <v>2</v>
      </c>
      <c r="I2" s="4">
        <v>4.6</v>
      </c>
    </row>
    <row r="3" spans="1:9" ht="37.5" customHeight="1">
      <c r="A3" s="5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9" t="s">
        <v>8</v>
      </c>
      <c r="G3" s="9" t="s">
        <v>9</v>
      </c>
      <c r="H3" s="10" t="s">
        <v>10</v>
      </c>
      <c r="I3" s="10" t="s">
        <v>11</v>
      </c>
    </row>
    <row r="4" spans="1:9" s="11" customFormat="1" ht="15" customHeight="1">
      <c r="A4" s="18">
        <v>1</v>
      </c>
      <c r="B4" s="19" t="s">
        <v>308</v>
      </c>
      <c r="C4" s="19" t="s">
        <v>309</v>
      </c>
      <c r="D4" s="18" t="s">
        <v>310</v>
      </c>
      <c r="E4" s="19" t="s">
        <v>311</v>
      </c>
      <c r="F4" s="35">
        <v>0.012337962962962962</v>
      </c>
      <c r="G4" s="18" t="str">
        <f aca="true" t="shared" si="0" ref="G4:G35">TEXT(INT((HOUR(F4)*3600+MINUTE(F4)*60+SECOND(F4))/$I$2/60),"0")&amp;"."&amp;TEXT(MOD((HOUR(F4)*3600+MINUTE(F4)*60+SECOND(F4))/$I$2,60),"00")&amp;"/km"</f>
        <v>3.52/km</v>
      </c>
      <c r="H4" s="24">
        <f aca="true" t="shared" si="1" ref="H4:H35">F4-$F$4</f>
        <v>0</v>
      </c>
      <c r="I4" s="24">
        <f>F4-INDEX($F$4:$F$505,MATCH(D4,$D$4:$D$505,0))</f>
        <v>0</v>
      </c>
    </row>
    <row r="5" spans="1:9" s="11" customFormat="1" ht="15" customHeight="1">
      <c r="A5" s="20">
        <v>2</v>
      </c>
      <c r="B5" s="21" t="s">
        <v>312</v>
      </c>
      <c r="C5" s="21" t="s">
        <v>313</v>
      </c>
      <c r="D5" s="20" t="s">
        <v>314</v>
      </c>
      <c r="E5" s="21" t="s">
        <v>115</v>
      </c>
      <c r="F5" s="36">
        <v>0.013842592592592594</v>
      </c>
      <c r="G5" s="20" t="str">
        <f t="shared" si="0"/>
        <v>4.20/km</v>
      </c>
      <c r="H5" s="25">
        <f t="shared" si="1"/>
        <v>0.0015046296296296318</v>
      </c>
      <c r="I5" s="25">
        <f>F5-INDEX($F$4:$F$505,MATCH(D5,$D$4:$D$505,0))</f>
        <v>0</v>
      </c>
    </row>
    <row r="6" spans="1:9" s="11" customFormat="1" ht="15" customHeight="1">
      <c r="A6" s="20">
        <v>3</v>
      </c>
      <c r="B6" s="21" t="s">
        <v>315</v>
      </c>
      <c r="C6" s="21" t="s">
        <v>316</v>
      </c>
      <c r="D6" s="20" t="s">
        <v>314</v>
      </c>
      <c r="E6" s="21" t="s">
        <v>317</v>
      </c>
      <c r="F6" s="36">
        <v>0.013946759259259258</v>
      </c>
      <c r="G6" s="20" t="str">
        <f t="shared" si="0"/>
        <v>4.22/km</v>
      </c>
      <c r="H6" s="25">
        <f t="shared" si="1"/>
        <v>0.0016087962962962957</v>
      </c>
      <c r="I6" s="25">
        <f>F6-INDEX($F$4:$F$505,MATCH(D6,$D$4:$D$505,0))</f>
        <v>0.00010416666666666387</v>
      </c>
    </row>
    <row r="7" spans="1:9" s="11" customFormat="1" ht="15" customHeight="1">
      <c r="A7" s="20">
        <v>4</v>
      </c>
      <c r="B7" s="21" t="s">
        <v>318</v>
      </c>
      <c r="C7" s="21" t="s">
        <v>319</v>
      </c>
      <c r="D7" s="20">
        <v>1974</v>
      </c>
      <c r="E7" s="21" t="s">
        <v>320</v>
      </c>
      <c r="F7" s="36">
        <v>0.01400462962962963</v>
      </c>
      <c r="G7" s="20" t="str">
        <f t="shared" si="0"/>
        <v>4.23/km</v>
      </c>
      <c r="H7" s="25">
        <f t="shared" si="1"/>
        <v>0.0016666666666666687</v>
      </c>
      <c r="I7" s="25">
        <f>F7-INDEX($F$4:$F$505,MATCH(D7,$D$4:$D$505,0))</f>
        <v>0</v>
      </c>
    </row>
    <row r="8" spans="1:9" s="11" customFormat="1" ht="15" customHeight="1">
      <c r="A8" s="20">
        <v>5</v>
      </c>
      <c r="B8" s="21" t="s">
        <v>321</v>
      </c>
      <c r="C8" s="21" t="s">
        <v>322</v>
      </c>
      <c r="D8" s="20">
        <v>1974</v>
      </c>
      <c r="E8" s="21" t="s">
        <v>198</v>
      </c>
      <c r="F8" s="36">
        <v>0.014259259259259261</v>
      </c>
      <c r="G8" s="20" t="str">
        <f t="shared" si="0"/>
        <v>4.28/km</v>
      </c>
      <c r="H8" s="25">
        <f t="shared" si="1"/>
        <v>0.0019212962962962994</v>
      </c>
      <c r="I8" s="25">
        <f>F8-INDEX($F$4:$F$505,MATCH(D8,$D$4:$D$505,0))</f>
        <v>0.0002546296296296307</v>
      </c>
    </row>
    <row r="9" spans="1:9" s="11" customFormat="1" ht="15" customHeight="1">
      <c r="A9" s="20">
        <v>6</v>
      </c>
      <c r="B9" s="21" t="s">
        <v>323</v>
      </c>
      <c r="C9" s="21" t="s">
        <v>324</v>
      </c>
      <c r="D9" s="20" t="s">
        <v>314</v>
      </c>
      <c r="E9" s="21" t="s">
        <v>325</v>
      </c>
      <c r="F9" s="36">
        <v>0.014328703703703703</v>
      </c>
      <c r="G9" s="20" t="str">
        <f t="shared" si="0"/>
        <v>4.29/km</v>
      </c>
      <c r="H9" s="25">
        <f t="shared" si="1"/>
        <v>0.001990740740740741</v>
      </c>
      <c r="I9" s="25">
        <f>F9-INDEX($F$4:$F$505,MATCH(D9,$D$4:$D$505,0))</f>
        <v>0.00048611111111110904</v>
      </c>
    </row>
    <row r="10" spans="1:9" s="11" customFormat="1" ht="15" customHeight="1">
      <c r="A10" s="20">
        <v>7</v>
      </c>
      <c r="B10" s="21" t="s">
        <v>326</v>
      </c>
      <c r="C10" s="21" t="s">
        <v>327</v>
      </c>
      <c r="D10" s="20">
        <v>1973</v>
      </c>
      <c r="E10" s="21" t="s">
        <v>129</v>
      </c>
      <c r="F10" s="36">
        <v>0.014409722222222221</v>
      </c>
      <c r="G10" s="20" t="str">
        <f t="shared" si="0"/>
        <v>4.31/km</v>
      </c>
      <c r="H10" s="25">
        <f t="shared" si="1"/>
        <v>0.0020717592592592593</v>
      </c>
      <c r="I10" s="25">
        <f>F10-INDEX($F$4:$F$505,MATCH(D10,$D$4:$D$505,0))</f>
        <v>0</v>
      </c>
    </row>
    <row r="11" spans="1:9" s="11" customFormat="1" ht="15" customHeight="1">
      <c r="A11" s="20">
        <v>8</v>
      </c>
      <c r="B11" s="21" t="s">
        <v>328</v>
      </c>
      <c r="C11" s="21" t="s">
        <v>305</v>
      </c>
      <c r="D11" s="20" t="s">
        <v>329</v>
      </c>
      <c r="E11" s="21" t="s">
        <v>38</v>
      </c>
      <c r="F11" s="36">
        <v>0.014525462962962964</v>
      </c>
      <c r="G11" s="20" t="str">
        <f t="shared" si="0"/>
        <v>4.33/km</v>
      </c>
      <c r="H11" s="25">
        <f t="shared" si="1"/>
        <v>0.002187500000000002</v>
      </c>
      <c r="I11" s="25">
        <f>F11-INDEX($F$4:$F$505,MATCH(D11,$D$4:$D$505,0))</f>
        <v>0</v>
      </c>
    </row>
    <row r="12" spans="1:9" s="11" customFormat="1" ht="15" customHeight="1">
      <c r="A12" s="20">
        <v>9</v>
      </c>
      <c r="B12" s="21" t="s">
        <v>196</v>
      </c>
      <c r="C12" s="21" t="s">
        <v>330</v>
      </c>
      <c r="D12" s="20">
        <v>1973</v>
      </c>
      <c r="E12" s="21" t="s">
        <v>129</v>
      </c>
      <c r="F12" s="36">
        <v>0.014699074074074074</v>
      </c>
      <c r="G12" s="20" t="str">
        <f t="shared" si="0"/>
        <v>4.36/km</v>
      </c>
      <c r="H12" s="25">
        <f t="shared" si="1"/>
        <v>0.0023611111111111124</v>
      </c>
      <c r="I12" s="25">
        <f>F12-INDEX($F$4:$F$505,MATCH(D12,$D$4:$D$505,0))</f>
        <v>0.00028935185185185314</v>
      </c>
    </row>
    <row r="13" spans="1:9" s="11" customFormat="1" ht="15" customHeight="1">
      <c r="A13" s="20">
        <v>10</v>
      </c>
      <c r="B13" s="21" t="s">
        <v>331</v>
      </c>
      <c r="C13" s="21" t="s">
        <v>332</v>
      </c>
      <c r="D13" s="20" t="s">
        <v>314</v>
      </c>
      <c r="E13" s="21" t="s">
        <v>31</v>
      </c>
      <c r="F13" s="36">
        <v>0.014953703703703705</v>
      </c>
      <c r="G13" s="20" t="str">
        <f t="shared" si="0"/>
        <v>4.41/km</v>
      </c>
      <c r="H13" s="25">
        <f t="shared" si="1"/>
        <v>0.002615740740740743</v>
      </c>
      <c r="I13" s="25">
        <f>F13-INDEX($F$4:$F$505,MATCH(D13,$D$4:$D$505,0))</f>
        <v>0.0011111111111111113</v>
      </c>
    </row>
    <row r="14" spans="1:9" s="11" customFormat="1" ht="15" customHeight="1">
      <c r="A14" s="20">
        <v>11</v>
      </c>
      <c r="B14" s="21" t="s">
        <v>333</v>
      </c>
      <c r="C14" s="21" t="s">
        <v>109</v>
      </c>
      <c r="D14" s="20" t="s">
        <v>329</v>
      </c>
      <c r="E14" s="21" t="s">
        <v>73</v>
      </c>
      <c r="F14" s="36">
        <v>0.015046296296296295</v>
      </c>
      <c r="G14" s="20" t="str">
        <f t="shared" si="0"/>
        <v>4.43/km</v>
      </c>
      <c r="H14" s="25">
        <f t="shared" si="1"/>
        <v>0.0027083333333333334</v>
      </c>
      <c r="I14" s="25">
        <f>F14-INDEX($F$4:$F$505,MATCH(D14,$D$4:$D$505,0))</f>
        <v>0.0005208333333333315</v>
      </c>
    </row>
    <row r="15" spans="1:9" s="11" customFormat="1" ht="15" customHeight="1">
      <c r="A15" s="20">
        <v>12</v>
      </c>
      <c r="B15" s="21" t="s">
        <v>334</v>
      </c>
      <c r="C15" s="21" t="s">
        <v>335</v>
      </c>
      <c r="D15" s="20" t="s">
        <v>314</v>
      </c>
      <c r="E15" s="21" t="s">
        <v>283</v>
      </c>
      <c r="F15" s="36">
        <v>0.015104166666666667</v>
      </c>
      <c r="G15" s="20" t="str">
        <f t="shared" si="0"/>
        <v>4.44/km</v>
      </c>
      <c r="H15" s="25">
        <f t="shared" si="1"/>
        <v>0.0027662037037037047</v>
      </c>
      <c r="I15" s="25">
        <f>F15-INDEX($F$4:$F$505,MATCH(D15,$D$4:$D$505,0))</f>
        <v>0.001261574074074073</v>
      </c>
    </row>
    <row r="16" spans="1:9" s="11" customFormat="1" ht="15" customHeight="1">
      <c r="A16" s="15">
        <v>13</v>
      </c>
      <c r="B16" s="16" t="s">
        <v>336</v>
      </c>
      <c r="C16" s="16" t="s">
        <v>40</v>
      </c>
      <c r="D16" s="15" t="s">
        <v>314</v>
      </c>
      <c r="E16" s="16" t="s">
        <v>415</v>
      </c>
      <c r="F16" s="38">
        <v>0.01513888888888889</v>
      </c>
      <c r="G16" s="15" t="str">
        <f t="shared" si="0"/>
        <v>4.44/km</v>
      </c>
      <c r="H16" s="17">
        <f t="shared" si="1"/>
        <v>0.002800925925925927</v>
      </c>
      <c r="I16" s="17">
        <f>F16-INDEX($F$4:$F$505,MATCH(D16,$D$4:$D$505,0))</f>
        <v>0.0012962962962962954</v>
      </c>
    </row>
    <row r="17" spans="1:9" s="11" customFormat="1" ht="15" customHeight="1">
      <c r="A17" s="20">
        <v>14</v>
      </c>
      <c r="B17" s="21" t="s">
        <v>337</v>
      </c>
      <c r="C17" s="21" t="s">
        <v>338</v>
      </c>
      <c r="D17" s="20">
        <v>1974</v>
      </c>
      <c r="E17" s="21" t="s">
        <v>169</v>
      </c>
      <c r="F17" s="36">
        <v>0.01521990740740741</v>
      </c>
      <c r="G17" s="20" t="str">
        <f t="shared" si="0"/>
        <v>4.46/km</v>
      </c>
      <c r="H17" s="25">
        <f t="shared" si="1"/>
        <v>0.0028819444444444474</v>
      </c>
      <c r="I17" s="25">
        <f>F17-INDEX($F$4:$F$505,MATCH(D17,$D$4:$D$505,0))</f>
        <v>0.0012152777777777787</v>
      </c>
    </row>
    <row r="18" spans="1:9" s="11" customFormat="1" ht="15" customHeight="1">
      <c r="A18" s="20">
        <v>15</v>
      </c>
      <c r="B18" s="21" t="s">
        <v>339</v>
      </c>
      <c r="C18" s="21" t="s">
        <v>202</v>
      </c>
      <c r="D18" s="20" t="s">
        <v>314</v>
      </c>
      <c r="E18" s="21" t="s">
        <v>73</v>
      </c>
      <c r="F18" s="36">
        <v>0.01525462962962963</v>
      </c>
      <c r="G18" s="20" t="str">
        <f t="shared" si="0"/>
        <v>4.47/km</v>
      </c>
      <c r="H18" s="25">
        <f t="shared" si="1"/>
        <v>0.002916666666666668</v>
      </c>
      <c r="I18" s="25">
        <f>F18-INDEX($F$4:$F$505,MATCH(D18,$D$4:$D$505,0))</f>
        <v>0.0014120370370370363</v>
      </c>
    </row>
    <row r="19" spans="1:9" s="11" customFormat="1" ht="15" customHeight="1">
      <c r="A19" s="20">
        <v>16</v>
      </c>
      <c r="B19" s="21" t="s">
        <v>340</v>
      </c>
      <c r="C19" s="21" t="s">
        <v>40</v>
      </c>
      <c r="D19" s="20" t="s">
        <v>329</v>
      </c>
      <c r="E19" s="21" t="s">
        <v>294</v>
      </c>
      <c r="F19" s="36">
        <v>0.015277777777777777</v>
      </c>
      <c r="G19" s="20" t="str">
        <f t="shared" si="0"/>
        <v>4.47/km</v>
      </c>
      <c r="H19" s="25">
        <f t="shared" si="1"/>
        <v>0.0029398148148148152</v>
      </c>
      <c r="I19" s="25">
        <f>F19-INDEX($F$4:$F$505,MATCH(D19,$D$4:$D$505,0))</f>
        <v>0.0007523148148148133</v>
      </c>
    </row>
    <row r="20" spans="1:9" s="11" customFormat="1" ht="15" customHeight="1">
      <c r="A20" s="20">
        <v>17</v>
      </c>
      <c r="B20" s="21" t="s">
        <v>341</v>
      </c>
      <c r="C20" s="21" t="s">
        <v>342</v>
      </c>
      <c r="D20" s="20">
        <v>1964</v>
      </c>
      <c r="E20" s="21" t="s">
        <v>251</v>
      </c>
      <c r="F20" s="36">
        <v>0.0153125</v>
      </c>
      <c r="G20" s="20" t="str">
        <f t="shared" si="0"/>
        <v>4.48/km</v>
      </c>
      <c r="H20" s="25">
        <f t="shared" si="1"/>
        <v>0.0029745370370370377</v>
      </c>
      <c r="I20" s="25">
        <f>F20-INDEX($F$4:$F$505,MATCH(D20,$D$4:$D$505,0))</f>
        <v>0</v>
      </c>
    </row>
    <row r="21" spans="1:9" s="11" customFormat="1" ht="15" customHeight="1">
      <c r="A21" s="20">
        <v>18</v>
      </c>
      <c r="B21" s="21" t="s">
        <v>343</v>
      </c>
      <c r="C21" s="21" t="s">
        <v>344</v>
      </c>
      <c r="D21" s="20">
        <v>1974</v>
      </c>
      <c r="E21" s="21" t="s">
        <v>122</v>
      </c>
      <c r="F21" s="36">
        <v>0.015335648148148147</v>
      </c>
      <c r="G21" s="20" t="str">
        <f t="shared" si="0"/>
        <v>4.48/km</v>
      </c>
      <c r="H21" s="25">
        <f t="shared" si="1"/>
        <v>0.002997685185185185</v>
      </c>
      <c r="I21" s="25">
        <f>F21-INDEX($F$4:$F$505,MATCH(D21,$D$4:$D$505,0))</f>
        <v>0.001331018518518516</v>
      </c>
    </row>
    <row r="22" spans="1:9" s="11" customFormat="1" ht="15" customHeight="1">
      <c r="A22" s="20">
        <v>19</v>
      </c>
      <c r="B22" s="21" t="s">
        <v>345</v>
      </c>
      <c r="C22" s="21" t="s">
        <v>344</v>
      </c>
      <c r="D22" s="20">
        <v>1968</v>
      </c>
      <c r="E22" s="21" t="s">
        <v>73</v>
      </c>
      <c r="F22" s="36">
        <v>0.01539351851851852</v>
      </c>
      <c r="G22" s="20" t="str">
        <f t="shared" si="0"/>
        <v>4.49/km</v>
      </c>
      <c r="H22" s="25">
        <f t="shared" si="1"/>
        <v>0.003055555555555558</v>
      </c>
      <c r="I22" s="25">
        <f>F22-INDEX($F$4:$F$505,MATCH(D22,$D$4:$D$505,0))</f>
        <v>0</v>
      </c>
    </row>
    <row r="23" spans="1:9" s="11" customFormat="1" ht="15" customHeight="1">
      <c r="A23" s="20">
        <v>20</v>
      </c>
      <c r="B23" s="21" t="s">
        <v>346</v>
      </c>
      <c r="C23" s="21" t="s">
        <v>47</v>
      </c>
      <c r="D23" s="20" t="s">
        <v>314</v>
      </c>
      <c r="E23" s="21" t="s">
        <v>135</v>
      </c>
      <c r="F23" s="36">
        <v>0.01545138888888889</v>
      </c>
      <c r="G23" s="20" t="str">
        <f t="shared" si="0"/>
        <v>4.50/km</v>
      </c>
      <c r="H23" s="25">
        <f t="shared" si="1"/>
        <v>0.0031134259259259275</v>
      </c>
      <c r="I23" s="25">
        <f>F23-INDEX($F$4:$F$505,MATCH(D23,$D$4:$D$505,0))</f>
        <v>0.0016087962962962957</v>
      </c>
    </row>
    <row r="24" spans="1:9" s="11" customFormat="1" ht="15" customHeight="1">
      <c r="A24" s="20">
        <v>21</v>
      </c>
      <c r="B24" s="21" t="s">
        <v>347</v>
      </c>
      <c r="C24" s="21" t="s">
        <v>348</v>
      </c>
      <c r="D24" s="20">
        <v>1966</v>
      </c>
      <c r="E24" s="21" t="s">
        <v>38</v>
      </c>
      <c r="F24" s="36">
        <v>0.015486111111111112</v>
      </c>
      <c r="G24" s="20" t="str">
        <f t="shared" si="0"/>
        <v>4.51/km</v>
      </c>
      <c r="H24" s="25">
        <f t="shared" si="1"/>
        <v>0.00314814814814815</v>
      </c>
      <c r="I24" s="25">
        <f>F24-INDEX($F$4:$F$505,MATCH(D24,$D$4:$D$505,0))</f>
        <v>0</v>
      </c>
    </row>
    <row r="25" spans="1:9" s="11" customFormat="1" ht="15" customHeight="1">
      <c r="A25" s="20">
        <v>22</v>
      </c>
      <c r="B25" s="21" t="s">
        <v>349</v>
      </c>
      <c r="C25" s="21" t="s">
        <v>186</v>
      </c>
      <c r="D25" s="20" t="s">
        <v>329</v>
      </c>
      <c r="E25" s="21" t="s">
        <v>350</v>
      </c>
      <c r="F25" s="36">
        <v>0.015509259259259257</v>
      </c>
      <c r="G25" s="20" t="str">
        <f t="shared" si="0"/>
        <v>4.51/km</v>
      </c>
      <c r="H25" s="25">
        <f t="shared" si="1"/>
        <v>0.0031712962962962953</v>
      </c>
      <c r="I25" s="25">
        <f>F25-INDEX($F$4:$F$505,MATCH(D25,$D$4:$D$505,0))</f>
        <v>0.0009837962962962934</v>
      </c>
    </row>
    <row r="26" spans="1:9" s="11" customFormat="1" ht="15" customHeight="1">
      <c r="A26" s="20">
        <v>23</v>
      </c>
      <c r="B26" s="21" t="s">
        <v>351</v>
      </c>
      <c r="C26" s="21" t="s">
        <v>209</v>
      </c>
      <c r="D26" s="20" t="s">
        <v>314</v>
      </c>
      <c r="E26" s="21" t="s">
        <v>38</v>
      </c>
      <c r="F26" s="36">
        <v>0.01556712962962963</v>
      </c>
      <c r="G26" s="20" t="str">
        <f t="shared" si="0"/>
        <v>4.52/km</v>
      </c>
      <c r="H26" s="25">
        <f t="shared" si="1"/>
        <v>0.0032291666666666684</v>
      </c>
      <c r="I26" s="25">
        <f>F26-INDEX($F$4:$F$505,MATCH(D26,$D$4:$D$505,0))</f>
        <v>0.0017245370370370366</v>
      </c>
    </row>
    <row r="27" spans="1:9" s="12" customFormat="1" ht="15" customHeight="1">
      <c r="A27" s="20">
        <v>24</v>
      </c>
      <c r="B27" s="21" t="s">
        <v>352</v>
      </c>
      <c r="C27" s="21" t="s">
        <v>353</v>
      </c>
      <c r="D27" s="20" t="s">
        <v>329</v>
      </c>
      <c r="E27" s="21" t="s">
        <v>148</v>
      </c>
      <c r="F27" s="36">
        <v>0.015625</v>
      </c>
      <c r="G27" s="20" t="str">
        <f t="shared" si="0"/>
        <v>4.53/km</v>
      </c>
      <c r="H27" s="25">
        <f t="shared" si="1"/>
        <v>0.003287037037037038</v>
      </c>
      <c r="I27" s="25">
        <f>F27-INDEX($F$4:$F$505,MATCH(D27,$D$4:$D$505,0))</f>
        <v>0.001099537037037036</v>
      </c>
    </row>
    <row r="28" spans="1:9" s="11" customFormat="1" ht="15" customHeight="1">
      <c r="A28" s="20">
        <v>25</v>
      </c>
      <c r="B28" s="21" t="s">
        <v>354</v>
      </c>
      <c r="C28" s="21" t="s">
        <v>45</v>
      </c>
      <c r="D28" s="20" t="s">
        <v>314</v>
      </c>
      <c r="E28" s="21" t="s">
        <v>146</v>
      </c>
      <c r="F28" s="36">
        <v>0.01568287037037037</v>
      </c>
      <c r="G28" s="20" t="str">
        <f t="shared" si="0"/>
        <v>4.55/km</v>
      </c>
      <c r="H28" s="25">
        <f t="shared" si="1"/>
        <v>0.0033449074074074093</v>
      </c>
      <c r="I28" s="25">
        <f>F28-INDEX($F$4:$F$505,MATCH(D28,$D$4:$D$505,0))</f>
        <v>0.0018402777777777775</v>
      </c>
    </row>
    <row r="29" spans="1:9" s="11" customFormat="1" ht="15" customHeight="1">
      <c r="A29" s="20">
        <v>26</v>
      </c>
      <c r="B29" s="21" t="s">
        <v>355</v>
      </c>
      <c r="C29" s="21" t="s">
        <v>356</v>
      </c>
      <c r="D29" s="20" t="s">
        <v>329</v>
      </c>
      <c r="E29" s="21" t="s">
        <v>110</v>
      </c>
      <c r="F29" s="36">
        <v>0.015914351851851853</v>
      </c>
      <c r="G29" s="20" t="str">
        <f t="shared" si="0"/>
        <v>4.59/km</v>
      </c>
      <c r="H29" s="25">
        <f t="shared" si="1"/>
        <v>0.003576388888888891</v>
      </c>
      <c r="I29" s="25">
        <f>F29-INDEX($F$4:$F$505,MATCH(D29,$D$4:$D$505,0))</f>
        <v>0.0013888888888888892</v>
      </c>
    </row>
    <row r="30" spans="1:9" s="11" customFormat="1" ht="15" customHeight="1">
      <c r="A30" s="20">
        <v>27</v>
      </c>
      <c r="B30" s="21" t="s">
        <v>357</v>
      </c>
      <c r="C30" s="21" t="s">
        <v>358</v>
      </c>
      <c r="D30" s="20" t="s">
        <v>314</v>
      </c>
      <c r="E30" s="21" t="s">
        <v>38</v>
      </c>
      <c r="F30" s="36">
        <v>0.01599537037037037</v>
      </c>
      <c r="G30" s="20" t="str">
        <f t="shared" si="0"/>
        <v>5.00/km</v>
      </c>
      <c r="H30" s="25">
        <f t="shared" si="1"/>
        <v>0.0036574074074074096</v>
      </c>
      <c r="I30" s="25">
        <f>F30-INDEX($F$4:$F$505,MATCH(D30,$D$4:$D$505,0))</f>
        <v>0.0021527777777777778</v>
      </c>
    </row>
    <row r="31" spans="1:9" s="11" customFormat="1" ht="15" customHeight="1">
      <c r="A31" s="20">
        <v>28</v>
      </c>
      <c r="B31" s="21" t="s">
        <v>359</v>
      </c>
      <c r="C31" s="21" t="s">
        <v>104</v>
      </c>
      <c r="D31" s="20" t="s">
        <v>314</v>
      </c>
      <c r="E31" s="21" t="s">
        <v>38</v>
      </c>
      <c r="F31" s="36">
        <v>0.016180555555555556</v>
      </c>
      <c r="G31" s="20" t="str">
        <f t="shared" si="0"/>
        <v>5.04/km</v>
      </c>
      <c r="H31" s="25">
        <f t="shared" si="1"/>
        <v>0.0038425925925925936</v>
      </c>
      <c r="I31" s="25">
        <f>F31-INDEX($F$4:$F$505,MATCH(D31,$D$4:$D$505,0))</f>
        <v>0.002337962962962962</v>
      </c>
    </row>
    <row r="32" spans="1:9" s="11" customFormat="1" ht="15" customHeight="1">
      <c r="A32" s="20">
        <v>29</v>
      </c>
      <c r="B32" s="21" t="s">
        <v>360</v>
      </c>
      <c r="C32" s="21" t="s">
        <v>361</v>
      </c>
      <c r="D32" s="20">
        <v>1972</v>
      </c>
      <c r="E32" s="21" t="s">
        <v>115</v>
      </c>
      <c r="F32" s="36">
        <v>0.016203703703703703</v>
      </c>
      <c r="G32" s="20" t="str">
        <f t="shared" si="0"/>
        <v>5.04/km</v>
      </c>
      <c r="H32" s="25">
        <f t="shared" si="1"/>
        <v>0.0038657407407407408</v>
      </c>
      <c r="I32" s="25">
        <f>F32-INDEX($F$4:$F$505,MATCH(D32,$D$4:$D$505,0))</f>
        <v>0</v>
      </c>
    </row>
    <row r="33" spans="1:9" s="11" customFormat="1" ht="15" customHeight="1">
      <c r="A33" s="20">
        <v>30</v>
      </c>
      <c r="B33" s="21" t="s">
        <v>362</v>
      </c>
      <c r="C33" s="21" t="s">
        <v>363</v>
      </c>
      <c r="D33" s="20" t="s">
        <v>314</v>
      </c>
      <c r="E33" s="21" t="s">
        <v>193</v>
      </c>
      <c r="F33" s="36">
        <v>0.016238425925925924</v>
      </c>
      <c r="G33" s="20" t="str">
        <f t="shared" si="0"/>
        <v>5.05/km</v>
      </c>
      <c r="H33" s="25">
        <f t="shared" si="1"/>
        <v>0.0039004629629629615</v>
      </c>
      <c r="I33" s="25">
        <f>F33-INDEX($F$4:$F$505,MATCH(D33,$D$4:$D$505,0))</f>
        <v>0.0023958333333333297</v>
      </c>
    </row>
    <row r="34" spans="1:9" s="11" customFormat="1" ht="15" customHeight="1">
      <c r="A34" s="20">
        <v>31</v>
      </c>
      <c r="B34" s="21" t="s">
        <v>364</v>
      </c>
      <c r="C34" s="21" t="s">
        <v>183</v>
      </c>
      <c r="D34" s="20" t="s">
        <v>314</v>
      </c>
      <c r="E34" s="21" t="s">
        <v>38</v>
      </c>
      <c r="F34" s="36">
        <v>0.016319444444444445</v>
      </c>
      <c r="G34" s="20" t="str">
        <f t="shared" si="0"/>
        <v>5.07/km</v>
      </c>
      <c r="H34" s="25">
        <f t="shared" si="1"/>
        <v>0.003981481481481483</v>
      </c>
      <c r="I34" s="25">
        <f>F34-INDEX($F$4:$F$505,MATCH(D34,$D$4:$D$505,0))</f>
        <v>0.0024768518518518516</v>
      </c>
    </row>
    <row r="35" spans="1:9" s="11" customFormat="1" ht="15" customHeight="1">
      <c r="A35" s="20">
        <v>32</v>
      </c>
      <c r="B35" s="21" t="s">
        <v>181</v>
      </c>
      <c r="C35" s="21" t="s">
        <v>365</v>
      </c>
      <c r="D35" s="20">
        <v>1987</v>
      </c>
      <c r="E35" s="21" t="s">
        <v>24</v>
      </c>
      <c r="F35" s="36">
        <v>0.01642361111111111</v>
      </c>
      <c r="G35" s="20" t="str">
        <f t="shared" si="0"/>
        <v>5.08/km</v>
      </c>
      <c r="H35" s="25">
        <f t="shared" si="1"/>
        <v>0.004085648148148149</v>
      </c>
      <c r="I35" s="25">
        <f>F35-INDEX($F$4:$F$505,MATCH(D35,$D$4:$D$505,0))</f>
        <v>0</v>
      </c>
    </row>
    <row r="36" spans="1:9" s="11" customFormat="1" ht="15" customHeight="1">
      <c r="A36" s="20">
        <v>33</v>
      </c>
      <c r="B36" s="21" t="s">
        <v>366</v>
      </c>
      <c r="C36" s="21" t="s">
        <v>282</v>
      </c>
      <c r="D36" s="20" t="s">
        <v>314</v>
      </c>
      <c r="E36" s="21" t="s">
        <v>148</v>
      </c>
      <c r="F36" s="36">
        <v>0.016481481481481482</v>
      </c>
      <c r="G36" s="20" t="str">
        <f aca="true" t="shared" si="2" ref="G36:G67">TEXT(INT((HOUR(F36)*3600+MINUTE(F36)*60+SECOND(F36))/$I$2/60),"0")&amp;"."&amp;TEXT(MOD((HOUR(F36)*3600+MINUTE(F36)*60+SECOND(F36))/$I$2,60),"00")&amp;"/km"</f>
        <v>5.10/km</v>
      </c>
      <c r="H36" s="25">
        <f aca="true" t="shared" si="3" ref="H36:H67">F36-$F$4</f>
        <v>0.00414351851851852</v>
      </c>
      <c r="I36" s="25">
        <f>F36-INDEX($F$4:$F$505,MATCH(D36,$D$4:$D$505,0))</f>
        <v>0.0026388888888888885</v>
      </c>
    </row>
    <row r="37" spans="1:9" s="11" customFormat="1" ht="15" customHeight="1">
      <c r="A37" s="20">
        <v>34</v>
      </c>
      <c r="B37" s="21" t="s">
        <v>367</v>
      </c>
      <c r="C37" s="21" t="s">
        <v>368</v>
      </c>
      <c r="D37" s="20">
        <v>1970</v>
      </c>
      <c r="E37" s="21" t="s">
        <v>115</v>
      </c>
      <c r="F37" s="36">
        <v>0.016574074074074074</v>
      </c>
      <c r="G37" s="20" t="str">
        <f t="shared" si="2"/>
        <v>5.11/km</v>
      </c>
      <c r="H37" s="25">
        <f t="shared" si="3"/>
        <v>0.004236111111111112</v>
      </c>
      <c r="I37" s="25">
        <f>F37-INDEX($F$4:$F$505,MATCH(D37,$D$4:$D$505,0))</f>
        <v>0</v>
      </c>
    </row>
    <row r="38" spans="1:9" s="11" customFormat="1" ht="15" customHeight="1">
      <c r="A38" s="20">
        <v>35</v>
      </c>
      <c r="B38" s="21" t="s">
        <v>369</v>
      </c>
      <c r="C38" s="21" t="s">
        <v>215</v>
      </c>
      <c r="D38" s="20" t="s">
        <v>329</v>
      </c>
      <c r="E38" s="21" t="s">
        <v>203</v>
      </c>
      <c r="F38" s="36">
        <v>0.016724537037037034</v>
      </c>
      <c r="G38" s="20" t="str">
        <f t="shared" si="2"/>
        <v>5.14/km</v>
      </c>
      <c r="H38" s="25">
        <f t="shared" si="3"/>
        <v>0.004386574074074072</v>
      </c>
      <c r="I38" s="25">
        <f>F38-INDEX($F$4:$F$505,MATCH(D38,$D$4:$D$505,0))</f>
        <v>0.0021990740740740703</v>
      </c>
    </row>
    <row r="39" spans="1:9" s="11" customFormat="1" ht="15" customHeight="1">
      <c r="A39" s="20">
        <v>36</v>
      </c>
      <c r="B39" s="21" t="s">
        <v>302</v>
      </c>
      <c r="C39" s="21" t="s">
        <v>104</v>
      </c>
      <c r="D39" s="20" t="s">
        <v>314</v>
      </c>
      <c r="E39" s="21" t="s">
        <v>115</v>
      </c>
      <c r="F39" s="36">
        <v>0.01675925925925926</v>
      </c>
      <c r="G39" s="20" t="str">
        <f t="shared" si="2"/>
        <v>5.15/km</v>
      </c>
      <c r="H39" s="25">
        <f t="shared" si="3"/>
        <v>0.004421296296296296</v>
      </c>
      <c r="I39" s="25">
        <f>F39-INDEX($F$4:$F$505,MATCH(D39,$D$4:$D$505,0))</f>
        <v>0.0029166666666666646</v>
      </c>
    </row>
    <row r="40" spans="1:9" s="11" customFormat="1" ht="15" customHeight="1">
      <c r="A40" s="20">
        <v>37</v>
      </c>
      <c r="B40" s="21" t="s">
        <v>370</v>
      </c>
      <c r="C40" s="21" t="s">
        <v>371</v>
      </c>
      <c r="D40" s="20">
        <v>1968</v>
      </c>
      <c r="E40" s="21" t="s">
        <v>153</v>
      </c>
      <c r="F40" s="36">
        <v>0.017002314814814814</v>
      </c>
      <c r="G40" s="20" t="str">
        <f t="shared" si="2"/>
        <v>5.19/km</v>
      </c>
      <c r="H40" s="25">
        <f t="shared" si="3"/>
        <v>0.004664351851851852</v>
      </c>
      <c r="I40" s="25">
        <f>F40-INDEX($F$4:$F$505,MATCH(D40,$D$4:$D$505,0))</f>
        <v>0.001608796296296294</v>
      </c>
    </row>
    <row r="41" spans="1:9" s="11" customFormat="1" ht="15" customHeight="1">
      <c r="A41" s="20">
        <v>38</v>
      </c>
      <c r="B41" s="21" t="s">
        <v>372</v>
      </c>
      <c r="C41" s="21" t="s">
        <v>373</v>
      </c>
      <c r="D41" s="20">
        <v>1967</v>
      </c>
      <c r="E41" s="21" t="s">
        <v>82</v>
      </c>
      <c r="F41" s="36">
        <v>0.01704861111111111</v>
      </c>
      <c r="G41" s="20" t="str">
        <f t="shared" si="2"/>
        <v>5.20/km</v>
      </c>
      <c r="H41" s="25">
        <f t="shared" si="3"/>
        <v>0.00471064814814815</v>
      </c>
      <c r="I41" s="25">
        <f>F41-INDEX($F$4:$F$505,MATCH(D41,$D$4:$D$505,0))</f>
        <v>0</v>
      </c>
    </row>
    <row r="42" spans="1:9" s="11" customFormat="1" ht="15" customHeight="1">
      <c r="A42" s="20">
        <v>39</v>
      </c>
      <c r="B42" s="21" t="s">
        <v>374</v>
      </c>
      <c r="C42" s="21" t="s">
        <v>375</v>
      </c>
      <c r="D42" s="20">
        <v>1979</v>
      </c>
      <c r="E42" s="21" t="s">
        <v>129</v>
      </c>
      <c r="F42" s="36">
        <v>0.017060185185185185</v>
      </c>
      <c r="G42" s="20" t="str">
        <f t="shared" si="2"/>
        <v>5.20/km</v>
      </c>
      <c r="H42" s="25">
        <f t="shared" si="3"/>
        <v>0.004722222222222223</v>
      </c>
      <c r="I42" s="25">
        <f>F42-INDEX($F$4:$F$505,MATCH(D42,$D$4:$D$505,0))</f>
        <v>0</v>
      </c>
    </row>
    <row r="43" spans="1:9" s="11" customFormat="1" ht="15" customHeight="1">
      <c r="A43" s="20">
        <v>40</v>
      </c>
      <c r="B43" s="21" t="s">
        <v>376</v>
      </c>
      <c r="C43" s="21" t="s">
        <v>282</v>
      </c>
      <c r="D43" s="20" t="s">
        <v>329</v>
      </c>
      <c r="E43" s="21" t="s">
        <v>129</v>
      </c>
      <c r="F43" s="36">
        <v>0.017083333333333336</v>
      </c>
      <c r="G43" s="20" t="str">
        <f t="shared" si="2"/>
        <v>5.21/km</v>
      </c>
      <c r="H43" s="25">
        <f t="shared" si="3"/>
        <v>0.004745370370370374</v>
      </c>
      <c r="I43" s="25">
        <f>F43-INDEX($F$4:$F$505,MATCH(D43,$D$4:$D$505,0))</f>
        <v>0.002557870370370372</v>
      </c>
    </row>
    <row r="44" spans="1:9" s="11" customFormat="1" ht="15" customHeight="1">
      <c r="A44" s="20">
        <v>41</v>
      </c>
      <c r="B44" s="21" t="s">
        <v>377</v>
      </c>
      <c r="C44" s="21" t="s">
        <v>378</v>
      </c>
      <c r="D44" s="20" t="s">
        <v>329</v>
      </c>
      <c r="E44" s="21" t="s">
        <v>38</v>
      </c>
      <c r="F44" s="36">
        <v>0.0171875</v>
      </c>
      <c r="G44" s="20" t="str">
        <f t="shared" si="2"/>
        <v>5.23/km</v>
      </c>
      <c r="H44" s="25">
        <f t="shared" si="3"/>
        <v>0.004849537037037039</v>
      </c>
      <c r="I44" s="25">
        <f>F44-INDEX($F$4:$F$505,MATCH(D44,$D$4:$D$505,0))</f>
        <v>0.0026620370370370374</v>
      </c>
    </row>
    <row r="45" spans="1:9" s="11" customFormat="1" ht="15" customHeight="1">
      <c r="A45" s="20">
        <v>42</v>
      </c>
      <c r="B45" s="21" t="s">
        <v>379</v>
      </c>
      <c r="C45" s="21" t="s">
        <v>380</v>
      </c>
      <c r="D45" s="20">
        <v>1993</v>
      </c>
      <c r="E45" s="21" t="s">
        <v>82</v>
      </c>
      <c r="F45" s="36">
        <v>0.01721064814814815</v>
      </c>
      <c r="G45" s="20" t="str">
        <f t="shared" si="2"/>
        <v>5.23/km</v>
      </c>
      <c r="H45" s="25">
        <f t="shared" si="3"/>
        <v>0.0048726851851851865</v>
      </c>
      <c r="I45" s="25">
        <f>F45-INDEX($F$4:$F$505,MATCH(D45,$D$4:$D$505,0))</f>
        <v>0</v>
      </c>
    </row>
    <row r="46" spans="1:9" s="11" customFormat="1" ht="15" customHeight="1">
      <c r="A46" s="20">
        <v>43</v>
      </c>
      <c r="B46" s="21" t="s">
        <v>25</v>
      </c>
      <c r="C46" s="21" t="s">
        <v>330</v>
      </c>
      <c r="D46" s="20">
        <v>1968</v>
      </c>
      <c r="E46" s="21" t="s">
        <v>146</v>
      </c>
      <c r="F46" s="36">
        <v>0.01724537037037037</v>
      </c>
      <c r="G46" s="20" t="str">
        <f t="shared" si="2"/>
        <v>5.24/km</v>
      </c>
      <c r="H46" s="25">
        <f t="shared" si="3"/>
        <v>0.004907407407407407</v>
      </c>
      <c r="I46" s="25">
        <f>F46-INDEX($F$4:$F$505,MATCH(D46,$D$4:$D$505,0))</f>
        <v>0.0018518518518518493</v>
      </c>
    </row>
    <row r="47" spans="1:9" s="11" customFormat="1" ht="15" customHeight="1">
      <c r="A47" s="20">
        <v>44</v>
      </c>
      <c r="B47" s="21" t="s">
        <v>295</v>
      </c>
      <c r="C47" s="21" t="s">
        <v>381</v>
      </c>
      <c r="D47" s="20">
        <v>1980</v>
      </c>
      <c r="E47" s="21" t="s">
        <v>82</v>
      </c>
      <c r="F47" s="36">
        <v>0.017627314814814814</v>
      </c>
      <c r="G47" s="20" t="str">
        <f t="shared" si="2"/>
        <v>5.31/km</v>
      </c>
      <c r="H47" s="25">
        <f t="shared" si="3"/>
        <v>0.005289351851851852</v>
      </c>
      <c r="I47" s="25">
        <f>F47-INDEX($F$4:$F$505,MATCH(D47,$D$4:$D$505,0))</f>
        <v>0</v>
      </c>
    </row>
    <row r="48" spans="1:9" s="11" customFormat="1" ht="15" customHeight="1">
      <c r="A48" s="20">
        <v>45</v>
      </c>
      <c r="B48" s="21" t="s">
        <v>382</v>
      </c>
      <c r="C48" s="21" t="s">
        <v>383</v>
      </c>
      <c r="D48" s="20" t="s">
        <v>329</v>
      </c>
      <c r="E48" s="21" t="s">
        <v>135</v>
      </c>
      <c r="F48" s="36">
        <v>0.017951388888888888</v>
      </c>
      <c r="G48" s="20" t="str">
        <f t="shared" si="2"/>
        <v>5.37/km</v>
      </c>
      <c r="H48" s="25">
        <f t="shared" si="3"/>
        <v>0.005613425925925926</v>
      </c>
      <c r="I48" s="25">
        <f>F48-INDEX($F$4:$F$505,MATCH(D48,$D$4:$D$505,0))</f>
        <v>0.0034259259259259243</v>
      </c>
    </row>
    <row r="49" spans="1:9" s="11" customFormat="1" ht="15" customHeight="1">
      <c r="A49" s="20">
        <v>46</v>
      </c>
      <c r="B49" s="21" t="s">
        <v>384</v>
      </c>
      <c r="C49" s="21" t="s">
        <v>202</v>
      </c>
      <c r="D49" s="20" t="s">
        <v>329</v>
      </c>
      <c r="E49" s="21" t="s">
        <v>385</v>
      </c>
      <c r="F49" s="36">
        <v>0.018194444444444444</v>
      </c>
      <c r="G49" s="20" t="str">
        <f t="shared" si="2"/>
        <v>5.42/km</v>
      </c>
      <c r="H49" s="25">
        <f t="shared" si="3"/>
        <v>0.005856481481481482</v>
      </c>
      <c r="I49" s="25">
        <f>F49-INDEX($F$4:$F$505,MATCH(D49,$D$4:$D$505,0))</f>
        <v>0.0036689814814814797</v>
      </c>
    </row>
    <row r="50" spans="1:9" s="11" customFormat="1" ht="15" customHeight="1">
      <c r="A50" s="20">
        <v>47</v>
      </c>
      <c r="B50" s="21" t="s">
        <v>386</v>
      </c>
      <c r="C50" s="21" t="s">
        <v>40</v>
      </c>
      <c r="D50" s="20" t="s">
        <v>314</v>
      </c>
      <c r="E50" s="21" t="s">
        <v>110</v>
      </c>
      <c r="F50" s="36">
        <v>0.01832175925925926</v>
      </c>
      <c r="G50" s="20" t="str">
        <f t="shared" si="2"/>
        <v>5.44/km</v>
      </c>
      <c r="H50" s="25">
        <f t="shared" si="3"/>
        <v>0.005983796296296298</v>
      </c>
      <c r="I50" s="25">
        <f>F50-INDEX($F$4:$F$505,MATCH(D50,$D$4:$D$505,0))</f>
        <v>0.004479166666666666</v>
      </c>
    </row>
    <row r="51" spans="1:9" s="11" customFormat="1" ht="15" customHeight="1">
      <c r="A51" s="20">
        <v>48</v>
      </c>
      <c r="B51" s="21" t="s">
        <v>387</v>
      </c>
      <c r="C51" s="21" t="s">
        <v>388</v>
      </c>
      <c r="D51" s="20">
        <v>1957</v>
      </c>
      <c r="E51" s="21" t="s">
        <v>158</v>
      </c>
      <c r="F51" s="36">
        <v>0.01834490740740741</v>
      </c>
      <c r="G51" s="20" t="str">
        <f t="shared" si="2"/>
        <v>5.45/km</v>
      </c>
      <c r="H51" s="25">
        <f t="shared" si="3"/>
        <v>0.006006944444444448</v>
      </c>
      <c r="I51" s="25">
        <f>F51-INDEX($F$4:$F$505,MATCH(D51,$D$4:$D$505,0))</f>
        <v>0</v>
      </c>
    </row>
    <row r="52" spans="1:9" s="11" customFormat="1" ht="15" customHeight="1">
      <c r="A52" s="20">
        <v>49</v>
      </c>
      <c r="B52" s="21" t="s">
        <v>389</v>
      </c>
      <c r="C52" s="21" t="s">
        <v>390</v>
      </c>
      <c r="D52" s="20">
        <v>1963</v>
      </c>
      <c r="E52" s="21" t="s">
        <v>146</v>
      </c>
      <c r="F52" s="36">
        <v>0.01851851851851852</v>
      </c>
      <c r="G52" s="20" t="str">
        <f t="shared" si="2"/>
        <v>5.48/km</v>
      </c>
      <c r="H52" s="25">
        <f t="shared" si="3"/>
        <v>0.006180555555555559</v>
      </c>
      <c r="I52" s="25">
        <f>F52-INDEX($F$4:$F$505,MATCH(D52,$D$4:$D$505,0))</f>
        <v>0</v>
      </c>
    </row>
    <row r="53" spans="1:9" s="13" customFormat="1" ht="15" customHeight="1">
      <c r="A53" s="20">
        <v>50</v>
      </c>
      <c r="B53" s="21" t="s">
        <v>391</v>
      </c>
      <c r="C53" s="21" t="s">
        <v>392</v>
      </c>
      <c r="D53" s="20">
        <v>1964</v>
      </c>
      <c r="E53" s="21" t="s">
        <v>110</v>
      </c>
      <c r="F53" s="36">
        <v>0.018761574074074073</v>
      </c>
      <c r="G53" s="20" t="str">
        <f t="shared" si="2"/>
        <v>5.52/km</v>
      </c>
      <c r="H53" s="25">
        <f t="shared" si="3"/>
        <v>0.006423611111111111</v>
      </c>
      <c r="I53" s="25">
        <f>F53-INDEX($F$4:$F$505,MATCH(D53,$D$4:$D$505,0))</f>
        <v>0.003449074074074073</v>
      </c>
    </row>
    <row r="54" spans="1:9" s="11" customFormat="1" ht="15" customHeight="1">
      <c r="A54" s="20">
        <v>51</v>
      </c>
      <c r="B54" s="21" t="s">
        <v>393</v>
      </c>
      <c r="C54" s="21" t="s">
        <v>394</v>
      </c>
      <c r="D54" s="20">
        <v>1966</v>
      </c>
      <c r="E54" s="21" t="s">
        <v>115</v>
      </c>
      <c r="F54" s="36">
        <v>0.018796296296296297</v>
      </c>
      <c r="G54" s="20" t="str">
        <f t="shared" si="2"/>
        <v>5.53/km</v>
      </c>
      <c r="H54" s="25">
        <f t="shared" si="3"/>
        <v>0.006458333333333335</v>
      </c>
      <c r="I54" s="25">
        <f>F54-INDEX($F$4:$F$505,MATCH(D54,$D$4:$D$505,0))</f>
        <v>0.003310185185185185</v>
      </c>
    </row>
    <row r="55" spans="1:9" s="11" customFormat="1" ht="15" customHeight="1">
      <c r="A55" s="20">
        <v>52</v>
      </c>
      <c r="B55" s="21" t="s">
        <v>395</v>
      </c>
      <c r="C55" s="21" t="s">
        <v>396</v>
      </c>
      <c r="D55" s="20">
        <v>1966</v>
      </c>
      <c r="E55" s="21" t="s">
        <v>148</v>
      </c>
      <c r="F55" s="36">
        <v>0.018900462962962963</v>
      </c>
      <c r="G55" s="20" t="str">
        <f t="shared" si="2"/>
        <v>5.55/km</v>
      </c>
      <c r="H55" s="25">
        <f t="shared" si="3"/>
        <v>0.006562500000000001</v>
      </c>
      <c r="I55" s="25">
        <f>F55-INDEX($F$4:$F$505,MATCH(D55,$D$4:$D$505,0))</f>
        <v>0.0034143518518518507</v>
      </c>
    </row>
    <row r="56" spans="1:9" s="11" customFormat="1" ht="15" customHeight="1">
      <c r="A56" s="20">
        <v>53</v>
      </c>
      <c r="B56" s="21" t="s">
        <v>397</v>
      </c>
      <c r="C56" s="21" t="s">
        <v>398</v>
      </c>
      <c r="D56" s="20" t="s">
        <v>329</v>
      </c>
      <c r="E56" s="21" t="s">
        <v>110</v>
      </c>
      <c r="F56" s="36">
        <v>0.018969907407407408</v>
      </c>
      <c r="G56" s="20" t="str">
        <f t="shared" si="2"/>
        <v>5.56/km</v>
      </c>
      <c r="H56" s="25">
        <f t="shared" si="3"/>
        <v>0.0066319444444444455</v>
      </c>
      <c r="I56" s="25">
        <f>F56-INDEX($F$4:$F$505,MATCH(D56,$D$4:$D$505,0))</f>
        <v>0.004444444444444444</v>
      </c>
    </row>
    <row r="57" spans="1:9" s="11" customFormat="1" ht="15" customHeight="1">
      <c r="A57" s="20">
        <v>54</v>
      </c>
      <c r="B57" s="21" t="s">
        <v>399</v>
      </c>
      <c r="C57" s="21" t="s">
        <v>282</v>
      </c>
      <c r="D57" s="20" t="s">
        <v>329</v>
      </c>
      <c r="E57" s="21" t="s">
        <v>146</v>
      </c>
      <c r="F57" s="36">
        <v>0.019212962962962963</v>
      </c>
      <c r="G57" s="20" t="str">
        <f t="shared" si="2"/>
        <v>6.01/km</v>
      </c>
      <c r="H57" s="25">
        <f t="shared" si="3"/>
        <v>0.006875000000000001</v>
      </c>
      <c r="I57" s="25">
        <f>F57-INDEX($F$4:$F$505,MATCH(D57,$D$4:$D$505,0))</f>
        <v>0.004687499999999999</v>
      </c>
    </row>
    <row r="58" spans="1:9" s="11" customFormat="1" ht="15" customHeight="1">
      <c r="A58" s="20">
        <v>55</v>
      </c>
      <c r="B58" s="21" t="s">
        <v>400</v>
      </c>
      <c r="C58" s="21" t="s">
        <v>401</v>
      </c>
      <c r="D58" s="20">
        <v>1956</v>
      </c>
      <c r="E58" s="21" t="s">
        <v>50</v>
      </c>
      <c r="F58" s="36">
        <v>0.01943287037037037</v>
      </c>
      <c r="G58" s="20" t="str">
        <f t="shared" si="2"/>
        <v>6.05/km</v>
      </c>
      <c r="H58" s="25">
        <f t="shared" si="3"/>
        <v>0.007094907407407409</v>
      </c>
      <c r="I58" s="25">
        <f>F58-INDEX($F$4:$F$505,MATCH(D58,$D$4:$D$505,0))</f>
        <v>0</v>
      </c>
    </row>
    <row r="59" spans="1:9" s="11" customFormat="1" ht="15" customHeight="1">
      <c r="A59" s="20">
        <v>56</v>
      </c>
      <c r="B59" s="21" t="s">
        <v>402</v>
      </c>
      <c r="C59" s="21" t="s">
        <v>403</v>
      </c>
      <c r="D59" s="20">
        <v>1959</v>
      </c>
      <c r="E59" s="21" t="s">
        <v>31</v>
      </c>
      <c r="F59" s="36">
        <v>0.019467592592592595</v>
      </c>
      <c r="G59" s="20" t="str">
        <f t="shared" si="2"/>
        <v>6.06/km</v>
      </c>
      <c r="H59" s="25">
        <f t="shared" si="3"/>
        <v>0.007129629629629633</v>
      </c>
      <c r="I59" s="25">
        <f>F59-INDEX($F$4:$F$505,MATCH(D59,$D$4:$D$505,0))</f>
        <v>0</v>
      </c>
    </row>
    <row r="60" spans="1:9" s="11" customFormat="1" ht="15" customHeight="1">
      <c r="A60" s="20">
        <v>57</v>
      </c>
      <c r="B60" s="21" t="s">
        <v>404</v>
      </c>
      <c r="C60" s="21" t="s">
        <v>112</v>
      </c>
      <c r="D60" s="20" t="s">
        <v>314</v>
      </c>
      <c r="E60" s="21" t="s">
        <v>230</v>
      </c>
      <c r="F60" s="36">
        <v>0.01990740740740741</v>
      </c>
      <c r="G60" s="20" t="str">
        <f t="shared" si="2"/>
        <v>6.14/km</v>
      </c>
      <c r="H60" s="25">
        <f t="shared" si="3"/>
        <v>0.007569444444444446</v>
      </c>
      <c r="I60" s="25">
        <f>F60-INDEX($F$4:$F$505,MATCH(D60,$D$4:$D$505,0))</f>
        <v>0.0060648148148148145</v>
      </c>
    </row>
    <row r="61" spans="1:9" s="11" customFormat="1" ht="15" customHeight="1">
      <c r="A61" s="20">
        <v>58</v>
      </c>
      <c r="B61" s="21" t="s">
        <v>405</v>
      </c>
      <c r="C61" s="21" t="s">
        <v>406</v>
      </c>
      <c r="D61" s="20" t="s">
        <v>329</v>
      </c>
      <c r="E61" s="21" t="s">
        <v>38</v>
      </c>
      <c r="F61" s="36">
        <v>0.02028935185185185</v>
      </c>
      <c r="G61" s="20" t="str">
        <f t="shared" si="2"/>
        <v>6.21/km</v>
      </c>
      <c r="H61" s="25">
        <f t="shared" si="3"/>
        <v>0.007951388888888888</v>
      </c>
      <c r="I61" s="25">
        <f>F61-INDEX($F$4:$F$505,MATCH(D61,$D$4:$D$505,0))</f>
        <v>0.005763888888888886</v>
      </c>
    </row>
    <row r="62" spans="1:9" s="11" customFormat="1" ht="15" customHeight="1">
      <c r="A62" s="20">
        <v>59</v>
      </c>
      <c r="B62" s="21" t="s">
        <v>407</v>
      </c>
      <c r="C62" s="21" t="s">
        <v>297</v>
      </c>
      <c r="D62" s="20" t="s">
        <v>329</v>
      </c>
      <c r="E62" s="21" t="s">
        <v>203</v>
      </c>
      <c r="F62" s="36">
        <v>0.02119212962962963</v>
      </c>
      <c r="G62" s="20" t="str">
        <f t="shared" si="2"/>
        <v>6.38/km</v>
      </c>
      <c r="H62" s="25">
        <f t="shared" si="3"/>
        <v>0.008854166666666668</v>
      </c>
      <c r="I62" s="25">
        <f>F62-INDEX($F$4:$F$505,MATCH(D62,$D$4:$D$505,0))</f>
        <v>0.006666666666666666</v>
      </c>
    </row>
    <row r="63" spans="1:9" s="11" customFormat="1" ht="15" customHeight="1">
      <c r="A63" s="20">
        <v>60</v>
      </c>
      <c r="B63" s="21" t="s">
        <v>408</v>
      </c>
      <c r="C63" s="21" t="s">
        <v>104</v>
      </c>
      <c r="D63" s="20" t="s">
        <v>314</v>
      </c>
      <c r="E63" s="21" t="s">
        <v>409</v>
      </c>
      <c r="F63" s="36">
        <v>0.022476851851851855</v>
      </c>
      <c r="G63" s="20" t="str">
        <f t="shared" si="2"/>
        <v>7.02/km</v>
      </c>
      <c r="H63" s="25">
        <f t="shared" si="3"/>
        <v>0.010138888888888893</v>
      </c>
      <c r="I63" s="25">
        <f>F63-INDEX($F$4:$F$505,MATCH(D63,$D$4:$D$505,0))</f>
        <v>0.008634259259259262</v>
      </c>
    </row>
    <row r="64" spans="1:9" s="11" customFormat="1" ht="15" customHeight="1">
      <c r="A64" s="20">
        <v>61</v>
      </c>
      <c r="B64" s="21" t="s">
        <v>410</v>
      </c>
      <c r="C64" s="21" t="s">
        <v>134</v>
      </c>
      <c r="D64" s="20" t="s">
        <v>314</v>
      </c>
      <c r="E64" s="21" t="s">
        <v>193</v>
      </c>
      <c r="F64" s="36">
        <v>0.023159722222222224</v>
      </c>
      <c r="G64" s="20" t="str">
        <f t="shared" si="2"/>
        <v>7.15/km</v>
      </c>
      <c r="H64" s="25">
        <f t="shared" si="3"/>
        <v>0.010821759259259262</v>
      </c>
      <c r="I64" s="25">
        <f>F64-INDEX($F$4:$F$505,MATCH(D64,$D$4:$D$505,0))</f>
        <v>0.00931712962962963</v>
      </c>
    </row>
    <row r="65" spans="1:9" s="11" customFormat="1" ht="15" customHeight="1">
      <c r="A65" s="20">
        <v>62</v>
      </c>
      <c r="B65" s="21" t="s">
        <v>411</v>
      </c>
      <c r="C65" s="21" t="s">
        <v>114</v>
      </c>
      <c r="D65" s="20" t="s">
        <v>329</v>
      </c>
      <c r="E65" s="21" t="s">
        <v>73</v>
      </c>
      <c r="F65" s="36">
        <v>0.02428240740740741</v>
      </c>
      <c r="G65" s="20" t="str">
        <f t="shared" si="2"/>
        <v>7.36/km</v>
      </c>
      <c r="H65" s="25">
        <f t="shared" si="3"/>
        <v>0.011944444444444447</v>
      </c>
      <c r="I65" s="25">
        <f>F65-INDEX($F$4:$F$505,MATCH(D65,$D$4:$D$505,0))</f>
        <v>0.009756944444444445</v>
      </c>
    </row>
    <row r="66" spans="1:9" s="11" customFormat="1" ht="15" customHeight="1">
      <c r="A66" s="20">
        <v>63</v>
      </c>
      <c r="B66" s="21" t="s">
        <v>412</v>
      </c>
      <c r="C66" s="21" t="s">
        <v>413</v>
      </c>
      <c r="D66" s="20">
        <v>1944</v>
      </c>
      <c r="E66" s="21" t="s">
        <v>135</v>
      </c>
      <c r="F66" s="36">
        <v>0.027083333333333334</v>
      </c>
      <c r="G66" s="20" t="str">
        <f t="shared" si="2"/>
        <v>8.29/km</v>
      </c>
      <c r="H66" s="25">
        <f t="shared" si="3"/>
        <v>0.014745370370370372</v>
      </c>
      <c r="I66" s="25">
        <f>F66-INDEX($F$4:$F$505,MATCH(D66,$D$4:$D$505,0))</f>
        <v>0</v>
      </c>
    </row>
    <row r="67" spans="1:9" s="11" customFormat="1" ht="15" customHeight="1">
      <c r="A67" s="22">
        <v>64</v>
      </c>
      <c r="B67" s="23" t="s">
        <v>414</v>
      </c>
      <c r="C67" s="23" t="s">
        <v>134</v>
      </c>
      <c r="D67" s="22" t="s">
        <v>329</v>
      </c>
      <c r="E67" s="23" t="s">
        <v>135</v>
      </c>
      <c r="F67" s="37">
        <v>0.03045138888888889</v>
      </c>
      <c r="G67" s="22" t="str">
        <f t="shared" si="2"/>
        <v>9.32/km</v>
      </c>
      <c r="H67" s="34">
        <f t="shared" si="3"/>
        <v>0.01811342592592593</v>
      </c>
      <c r="I67" s="34">
        <f>F67-INDEX($F$4:$F$505,MATCH(D67,$D$4:$D$505,0))</f>
        <v>0.015925925925925927</v>
      </c>
    </row>
  </sheetData>
  <autoFilter ref="A3:I6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'Individuale 7km'!A1</f>
        <v>Cross del Donatore 20ª edizione</v>
      </c>
      <c r="B1" s="32"/>
      <c r="C1" s="32"/>
    </row>
    <row r="2" spans="1:3" ht="33" customHeight="1">
      <c r="A2" s="33" t="str">
        <f>'Individuale 7km'!A2&amp;" km. "&amp;'Individuale 7km'!I2</f>
        <v>Narni Scalo (TR) Italia - Domenica 02/01/2011 km. 7</v>
      </c>
      <c r="B2" s="33"/>
      <c r="C2" s="33"/>
    </row>
    <row r="3" spans="1:3" ht="24.75" customHeight="1">
      <c r="A3" s="14" t="s">
        <v>3</v>
      </c>
      <c r="B3" s="9" t="s">
        <v>7</v>
      </c>
      <c r="C3" s="9" t="s">
        <v>12</v>
      </c>
    </row>
    <row r="4" spans="1:3" ht="15" customHeight="1">
      <c r="A4" s="18">
        <v>1</v>
      </c>
      <c r="B4" s="19" t="s">
        <v>38</v>
      </c>
      <c r="C4" s="27">
        <v>18</v>
      </c>
    </row>
    <row r="5" spans="1:3" ht="15" customHeight="1">
      <c r="A5" s="20">
        <v>2</v>
      </c>
      <c r="B5" s="21" t="s">
        <v>115</v>
      </c>
      <c r="C5" s="28">
        <v>16</v>
      </c>
    </row>
    <row r="6" spans="1:3" ht="15" customHeight="1">
      <c r="A6" s="20">
        <v>3</v>
      </c>
      <c r="B6" s="21" t="s">
        <v>50</v>
      </c>
      <c r="C6" s="28">
        <v>13</v>
      </c>
    </row>
    <row r="7" spans="1:3" ht="15" customHeight="1">
      <c r="A7" s="20">
        <v>4</v>
      </c>
      <c r="B7" s="21" t="s">
        <v>129</v>
      </c>
      <c r="C7" s="28">
        <v>12</v>
      </c>
    </row>
    <row r="8" spans="1:3" ht="15" customHeight="1">
      <c r="A8" s="20">
        <v>5</v>
      </c>
      <c r="B8" s="21" t="s">
        <v>146</v>
      </c>
      <c r="C8" s="28">
        <v>12</v>
      </c>
    </row>
    <row r="9" spans="1:3" ht="15" customHeight="1">
      <c r="A9" s="20">
        <v>6</v>
      </c>
      <c r="B9" s="21" t="s">
        <v>73</v>
      </c>
      <c r="C9" s="28">
        <v>9</v>
      </c>
    </row>
    <row r="10" spans="1:3" ht="15" customHeight="1">
      <c r="A10" s="20">
        <v>7</v>
      </c>
      <c r="B10" s="21" t="s">
        <v>78</v>
      </c>
      <c r="C10" s="28">
        <v>9</v>
      </c>
    </row>
    <row r="11" spans="1:3" ht="15" customHeight="1">
      <c r="A11" s="20">
        <v>8</v>
      </c>
      <c r="B11" s="21" t="s">
        <v>135</v>
      </c>
      <c r="C11" s="28">
        <v>9</v>
      </c>
    </row>
    <row r="12" spans="1:3" ht="15" customHeight="1">
      <c r="A12" s="20">
        <v>9</v>
      </c>
      <c r="B12" s="21" t="s">
        <v>31</v>
      </c>
      <c r="C12" s="28">
        <v>8</v>
      </c>
    </row>
    <row r="13" spans="1:3" ht="15" customHeight="1">
      <c r="A13" s="20">
        <v>10</v>
      </c>
      <c r="B13" s="21" t="s">
        <v>110</v>
      </c>
      <c r="C13" s="28">
        <v>7</v>
      </c>
    </row>
    <row r="14" spans="1:3" ht="15" customHeight="1">
      <c r="A14" s="20">
        <v>11</v>
      </c>
      <c r="B14" s="21" t="s">
        <v>24</v>
      </c>
      <c r="C14" s="28">
        <v>7</v>
      </c>
    </row>
    <row r="15" spans="1:3" ht="15" customHeight="1">
      <c r="A15" s="20">
        <v>12</v>
      </c>
      <c r="B15" s="21" t="s">
        <v>82</v>
      </c>
      <c r="C15" s="28">
        <v>7</v>
      </c>
    </row>
    <row r="16" spans="1:3" ht="15" customHeight="1">
      <c r="A16" s="20">
        <v>13</v>
      </c>
      <c r="B16" s="21" t="s">
        <v>283</v>
      </c>
      <c r="C16" s="28">
        <v>5</v>
      </c>
    </row>
    <row r="17" spans="1:3" ht="15" customHeight="1">
      <c r="A17" s="20">
        <v>14</v>
      </c>
      <c r="B17" s="21" t="s">
        <v>158</v>
      </c>
      <c r="C17" s="28">
        <v>5</v>
      </c>
    </row>
    <row r="18" spans="1:3" ht="15" customHeight="1">
      <c r="A18" s="20">
        <v>15</v>
      </c>
      <c r="B18" s="21" t="s">
        <v>64</v>
      </c>
      <c r="C18" s="28">
        <v>5</v>
      </c>
    </row>
    <row r="19" spans="1:3" ht="15" customHeight="1">
      <c r="A19" s="20">
        <v>16</v>
      </c>
      <c r="B19" s="21" t="s">
        <v>148</v>
      </c>
      <c r="C19" s="28">
        <v>5</v>
      </c>
    </row>
    <row r="20" spans="1:3" ht="15" customHeight="1">
      <c r="A20" s="20">
        <v>17</v>
      </c>
      <c r="B20" s="21" t="s">
        <v>106</v>
      </c>
      <c r="C20" s="28">
        <v>5</v>
      </c>
    </row>
    <row r="21" spans="1:3" ht="15" customHeight="1">
      <c r="A21" s="20">
        <v>18</v>
      </c>
      <c r="B21" s="21" t="s">
        <v>193</v>
      </c>
      <c r="C21" s="28">
        <v>4</v>
      </c>
    </row>
    <row r="22" spans="1:3" ht="15" customHeight="1">
      <c r="A22" s="20">
        <v>19</v>
      </c>
      <c r="B22" s="21" t="s">
        <v>43</v>
      </c>
      <c r="C22" s="28">
        <v>4</v>
      </c>
    </row>
    <row r="23" spans="1:3" ht="15" customHeight="1">
      <c r="A23" s="20">
        <v>20</v>
      </c>
      <c r="B23" s="21" t="s">
        <v>119</v>
      </c>
      <c r="C23" s="28">
        <v>3</v>
      </c>
    </row>
    <row r="24" spans="1:3" ht="15" customHeight="1">
      <c r="A24" s="20">
        <v>21</v>
      </c>
      <c r="B24" s="21" t="s">
        <v>122</v>
      </c>
      <c r="C24" s="28">
        <v>3</v>
      </c>
    </row>
    <row r="25" spans="1:3" ht="15" customHeight="1">
      <c r="A25" s="20">
        <v>22</v>
      </c>
      <c r="B25" s="21" t="s">
        <v>203</v>
      </c>
      <c r="C25" s="28">
        <v>3</v>
      </c>
    </row>
    <row r="26" spans="1:3" ht="15" customHeight="1">
      <c r="A26" s="20">
        <v>23</v>
      </c>
      <c r="B26" s="21" t="s">
        <v>58</v>
      </c>
      <c r="C26" s="28">
        <v>3</v>
      </c>
    </row>
    <row r="27" spans="1:3" ht="15" customHeight="1">
      <c r="A27" s="20">
        <v>24</v>
      </c>
      <c r="B27" s="21" t="s">
        <v>230</v>
      </c>
      <c r="C27" s="28">
        <v>3</v>
      </c>
    </row>
    <row r="28" spans="1:3" ht="15" customHeight="1">
      <c r="A28" s="20">
        <v>25</v>
      </c>
      <c r="B28" s="21" t="s">
        <v>294</v>
      </c>
      <c r="C28" s="28">
        <v>3</v>
      </c>
    </row>
    <row r="29" spans="1:3" ht="15" customHeight="1">
      <c r="A29" s="20">
        <v>26</v>
      </c>
      <c r="B29" s="21" t="s">
        <v>251</v>
      </c>
      <c r="C29" s="28">
        <v>2</v>
      </c>
    </row>
    <row r="30" spans="1:3" ht="15" customHeight="1">
      <c r="A30" s="20">
        <v>27</v>
      </c>
      <c r="B30" s="21" t="s">
        <v>273</v>
      </c>
      <c r="C30" s="28">
        <v>2</v>
      </c>
    </row>
    <row r="31" spans="1:3" ht="15" customHeight="1">
      <c r="A31" s="20">
        <v>28</v>
      </c>
      <c r="B31" s="21" t="s">
        <v>67</v>
      </c>
      <c r="C31" s="28">
        <v>2</v>
      </c>
    </row>
    <row r="32" spans="1:3" ht="15" customHeight="1">
      <c r="A32" s="20">
        <v>29</v>
      </c>
      <c r="B32" s="21" t="s">
        <v>48</v>
      </c>
      <c r="C32" s="28">
        <v>2</v>
      </c>
    </row>
    <row r="33" spans="1:3" ht="15" customHeight="1">
      <c r="A33" s="20">
        <v>30</v>
      </c>
      <c r="B33" s="21" t="s">
        <v>198</v>
      </c>
      <c r="C33" s="28">
        <v>2</v>
      </c>
    </row>
    <row r="34" spans="1:3" ht="15" customHeight="1">
      <c r="A34" s="20">
        <v>31</v>
      </c>
      <c r="B34" s="21" t="s">
        <v>238</v>
      </c>
      <c r="C34" s="28">
        <v>2</v>
      </c>
    </row>
    <row r="35" spans="1:3" ht="15" customHeight="1">
      <c r="A35" s="20">
        <v>32</v>
      </c>
      <c r="B35" s="21" t="s">
        <v>150</v>
      </c>
      <c r="C35" s="28">
        <v>2</v>
      </c>
    </row>
    <row r="36" spans="1:3" ht="15" customHeight="1">
      <c r="A36" s="20">
        <v>33</v>
      </c>
      <c r="B36" s="21" t="s">
        <v>169</v>
      </c>
      <c r="C36" s="28">
        <v>2</v>
      </c>
    </row>
    <row r="37" spans="1:3" ht="15" customHeight="1">
      <c r="A37" s="20">
        <v>34</v>
      </c>
      <c r="B37" s="21" t="s">
        <v>69</v>
      </c>
      <c r="C37" s="28">
        <v>2</v>
      </c>
    </row>
    <row r="38" spans="1:3" ht="15" customHeight="1">
      <c r="A38" s="20">
        <v>35</v>
      </c>
      <c r="B38" s="21" t="s">
        <v>243</v>
      </c>
      <c r="C38" s="28">
        <v>2</v>
      </c>
    </row>
    <row r="39" spans="1:3" ht="15" customHeight="1">
      <c r="A39" s="20">
        <v>36</v>
      </c>
      <c r="B39" s="21" t="s">
        <v>153</v>
      </c>
      <c r="C39" s="28">
        <v>2</v>
      </c>
    </row>
    <row r="40" spans="1:3" ht="15" customHeight="1">
      <c r="A40" s="20">
        <v>37</v>
      </c>
      <c r="B40" s="21" t="s">
        <v>28</v>
      </c>
      <c r="C40" s="28">
        <v>2</v>
      </c>
    </row>
    <row r="41" spans="1:3" ht="15" customHeight="1">
      <c r="A41" s="15">
        <v>38</v>
      </c>
      <c r="B41" s="16" t="s">
        <v>415</v>
      </c>
      <c r="C41" s="26">
        <v>1</v>
      </c>
    </row>
    <row r="42" spans="1:3" ht="15" customHeight="1">
      <c r="A42" s="20">
        <v>39</v>
      </c>
      <c r="B42" s="21" t="s">
        <v>167</v>
      </c>
      <c r="C42" s="28">
        <v>1</v>
      </c>
    </row>
    <row r="43" spans="1:3" ht="15" customHeight="1">
      <c r="A43" s="20">
        <v>40</v>
      </c>
      <c r="B43" s="21" t="s">
        <v>143</v>
      </c>
      <c r="C43" s="28">
        <v>1</v>
      </c>
    </row>
    <row r="44" spans="1:3" ht="15" customHeight="1">
      <c r="A44" s="20">
        <v>41</v>
      </c>
      <c r="B44" s="21" t="s">
        <v>256</v>
      </c>
      <c r="C44" s="28">
        <v>1</v>
      </c>
    </row>
    <row r="45" spans="1:3" ht="15" customHeight="1">
      <c r="A45" s="20">
        <v>42</v>
      </c>
      <c r="B45" s="21" t="s">
        <v>317</v>
      </c>
      <c r="C45" s="28">
        <v>1</v>
      </c>
    </row>
    <row r="46" spans="1:3" ht="15" customHeight="1">
      <c r="A46" s="20">
        <v>43</v>
      </c>
      <c r="B46" s="21" t="s">
        <v>20</v>
      </c>
      <c r="C46" s="28">
        <v>1</v>
      </c>
    </row>
    <row r="47" spans="1:3" ht="15" customHeight="1">
      <c r="A47" s="20">
        <v>44</v>
      </c>
      <c r="B47" s="21" t="s">
        <v>195</v>
      </c>
      <c r="C47" s="28">
        <v>1</v>
      </c>
    </row>
    <row r="48" spans="1:3" ht="15" customHeight="1">
      <c r="A48" s="20">
        <v>45</v>
      </c>
      <c r="B48" s="21" t="s">
        <v>350</v>
      </c>
      <c r="C48" s="28">
        <v>1</v>
      </c>
    </row>
    <row r="49" spans="1:3" ht="15" customHeight="1">
      <c r="A49" s="20">
        <v>46</v>
      </c>
      <c r="B49" s="21" t="s">
        <v>16</v>
      </c>
      <c r="C49" s="28">
        <v>1</v>
      </c>
    </row>
    <row r="50" spans="1:3" ht="15" customHeight="1">
      <c r="A50" s="20">
        <v>47</v>
      </c>
      <c r="B50" s="21" t="s">
        <v>241</v>
      </c>
      <c r="C50" s="28">
        <v>1</v>
      </c>
    </row>
    <row r="51" spans="1:3" ht="15" customHeight="1">
      <c r="A51" s="20">
        <v>48</v>
      </c>
      <c r="B51" s="21" t="s">
        <v>385</v>
      </c>
      <c r="C51" s="28">
        <v>1</v>
      </c>
    </row>
    <row r="52" spans="1:3" ht="15" customHeight="1">
      <c r="A52" s="20">
        <v>49</v>
      </c>
      <c r="B52" s="21" t="s">
        <v>61</v>
      </c>
      <c r="C52" s="28">
        <v>1</v>
      </c>
    </row>
    <row r="53" spans="1:3" ht="15" customHeight="1">
      <c r="A53" s="20">
        <v>50</v>
      </c>
      <c r="B53" s="21" t="s">
        <v>55</v>
      </c>
      <c r="C53" s="28">
        <v>1</v>
      </c>
    </row>
    <row r="54" spans="1:3" ht="15" customHeight="1">
      <c r="A54" s="20">
        <v>51</v>
      </c>
      <c r="B54" s="21" t="s">
        <v>34</v>
      </c>
      <c r="C54" s="28">
        <v>1</v>
      </c>
    </row>
    <row r="55" spans="1:3" ht="15" customHeight="1">
      <c r="A55" s="20">
        <v>52</v>
      </c>
      <c r="B55" s="21" t="s">
        <v>264</v>
      </c>
      <c r="C55" s="28">
        <v>1</v>
      </c>
    </row>
    <row r="56" spans="1:3" ht="15" customHeight="1">
      <c r="A56" s="20">
        <v>53</v>
      </c>
      <c r="B56" s="21" t="s">
        <v>220</v>
      </c>
      <c r="C56" s="28">
        <v>1</v>
      </c>
    </row>
    <row r="57" spans="1:3" ht="15" customHeight="1">
      <c r="A57" s="20">
        <v>54</v>
      </c>
      <c r="B57" s="21" t="s">
        <v>179</v>
      </c>
      <c r="C57" s="28">
        <v>1</v>
      </c>
    </row>
    <row r="58" spans="1:3" ht="15" customHeight="1">
      <c r="A58" s="20">
        <v>55</v>
      </c>
      <c r="B58" s="21" t="s">
        <v>98</v>
      </c>
      <c r="C58" s="28">
        <v>1</v>
      </c>
    </row>
    <row r="59" spans="1:3" ht="15" customHeight="1">
      <c r="A59" s="20">
        <v>56</v>
      </c>
      <c r="B59" s="21" t="s">
        <v>409</v>
      </c>
      <c r="C59" s="28">
        <v>1</v>
      </c>
    </row>
    <row r="60" spans="1:3" ht="15" customHeight="1">
      <c r="A60" s="20">
        <v>57</v>
      </c>
      <c r="B60" s="21" t="s">
        <v>160</v>
      </c>
      <c r="C60" s="28">
        <v>1</v>
      </c>
    </row>
    <row r="61" spans="1:3" ht="15" customHeight="1">
      <c r="A61" s="20">
        <v>58</v>
      </c>
      <c r="B61" s="21" t="s">
        <v>88</v>
      </c>
      <c r="C61" s="28">
        <v>1</v>
      </c>
    </row>
    <row r="62" spans="1:3" ht="15" customHeight="1">
      <c r="A62" s="22">
        <v>59</v>
      </c>
      <c r="B62" s="23" t="s">
        <v>325</v>
      </c>
      <c r="C62" s="29">
        <v>1</v>
      </c>
    </row>
    <row r="63" ht="12.75">
      <c r="C63" s="2">
        <f>SUM(C4:C62)</f>
        <v>224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2011-02-04T09:03:18Z</dcterms:modified>
  <cp:category/>
  <cp:version/>
  <cp:contentType/>
  <cp:contentStatus/>
</cp:coreProperties>
</file>