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'Individuale'!$A$3:$I$160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<sst xmlns="http://schemas.openxmlformats.org/spreadsheetml/2006/main" count="684" uniqueCount="305">
  <si>
    <t>CENNI</t>
  </si>
  <si>
    <t>GREGORI</t>
  </si>
  <si>
    <t>MUZZI</t>
  </si>
  <si>
    <t>ROMANO</t>
  </si>
  <si>
    <t>UISP ROMA</t>
  </si>
  <si>
    <t>PATRIZIO</t>
  </si>
  <si>
    <t>EUGENIO</t>
  </si>
  <si>
    <t>VERONICA</t>
  </si>
  <si>
    <t>FEDERICO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</si>
  <si>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</si>
  <si>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</si>
  <si>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</si>
  <si>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</si>
  <si>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</si>
  <si>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</si>
  <si>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</si>
  <si>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</si>
  <si>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</si>
  <si>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</si>
  <si>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</si>
  <si>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</si>
  <si>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ANTONIO</t>
  </si>
  <si>
    <t>FRANCESCO</t>
  </si>
  <si>
    <t>GIOVANNI</t>
  </si>
  <si>
    <t>GIUSEPPE</t>
  </si>
  <si>
    <t>FRANCO</t>
  </si>
  <si>
    <t>PAOLO</t>
  </si>
  <si>
    <t>CRISTIANO</t>
  </si>
  <si>
    <t>MASSIMO</t>
  </si>
  <si>
    <t>LUCIANO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</si>
  <si>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</si>
  <si>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</si>
  <si>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</si>
  <si>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</si>
  <si>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</si>
  <si>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</si>
  <si>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</si>
  <si>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</si>
  <si>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</si>
  <si>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</si>
  <si>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</si>
  <si>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</si>
  <si>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</si>
  <si>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</si>
  <si>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</si>
  <si>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DANIELE</t>
  </si>
  <si>
    <t>SIMONE</t>
  </si>
  <si>
    <t>CLAUDIO</t>
  </si>
  <si>
    <t>ANDREA</t>
  </si>
  <si>
    <t>PODISTI MARATONA DI ROMA</t>
  </si>
  <si>
    <t>MARINO</t>
  </si>
  <si>
    <t>MASSIMILIANO</t>
  </si>
  <si>
    <t>MARCELLO</t>
  </si>
  <si>
    <t>VINCENZO</t>
  </si>
  <si>
    <t>GABRIELE</t>
  </si>
  <si>
    <t>RICCARDO</t>
  </si>
  <si>
    <t>PIETRO</t>
  </si>
  <si>
    <t>UMBERTO</t>
  </si>
  <si>
    <t>ANGELO</t>
  </si>
  <si>
    <t>ROSA</t>
  </si>
  <si>
    <t>GIORGIO</t>
  </si>
  <si>
    <t>ANTONELLA</t>
  </si>
  <si>
    <t>ADRIANO</t>
  </si>
  <si>
    <t>SIMONA</t>
  </si>
  <si>
    <t>ENRICO</t>
  </si>
  <si>
    <t>BIANCHI</t>
  </si>
  <si>
    <t>LUCIO</t>
  </si>
  <si>
    <t>GUIDO</t>
  </si>
  <si>
    <t>VITTORIO</t>
  </si>
  <si>
    <t>RICCI</t>
  </si>
  <si>
    <t>PIERLUIGI</t>
  </si>
  <si>
    <t>ROSSI</t>
  </si>
  <si>
    <t>NICOLETTA</t>
  </si>
  <si>
    <t>MARIA GRAZIA</t>
  </si>
  <si>
    <t>ELIO</t>
  </si>
  <si>
    <t>GINO</t>
  </si>
  <si>
    <t>ALFREDO</t>
  </si>
  <si>
    <t>DI FILIPPO</t>
  </si>
  <si>
    <t>LORETI</t>
  </si>
  <si>
    <t>CESARINI</t>
  </si>
  <si>
    <t>PASQUALI</t>
  </si>
  <si>
    <t>WALTER</t>
  </si>
  <si>
    <t>ARENI</t>
  </si>
  <si>
    <t>AMEDEO</t>
  </si>
  <si>
    <t>BARBARA</t>
  </si>
  <si>
    <t>B</t>
  </si>
  <si>
    <t>A</t>
  </si>
  <si>
    <t>C</t>
  </si>
  <si>
    <t>TIZIANO</t>
  </si>
  <si>
    <t>D</t>
  </si>
  <si>
    <t>F</t>
  </si>
  <si>
    <t>E</t>
  </si>
  <si>
    <t>N</t>
  </si>
  <si>
    <t>G</t>
  </si>
  <si>
    <t>M</t>
  </si>
  <si>
    <t>IANNILLI</t>
  </si>
  <si>
    <t>H</t>
  </si>
  <si>
    <t>A.S.D. ACORP ROMA</t>
  </si>
  <si>
    <t>PACE</t>
  </si>
  <si>
    <t>O</t>
  </si>
  <si>
    <t>BENEDETTI</t>
  </si>
  <si>
    <t>I</t>
  </si>
  <si>
    <t>PROIETTI</t>
  </si>
  <si>
    <t>USAI</t>
  </si>
  <si>
    <t>GRASSI</t>
  </si>
  <si>
    <t>FORMICA</t>
  </si>
  <si>
    <t>PIETRELLA</t>
  </si>
  <si>
    <t>CRISTIAN</t>
  </si>
  <si>
    <t>NELLO</t>
  </si>
  <si>
    <t>KABBOURI</t>
  </si>
  <si>
    <t>YASSINE</t>
  </si>
  <si>
    <t>ATLETICA RECANATI</t>
  </si>
  <si>
    <t>MAAROUF</t>
  </si>
  <si>
    <t>ABDERRAHIM</t>
  </si>
  <si>
    <t>EL MAKHROUT</t>
  </si>
  <si>
    <t>ABDELAZIZ</t>
  </si>
  <si>
    <t>A.S.D. ATHLETIC TERNI</t>
  </si>
  <si>
    <t>ADAMO</t>
  </si>
  <si>
    <t>ATL. COLLEFERRO</t>
  </si>
  <si>
    <t>RACHHI</t>
  </si>
  <si>
    <t>EL MOSTAFA'</t>
  </si>
  <si>
    <t>ANNA BABY RUNNER</t>
  </si>
  <si>
    <t>ALFONSINI</t>
  </si>
  <si>
    <t>CRISOSTOMI</t>
  </si>
  <si>
    <t>ATLETICA CIMINA</t>
  </si>
  <si>
    <t>FOIS</t>
  </si>
  <si>
    <t>DI MARCO</t>
  </si>
  <si>
    <t>ROLANDO</t>
  </si>
  <si>
    <t>ATLETICA DI MARCO SPORT</t>
  </si>
  <si>
    <t>PATERNESI</t>
  </si>
  <si>
    <t>POLIGRAFICO DELLO STATO</t>
  </si>
  <si>
    <t>BASTIANINI</t>
  </si>
  <si>
    <t>POL. MONTALTO</t>
  </si>
  <si>
    <t>MILLEPIEDI LADISPOLI</t>
  </si>
  <si>
    <t>COGNATA</t>
  </si>
  <si>
    <t>ATLETICA 90 TARQUINIA</t>
  </si>
  <si>
    <t>COLA</t>
  </si>
  <si>
    <t>GIAMPAOLO</t>
  </si>
  <si>
    <t>ATL. MONTEFIASCONE</t>
  </si>
  <si>
    <t>PFIZER ROMA</t>
  </si>
  <si>
    <t>BERNINI</t>
  </si>
  <si>
    <t>POMPILI</t>
  </si>
  <si>
    <t>FABBRI</t>
  </si>
  <si>
    <t>BOLSENA FORUM</t>
  </si>
  <si>
    <t>CAVALLUCCI</t>
  </si>
  <si>
    <t>RUNNERS SANGEMINI</t>
  </si>
  <si>
    <t>SAQI</t>
  </si>
  <si>
    <t>EL MOSTASFA'</t>
  </si>
  <si>
    <t>AMLETO MONTI TERNI</t>
  </si>
  <si>
    <t>BORZACCHINI</t>
  </si>
  <si>
    <t>ATL. VITORCHIANO</t>
  </si>
  <si>
    <t>CIMA</t>
  </si>
  <si>
    <t>PUCCI</t>
  </si>
  <si>
    <t>RIZZO</t>
  </si>
  <si>
    <t>ATZENI</t>
  </si>
  <si>
    <t>MAGGINI</t>
  </si>
  <si>
    <t>ERCO SPORT</t>
  </si>
  <si>
    <t>VICARELLI</t>
  </si>
  <si>
    <t>ADAMINI</t>
  </si>
  <si>
    <t>PIERGENTILI</t>
  </si>
  <si>
    <t>ANSELMI</t>
  </si>
  <si>
    <t>ACHILLE</t>
  </si>
  <si>
    <t>TAZZA</t>
  </si>
  <si>
    <t>FOCARACCI</t>
  </si>
  <si>
    <t>EZIO</t>
  </si>
  <si>
    <t>ATLETICA NEPI</t>
  </si>
  <si>
    <t>CAPITONI</t>
  </si>
  <si>
    <t>RENZI</t>
  </si>
  <si>
    <t>LORENZOTTI</t>
  </si>
  <si>
    <t>SFORZA</t>
  </si>
  <si>
    <t>MARSILIO</t>
  </si>
  <si>
    <t>FLORIO</t>
  </si>
  <si>
    <t>ASTERIX MORLUPO</t>
  </si>
  <si>
    <t>SGAMMA</t>
  </si>
  <si>
    <t>PASQUALINO</t>
  </si>
  <si>
    <t>MINUTO</t>
  </si>
  <si>
    <t>SANGIORGI</t>
  </si>
  <si>
    <t>ALTO LAZIO A.S.D.</t>
  </si>
  <si>
    <t>VISMARA</t>
  </si>
  <si>
    <t>ESERCITO SCUOLA DI GUERRA</t>
  </si>
  <si>
    <t>SCARPONI</t>
  </si>
  <si>
    <t>TASSELLI</t>
  </si>
  <si>
    <t>BATTAGLINI</t>
  </si>
  <si>
    <t>MAIETTO</t>
  </si>
  <si>
    <t>MECARINI</t>
  </si>
  <si>
    <t>CESARETTI</t>
  </si>
  <si>
    <t>GRILLI</t>
  </si>
  <si>
    <t>ATLETICA FALERIA</t>
  </si>
  <si>
    <t>PEZZATO</t>
  </si>
  <si>
    <t>FILIPPO</t>
  </si>
  <si>
    <t>AIRONE TOLFA</t>
  </si>
  <si>
    <t>COLETTA</t>
  </si>
  <si>
    <t>IANNIELLO</t>
  </si>
  <si>
    <t>VIGNANELLI</t>
  </si>
  <si>
    <t>GALLINELLA</t>
  </si>
  <si>
    <t>BIONDI</t>
  </si>
  <si>
    <t>O.S.O.</t>
  </si>
  <si>
    <t>MASSARELLI</t>
  </si>
  <si>
    <t>UISP TERNI</t>
  </si>
  <si>
    <t>BENELLA</t>
  </si>
  <si>
    <t>SPIDONI</t>
  </si>
  <si>
    <t>MANUELE</t>
  </si>
  <si>
    <t>MORETTI</t>
  </si>
  <si>
    <t>BOCCIALONI</t>
  </si>
  <si>
    <t>AMORUSO</t>
  </si>
  <si>
    <t>CELESTINI</t>
  </si>
  <si>
    <t>BARBERINI</t>
  </si>
  <si>
    <t>UISP SIENA</t>
  </si>
  <si>
    <t>CLEMENTI</t>
  </si>
  <si>
    <t>ZUCCARINO</t>
  </si>
  <si>
    <t>MALATESTA</t>
  </si>
  <si>
    <t>STEFANINI</t>
  </si>
  <si>
    <t>EMORE</t>
  </si>
  <si>
    <t>LOZZI</t>
  </si>
  <si>
    <t>FANTERIA</t>
  </si>
  <si>
    <t>RAFFAELLO</t>
  </si>
  <si>
    <t>LIBERI PODISTI</t>
  </si>
  <si>
    <t>DELL'ABATE</t>
  </si>
  <si>
    <t>SALVI</t>
  </si>
  <si>
    <t>INDIVIDUALE</t>
  </si>
  <si>
    <t>PERCOSSI</t>
  </si>
  <si>
    <t>CROCICCHIA</t>
  </si>
  <si>
    <t>MEI</t>
  </si>
  <si>
    <t>ERCOLANI</t>
  </si>
  <si>
    <t>LEGITTIMO</t>
  </si>
  <si>
    <t>MOSCETTI</t>
  </si>
  <si>
    <t>FERRI</t>
  </si>
  <si>
    <t>CECCANI</t>
  </si>
  <si>
    <t>SABATINI</t>
  </si>
  <si>
    <t>OMAR</t>
  </si>
  <si>
    <t>LIBERTAS ELLERA</t>
  </si>
  <si>
    <t>ROCCOTELLI</t>
  </si>
  <si>
    <t>G.S. COSTA D'ARGENTO</t>
  </si>
  <si>
    <t>GIANPAOLO</t>
  </si>
  <si>
    <t>GIANLORENZO</t>
  </si>
  <si>
    <t>CONTI</t>
  </si>
  <si>
    <t>RENATO</t>
  </si>
  <si>
    <t>STELLA</t>
  </si>
  <si>
    <t>GATTI</t>
  </si>
  <si>
    <t>MORDECCHI</t>
  </si>
  <si>
    <t>SERAFINI</t>
  </si>
  <si>
    <t>PULIMANTI</t>
  </si>
  <si>
    <t>LIBERATI</t>
  </si>
  <si>
    <t>REZZI</t>
  </si>
  <si>
    <t>PODISTICA MORENA</t>
  </si>
  <si>
    <t>MARCHETTI</t>
  </si>
  <si>
    <t>CAVALLI</t>
  </si>
  <si>
    <t>UZZO</t>
  </si>
  <si>
    <t>MARIANI</t>
  </si>
  <si>
    <t>MILVIO</t>
  </si>
  <si>
    <t>COPPARI</t>
  </si>
  <si>
    <t>FRINGUELLI</t>
  </si>
  <si>
    <t>SPOSETTI</t>
  </si>
  <si>
    <t>ALESSANDRI</t>
  </si>
  <si>
    <t>LATINI</t>
  </si>
  <si>
    <t>BORHY</t>
  </si>
  <si>
    <t>NELLI</t>
  </si>
  <si>
    <t>MATTEO</t>
  </si>
  <si>
    <t>GUERRINI</t>
  </si>
  <si>
    <t>BIANCO</t>
  </si>
  <si>
    <t>G.S. CAT SPORT</t>
  </si>
  <si>
    <t>MARTONI</t>
  </si>
  <si>
    <t>ORSINI</t>
  </si>
  <si>
    <t>NADDEO</t>
  </si>
  <si>
    <t>ZEZZA</t>
  </si>
  <si>
    <t>GASPARINI</t>
  </si>
  <si>
    <t>D'ANDRIA</t>
  </si>
  <si>
    <t>BRACHINO</t>
  </si>
  <si>
    <t>PAOLONI</t>
  </si>
  <si>
    <t>ZIARIO</t>
  </si>
  <si>
    <t>BANDINI</t>
  </si>
  <si>
    <t>ATL. ENERGIA ROMA</t>
  </si>
  <si>
    <t>SAMBUCI</t>
  </si>
  <si>
    <t>RAMPICONI</t>
  </si>
  <si>
    <t>POD. INTERAMNA TR</t>
  </si>
  <si>
    <t>GHIZLANE</t>
  </si>
  <si>
    <t>ASMAE</t>
  </si>
  <si>
    <t>ATLETICA GRAN SASSO</t>
  </si>
  <si>
    <t>KRZYZANOWSKA</t>
  </si>
  <si>
    <t>MARIOLA</t>
  </si>
  <si>
    <t>BERNI</t>
  </si>
  <si>
    <t>BELLITTO</t>
  </si>
  <si>
    <t>LAURETI</t>
  </si>
  <si>
    <t>GIORGETTI</t>
  </si>
  <si>
    <t>MIGLIORINI</t>
  </si>
  <si>
    <t>VILMA</t>
  </si>
  <si>
    <t>MONICA</t>
  </si>
  <si>
    <t>ATL. CAMPANILE CAMPAGNANO</t>
  </si>
  <si>
    <t>ORRU'</t>
  </si>
  <si>
    <t>ADIUTORI</t>
  </si>
  <si>
    <t>SCUDIERI</t>
  </si>
  <si>
    <t>ILARIA</t>
  </si>
  <si>
    <t>SEVERO</t>
  </si>
  <si>
    <t>NETO IONE</t>
  </si>
  <si>
    <t>IACOBAZZI</t>
  </si>
  <si>
    <t>CRISTOFARI</t>
  </si>
  <si>
    <t>VALTERIO</t>
  </si>
  <si>
    <t>DANIELA</t>
  </si>
  <si>
    <t>PECORONI</t>
  </si>
  <si>
    <t>SUSANNA</t>
  </si>
  <si>
    <t>VILLACORTA PAIMA</t>
  </si>
  <si>
    <t>NOBILI</t>
  </si>
  <si>
    <t xml:space="preserve"> Salifaggeta 1ª edizione</t>
  </si>
  <si>
    <t xml:space="preserve"> Soriano del Cimino (VT) Italia - Domenica 18/10/2009</t>
  </si>
  <si>
    <t>ND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</si>
</sst>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/>
    </xf>
    <xf numFmtId="167" fontId="0" fillId="0" borderId="6" xfId="0" applyNumberFormat="1" applyFont="1" applyBorder="1" applyAlignment="1">
      <alignment horizontal="center" vertical="center"/>
    </xf>
    <xf numFmtId="167" fontId="15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8" t="s">
        <v>302</v>
      </c>
      <c r="B1" s="28"/>
      <c r="C1" s="28"/>
      <c r="D1" s="28"/>
      <c r="E1" s="28"/>
      <c r="F1" s="28"/>
      <c r="G1" s="29"/>
      <c r="H1" s="29"/>
      <c r="I1" s="29"/>
    </row>
    <row r="2" spans="1:9" ht="24.75" customHeight="1" thickBot="1">
      <c r="A2" s="30" t="s">
        <v>303</v>
      </c>
      <c r="B2" s="31"/>
      <c r="C2" s="31"/>
      <c r="D2" s="31"/>
      <c r="E2" s="31"/>
      <c r="F2" s="31"/>
      <c r="G2" s="32"/>
      <c r="H2" s="6" t="s">
        <v>9</v>
      </c>
      <c r="I2" s="7">
        <v>9.2</v>
      </c>
    </row>
    <row r="3" spans="1:9" ht="37.5" customHeight="1" thickBot="1">
      <c r="A3" s="15" t="s">
        <v>10</v>
      </c>
      <c r="B3" s="8" t="s">
        <v>11</v>
      </c>
      <c r="C3" s="9" t="s">
        <v>12</v>
      </c>
      <c r="D3" s="9" t="s">
        <v>13</v>
      </c>
      <c r="E3" s="10" t="s">
        <v>14</v>
      </c>
      <c r="F3" s="11" t="s">
        <v>15</v>
      </c>
      <c r="G3" s="11" t="s">
        <v>16</v>
      </c>
      <c r="H3" s="11" t="s">
        <v>17</v>
      </c>
      <c r="I3" s="12" t="s">
        <v>18</v>
      </c>
    </row>
    <row r="4" spans="1:9" s="1" customFormat="1" ht="15" customHeight="1">
      <c r="A4" s="16">
        <v>1</v>
      </c>
      <c r="B4" s="47" t="s">
        <v>109</v>
      </c>
      <c r="C4" s="47" t="s">
        <v>110</v>
      </c>
      <c r="D4" s="48" t="s">
        <v>86</v>
      </c>
      <c r="E4" s="47" t="s">
        <v>111</v>
      </c>
      <c r="F4" s="55">
        <v>0.025126041666666668</v>
      </c>
      <c r="G4" s="17" t="str">
        <f>TEXT(INT((HOUR(F4)*3600+MINUTE(F4)*60+SECOND(F4))/$I$2/60),"0")&amp;"."&amp;TEXT(MOD((HOUR(F4)*3600+MINUTE(F4)*60+SECOND(F4))/$I$2,60),"00")&amp;"/km"</f>
        <v>3.56/km</v>
      </c>
      <c r="H4" s="18">
        <f>F4-$F$4</f>
        <v>0</v>
      </c>
      <c r="I4" s="18">
        <f>F4-INDEX($F$4:$F$500,MATCH(D4,$D$4:$D$500,0))</f>
        <v>0</v>
      </c>
    </row>
    <row r="5" spans="1:9" s="1" customFormat="1" ht="15" customHeight="1">
      <c r="A5" s="19">
        <v>2</v>
      </c>
      <c r="B5" s="22" t="s">
        <v>112</v>
      </c>
      <c r="C5" s="22" t="s">
        <v>113</v>
      </c>
      <c r="D5" s="20" t="s">
        <v>85</v>
      </c>
      <c r="E5" s="22" t="s">
        <v>20</v>
      </c>
      <c r="F5" s="56">
        <v>0.02568287037037037</v>
      </c>
      <c r="G5" s="20" t="str">
        <f>TEXT(INT((HOUR(F5)*3600+MINUTE(F5)*60+SECOND(F5))/$I$2/60),"0")&amp;"."&amp;TEXT(MOD((HOUR(F5)*3600+MINUTE(F5)*60+SECOND(F5))/$I$2,60),"00")&amp;"/km"</f>
        <v>4.01/km</v>
      </c>
      <c r="H5" s="21">
        <f>F5-$F$4</f>
        <v>0.0005568287037037017</v>
      </c>
      <c r="I5" s="21">
        <f>F5-INDEX($F$4:$F$500,MATCH(D5,$D$4:$D$500,0))</f>
        <v>0</v>
      </c>
    </row>
    <row r="6" spans="1:9" s="1" customFormat="1" ht="15" customHeight="1">
      <c r="A6" s="19">
        <v>3</v>
      </c>
      <c r="B6" s="22" t="s">
        <v>114</v>
      </c>
      <c r="C6" s="22" t="s">
        <v>115</v>
      </c>
      <c r="D6" s="20" t="s">
        <v>85</v>
      </c>
      <c r="E6" s="22" t="s">
        <v>116</v>
      </c>
      <c r="F6" s="56">
        <v>0.02589699074074074</v>
      </c>
      <c r="G6" s="20" t="str">
        <f>TEXT(INT((HOUR(F6)*3600+MINUTE(F6)*60+SECOND(F6))/$I$2/60),"0")&amp;"."&amp;TEXT(MOD((HOUR(F6)*3600+MINUTE(F6)*60+SECOND(F6))/$I$2,60),"00")&amp;"/km"</f>
        <v>4.03/km</v>
      </c>
      <c r="H6" s="21">
        <f>F6-$F$4</f>
        <v>0.0007709490740740732</v>
      </c>
      <c r="I6" s="21">
        <f aca="true" t="shared" si="0" ref="I6:I69">F6-INDEX($F$4:$F$500,MATCH(D6,$D$4:$D$500,0))</f>
        <v>0.00021412037037037146</v>
      </c>
    </row>
    <row r="7" spans="1:9" s="1" customFormat="1" ht="15" customHeight="1">
      <c r="A7" s="19">
        <v>4</v>
      </c>
      <c r="B7" s="49" t="s">
        <v>117</v>
      </c>
      <c r="C7" s="49" t="s">
        <v>30</v>
      </c>
      <c r="D7" s="50" t="s">
        <v>89</v>
      </c>
      <c r="E7" s="49" t="s">
        <v>118</v>
      </c>
      <c r="F7" s="56">
        <v>0.026258680555555556</v>
      </c>
      <c r="G7" s="20" t="str">
        <f>TEXT(INT((HOUR(F7)*3600+MINUTE(F7)*60+SECOND(F7))/$I$2/60),"0")&amp;"."&amp;TEXT(MOD((HOUR(F7)*3600+MINUTE(F7)*60+SECOND(F7))/$I$2,60),"00")&amp;"/km"</f>
        <v>4.07/km</v>
      </c>
      <c r="H7" s="21">
        <f>F7-$F$4</f>
        <v>0.0011326388888888879</v>
      </c>
      <c r="I7" s="21">
        <f t="shared" si="0"/>
        <v>0</v>
      </c>
    </row>
    <row r="8" spans="1:9" s="1" customFormat="1" ht="15" customHeight="1">
      <c r="A8" s="19">
        <v>5</v>
      </c>
      <c r="B8" s="22" t="s">
        <v>119</v>
      </c>
      <c r="C8" s="22" t="s">
        <v>120</v>
      </c>
      <c r="D8" s="20" t="s">
        <v>86</v>
      </c>
      <c r="E8" s="22" t="s">
        <v>121</v>
      </c>
      <c r="F8" s="56">
        <v>0.02737303240740741</v>
      </c>
      <c r="G8" s="20" t="str">
        <f>TEXT(INT((HOUR(F8)*3600+MINUTE(F8)*60+SECOND(F8))/$I$2/60),"0")&amp;"."&amp;TEXT(MOD((HOUR(F8)*3600+MINUTE(F8)*60+SECOND(F8))/$I$2,60),"00")&amp;"/km"</f>
        <v>4.17/km</v>
      </c>
      <c r="H8" s="21">
        <f>F8-$F$4</f>
        <v>0.0022469907407407404</v>
      </c>
      <c r="I8" s="21">
        <f t="shared" si="0"/>
        <v>0.0022469907407407404</v>
      </c>
    </row>
    <row r="9" spans="1:9" s="1" customFormat="1" ht="15" customHeight="1">
      <c r="A9" s="19">
        <v>6</v>
      </c>
      <c r="B9" s="22" t="s">
        <v>122</v>
      </c>
      <c r="C9" s="22" t="s">
        <v>64</v>
      </c>
      <c r="D9" s="20" t="s">
        <v>89</v>
      </c>
      <c r="E9" s="22" t="s">
        <v>20</v>
      </c>
      <c r="F9" s="56">
        <v>0.02761805555555556</v>
      </c>
      <c r="G9" s="20" t="str">
        <f>TEXT(INT((HOUR(F9)*3600+MINUTE(F9)*60+SECOND(F9))/$I$2/60),"0")&amp;"."&amp;TEXT(MOD((HOUR(F9)*3600+MINUTE(F9)*60+SECOND(F9))/$I$2,60),"00")&amp;"/km"</f>
        <v>4.19/km</v>
      </c>
      <c r="H9" s="21">
        <f>F9-$F$4</f>
        <v>0.002492013888888891</v>
      </c>
      <c r="I9" s="21">
        <f t="shared" si="0"/>
        <v>0.001359375000000003</v>
      </c>
    </row>
    <row r="10" spans="1:9" s="1" customFormat="1" ht="15" customHeight="1">
      <c r="A10" s="19">
        <v>7</v>
      </c>
      <c r="B10" s="49" t="s">
        <v>123</v>
      </c>
      <c r="C10" s="49" t="s">
        <v>64</v>
      </c>
      <c r="D10" s="50" t="s">
        <v>87</v>
      </c>
      <c r="E10" s="49" t="s">
        <v>124</v>
      </c>
      <c r="F10" s="56">
        <v>0.027778125</v>
      </c>
      <c r="G10" s="20" t="str">
        <f>TEXT(INT((HOUR(F10)*3600+MINUTE(F10)*60+SECOND(F10))/$I$2/60),"0")&amp;"."&amp;TEXT(MOD((HOUR(F10)*3600+MINUTE(F10)*60+SECOND(F10))/$I$2,60),"00")&amp;"/km"</f>
        <v>4.21/km</v>
      </c>
      <c r="H10" s="21">
        <f>F10-$F$4</f>
        <v>0.0026520833333333327</v>
      </c>
      <c r="I10" s="21">
        <f t="shared" si="0"/>
        <v>0</v>
      </c>
    </row>
    <row r="11" spans="1:9" s="1" customFormat="1" ht="15" customHeight="1">
      <c r="A11" s="19">
        <v>8</v>
      </c>
      <c r="B11" s="22" t="s">
        <v>125</v>
      </c>
      <c r="C11" s="22" t="s">
        <v>107</v>
      </c>
      <c r="D11" s="20" t="s">
        <v>89</v>
      </c>
      <c r="E11" s="22" t="s">
        <v>121</v>
      </c>
      <c r="F11" s="56">
        <v>0.027898842592592593</v>
      </c>
      <c r="G11" s="20" t="str">
        <f>TEXT(INT((HOUR(F11)*3600+MINUTE(F11)*60+SECOND(F11))/$I$2/60),"0")&amp;"."&amp;TEXT(MOD((HOUR(F11)*3600+MINUTE(F11)*60+SECOND(F11))/$I$2,60),"00")&amp;"/km"</f>
        <v>4.22/km</v>
      </c>
      <c r="H11" s="21">
        <f>F11-$F$4</f>
        <v>0.002772800925925925</v>
      </c>
      <c r="I11" s="21">
        <f t="shared" si="0"/>
        <v>0.0016401620370370372</v>
      </c>
    </row>
    <row r="12" spans="1:9" s="1" customFormat="1" ht="15" customHeight="1">
      <c r="A12" s="19">
        <v>9</v>
      </c>
      <c r="B12" s="22" t="s">
        <v>126</v>
      </c>
      <c r="C12" s="22" t="s">
        <v>127</v>
      </c>
      <c r="D12" s="20" t="s">
        <v>93</v>
      </c>
      <c r="E12" s="22" t="s">
        <v>128</v>
      </c>
      <c r="F12" s="56">
        <v>0.028919907407407408</v>
      </c>
      <c r="G12" s="20" t="str">
        <f>TEXT(INT((HOUR(F12)*3600+MINUTE(F12)*60+SECOND(F12))/$I$2/60),"0")&amp;"."&amp;TEXT(MOD((HOUR(F12)*3600+MINUTE(F12)*60+SECOND(F12))/$I$2,60),"00")&amp;"/km"</f>
        <v>4.32/km</v>
      </c>
      <c r="H12" s="21">
        <f>F12-$F$4</f>
        <v>0.00379386574074074</v>
      </c>
      <c r="I12" s="21">
        <f t="shared" si="0"/>
        <v>0</v>
      </c>
    </row>
    <row r="13" spans="1:9" s="1" customFormat="1" ht="15" customHeight="1">
      <c r="A13" s="19">
        <v>10</v>
      </c>
      <c r="B13" s="49" t="s">
        <v>129</v>
      </c>
      <c r="C13" s="49" t="s">
        <v>48</v>
      </c>
      <c r="D13" s="50" t="s">
        <v>87</v>
      </c>
      <c r="E13" s="49" t="s">
        <v>130</v>
      </c>
      <c r="F13" s="56">
        <v>0.029129398148148147</v>
      </c>
      <c r="G13" s="20" t="str">
        <f>TEXT(INT((HOUR(F13)*3600+MINUTE(F13)*60+SECOND(F13))/$I$2/60),"0")&amp;"."&amp;TEXT(MOD((HOUR(F13)*3600+MINUTE(F13)*60+SECOND(F13))/$I$2,60),"00")&amp;"/km"</f>
        <v>4.34/km</v>
      </c>
      <c r="H13" s="21">
        <f>F13-$F$4</f>
        <v>0.004003356481481479</v>
      </c>
      <c r="I13" s="21">
        <f t="shared" si="0"/>
        <v>0.0013512731481481466</v>
      </c>
    </row>
    <row r="14" spans="1:9" s="1" customFormat="1" ht="15" customHeight="1">
      <c r="A14" s="19">
        <v>11</v>
      </c>
      <c r="B14" s="22" t="s">
        <v>131</v>
      </c>
      <c r="C14" s="22" t="s">
        <v>8</v>
      </c>
      <c r="D14" s="20" t="s">
        <v>89</v>
      </c>
      <c r="E14" s="22" t="s">
        <v>128</v>
      </c>
      <c r="F14" s="56">
        <v>0.02918831018518518</v>
      </c>
      <c r="G14" s="20" t="str">
        <f>TEXT(INT((HOUR(F14)*3600+MINUTE(F14)*60+SECOND(F14))/$I$2/60),"0")&amp;"."&amp;TEXT(MOD((HOUR(F14)*3600+MINUTE(F14)*60+SECOND(F14))/$I$2,60),"00")&amp;"/km"</f>
        <v>4.34/km</v>
      </c>
      <c r="H14" s="21">
        <f>F14-$F$4</f>
        <v>0.004062268518518514</v>
      </c>
      <c r="I14" s="21">
        <f t="shared" si="0"/>
        <v>0.0029296296296296258</v>
      </c>
    </row>
    <row r="15" spans="1:9" s="1" customFormat="1" ht="15" customHeight="1">
      <c r="A15" s="19">
        <v>12</v>
      </c>
      <c r="B15" s="49" t="s">
        <v>79</v>
      </c>
      <c r="C15" s="49" t="s">
        <v>60</v>
      </c>
      <c r="D15" s="50" t="s">
        <v>85</v>
      </c>
      <c r="E15" s="49" t="s">
        <v>132</v>
      </c>
      <c r="F15" s="56">
        <v>0.029269328703703704</v>
      </c>
      <c r="G15" s="20" t="str">
        <f>TEXT(INT((HOUR(F15)*3600+MINUTE(F15)*60+SECOND(F15))/$I$2/60),"0")&amp;"."&amp;TEXT(MOD((HOUR(F15)*3600+MINUTE(F15)*60+SECOND(F15))/$I$2,60),"00")&amp;"/km"</f>
        <v>4.35/km</v>
      </c>
      <c r="H15" s="21">
        <f>F15-$F$4</f>
        <v>0.004143287037037036</v>
      </c>
      <c r="I15" s="21">
        <f t="shared" si="0"/>
        <v>0.003586458333333334</v>
      </c>
    </row>
    <row r="16" spans="1:9" ht="15" customHeight="1">
      <c r="A16" s="19">
        <v>13</v>
      </c>
      <c r="B16" s="51" t="s">
        <v>275</v>
      </c>
      <c r="C16" s="51" t="s">
        <v>276</v>
      </c>
      <c r="D16" s="52" t="s">
        <v>94</v>
      </c>
      <c r="E16" s="51" t="s">
        <v>277</v>
      </c>
      <c r="F16" s="57">
        <v>0.029819097222222226</v>
      </c>
      <c r="G16" s="20" t="str">
        <f>TEXT(INT((HOUR(F16)*3600+MINUTE(F16)*60+SECOND(F16))/$I$2/60),"0")&amp;"."&amp;TEXT(MOD((HOUR(F16)*3600+MINUTE(F16)*60+SECOND(F16))/$I$2,60),"00")&amp;"/km"</f>
        <v>4.40/km</v>
      </c>
      <c r="H16" s="21">
        <f>F16-$F$4</f>
        <v>0.004693055555555558</v>
      </c>
      <c r="I16" s="21">
        <f t="shared" si="0"/>
        <v>0</v>
      </c>
    </row>
    <row r="17" spans="1:9" s="1" customFormat="1" ht="15" customHeight="1">
      <c r="A17" s="19">
        <v>14</v>
      </c>
      <c r="B17" s="49" t="s">
        <v>102</v>
      </c>
      <c r="C17" s="49" t="s">
        <v>28</v>
      </c>
      <c r="D17" s="50" t="s">
        <v>87</v>
      </c>
      <c r="E17" s="49" t="s">
        <v>133</v>
      </c>
      <c r="F17" s="56">
        <v>0.02998078703703704</v>
      </c>
      <c r="G17" s="20" t="str">
        <f>TEXT(INT((HOUR(F17)*3600+MINUTE(F17)*60+SECOND(F17))/$I$2/60),"0")&amp;"."&amp;TEXT(MOD((HOUR(F17)*3600+MINUTE(F17)*60+SECOND(F17))/$I$2,60),"00")&amp;"/km"</f>
        <v>4.42/km</v>
      </c>
      <c r="H17" s="21">
        <f>F17-$F$4</f>
        <v>0.00485474537037037</v>
      </c>
      <c r="I17" s="21">
        <f t="shared" si="0"/>
        <v>0.0022026620370370377</v>
      </c>
    </row>
    <row r="18" spans="1:9" s="1" customFormat="1" ht="15" customHeight="1">
      <c r="A18" s="19">
        <v>15</v>
      </c>
      <c r="B18" s="22" t="s">
        <v>134</v>
      </c>
      <c r="C18" s="22" t="s">
        <v>24</v>
      </c>
      <c r="D18" s="20" t="s">
        <v>87</v>
      </c>
      <c r="E18" s="22" t="s">
        <v>135</v>
      </c>
      <c r="F18" s="56">
        <v>0.030233449074074076</v>
      </c>
      <c r="G18" s="20" t="str">
        <f>TEXT(INT((HOUR(F18)*3600+MINUTE(F18)*60+SECOND(F18))/$I$2/60),"0")&amp;"."&amp;TEXT(MOD((HOUR(F18)*3600+MINUTE(F18)*60+SECOND(F18))/$I$2,60),"00")&amp;"/km"</f>
        <v>4.44/km</v>
      </c>
      <c r="H18" s="21">
        <f>F18-$F$4</f>
        <v>0.005107407407407408</v>
      </c>
      <c r="I18" s="21">
        <f t="shared" si="0"/>
        <v>0.002455324074074075</v>
      </c>
    </row>
    <row r="19" spans="1:9" s="1" customFormat="1" ht="15" customHeight="1">
      <c r="A19" s="19">
        <v>16</v>
      </c>
      <c r="B19" s="49" t="s">
        <v>136</v>
      </c>
      <c r="C19" s="49" t="s">
        <v>137</v>
      </c>
      <c r="D19" s="50" t="s">
        <v>87</v>
      </c>
      <c r="E19" s="49" t="s">
        <v>138</v>
      </c>
      <c r="F19" s="56">
        <v>0.030433796296296296</v>
      </c>
      <c r="G19" s="20" t="str">
        <f>TEXT(INT((HOUR(F19)*3600+MINUTE(F19)*60+SECOND(F19))/$I$2/60),"0")&amp;"."&amp;TEXT(MOD((HOUR(F19)*3600+MINUTE(F19)*60+SECOND(F19))/$I$2,60),"00")&amp;"/km"</f>
        <v>4.46/km</v>
      </c>
      <c r="H19" s="21">
        <f>F19-$F$4</f>
        <v>0.0053077546296296275</v>
      </c>
      <c r="I19" s="21">
        <f t="shared" si="0"/>
        <v>0.002655671296296295</v>
      </c>
    </row>
    <row r="20" spans="1:9" s="1" customFormat="1" ht="15" customHeight="1">
      <c r="A20" s="19">
        <v>17</v>
      </c>
      <c r="B20" s="49" t="s">
        <v>106</v>
      </c>
      <c r="C20" s="49" t="s">
        <v>55</v>
      </c>
      <c r="D20" s="50" t="s">
        <v>89</v>
      </c>
      <c r="E20" s="49" t="s">
        <v>139</v>
      </c>
      <c r="F20" s="56">
        <v>0.030611689814814814</v>
      </c>
      <c r="G20" s="20" t="str">
        <f>TEXT(INT((HOUR(F20)*3600+MINUTE(F20)*60+SECOND(F20))/$I$2/60),"0")&amp;"."&amp;TEXT(MOD((HOUR(F20)*3600+MINUTE(F20)*60+SECOND(F20))/$I$2,60),"00")&amp;"/km"</f>
        <v>4.48/km</v>
      </c>
      <c r="H20" s="21">
        <f>F20-$F$4</f>
        <v>0.005485648148148146</v>
      </c>
      <c r="I20" s="21">
        <f t="shared" si="0"/>
        <v>0.004353009259259258</v>
      </c>
    </row>
    <row r="21" spans="1:9" s="1" customFormat="1" ht="15" customHeight="1">
      <c r="A21" s="19">
        <v>18</v>
      </c>
      <c r="B21" s="49" t="s">
        <v>140</v>
      </c>
      <c r="C21" s="49" t="s">
        <v>32</v>
      </c>
      <c r="D21" s="50" t="s">
        <v>87</v>
      </c>
      <c r="E21" s="49" t="s">
        <v>124</v>
      </c>
      <c r="F21" s="56">
        <v>0.03068287037037037</v>
      </c>
      <c r="G21" s="20" t="str">
        <f>TEXT(INT((HOUR(F21)*3600+MINUTE(F21)*60+SECOND(F21))/$I$2/60),"0")&amp;"."&amp;TEXT(MOD((HOUR(F21)*3600+MINUTE(F21)*60+SECOND(F21))/$I$2,60),"00")&amp;"/km"</f>
        <v>4.48/km</v>
      </c>
      <c r="H21" s="21">
        <f>F21-$F$4</f>
        <v>0.005556828703703703</v>
      </c>
      <c r="I21" s="21">
        <f t="shared" si="0"/>
        <v>0.00290474537037037</v>
      </c>
    </row>
    <row r="22" spans="1:9" s="1" customFormat="1" ht="15" customHeight="1">
      <c r="A22" s="19">
        <v>19</v>
      </c>
      <c r="B22" s="49" t="s">
        <v>141</v>
      </c>
      <c r="C22" s="49" t="s">
        <v>88</v>
      </c>
      <c r="D22" s="50" t="s">
        <v>87</v>
      </c>
      <c r="E22" s="49" t="s">
        <v>130</v>
      </c>
      <c r="F22" s="56">
        <v>0.03073113425925926</v>
      </c>
      <c r="G22" s="20" t="str">
        <f>TEXT(INT((HOUR(F22)*3600+MINUTE(F22)*60+SECOND(F22))/$I$2/60),"0")&amp;"."&amp;TEXT(MOD((HOUR(F22)*3600+MINUTE(F22)*60+SECOND(F22))/$I$2,60),"00")&amp;"/km"</f>
        <v>4.49/km</v>
      </c>
      <c r="H22" s="21">
        <f>F22-$F$4</f>
        <v>0.005605092592592592</v>
      </c>
      <c r="I22" s="21">
        <f t="shared" si="0"/>
        <v>0.0029530092592592594</v>
      </c>
    </row>
    <row r="23" spans="1:9" s="1" customFormat="1" ht="15" customHeight="1">
      <c r="A23" s="19">
        <v>20</v>
      </c>
      <c r="B23" s="49" t="s">
        <v>142</v>
      </c>
      <c r="C23" s="49" t="s">
        <v>28</v>
      </c>
      <c r="D23" s="50" t="s">
        <v>91</v>
      </c>
      <c r="E23" s="22" t="s">
        <v>143</v>
      </c>
      <c r="F23" s="56">
        <v>0.03079398148148148</v>
      </c>
      <c r="G23" s="20" t="str">
        <f>TEXT(INT((HOUR(F23)*3600+MINUTE(F23)*60+SECOND(F23))/$I$2/60),"0")&amp;"."&amp;TEXT(MOD((HOUR(F23)*3600+MINUTE(F23)*60+SECOND(F23))/$I$2,60),"00")&amp;"/km"</f>
        <v>4.49/km</v>
      </c>
      <c r="H23" s="21">
        <f>F23-$F$4</f>
        <v>0.005667939814814813</v>
      </c>
      <c r="I23" s="21">
        <f t="shared" si="0"/>
        <v>0</v>
      </c>
    </row>
    <row r="24" spans="1:9" s="1" customFormat="1" ht="15" customHeight="1">
      <c r="A24" s="19">
        <v>21</v>
      </c>
      <c r="B24" s="22" t="s">
        <v>104</v>
      </c>
      <c r="C24" s="22" t="s">
        <v>22</v>
      </c>
      <c r="D24" s="20" t="s">
        <v>85</v>
      </c>
      <c r="E24" s="22" t="s">
        <v>128</v>
      </c>
      <c r="F24" s="56">
        <v>0.030816435185185186</v>
      </c>
      <c r="G24" s="20" t="str">
        <f>TEXT(INT((HOUR(F24)*3600+MINUTE(F24)*60+SECOND(F24))/$I$2/60),"0")&amp;"."&amp;TEXT(MOD((HOUR(F24)*3600+MINUTE(F24)*60+SECOND(F24))/$I$2,60),"00")&amp;"/km"</f>
        <v>4.49/km</v>
      </c>
      <c r="H24" s="21">
        <f>F24-$F$4</f>
        <v>0.005690393518518518</v>
      </c>
      <c r="I24" s="21">
        <f t="shared" si="0"/>
        <v>0.0051335648148148165</v>
      </c>
    </row>
    <row r="25" spans="1:9" s="1" customFormat="1" ht="15" customHeight="1">
      <c r="A25" s="19">
        <v>22</v>
      </c>
      <c r="B25" s="22" t="s">
        <v>144</v>
      </c>
      <c r="C25" s="22" t="s">
        <v>41</v>
      </c>
      <c r="D25" s="20" t="s">
        <v>89</v>
      </c>
      <c r="E25" s="22" t="s">
        <v>145</v>
      </c>
      <c r="F25" s="56">
        <v>0.030871759259259262</v>
      </c>
      <c r="G25" s="20" t="str">
        <f>TEXT(INT((HOUR(F25)*3600+MINUTE(F25)*60+SECOND(F25))/$I$2/60),"0")&amp;"."&amp;TEXT(MOD((HOUR(F25)*3600+MINUTE(F25)*60+SECOND(F25))/$I$2,60),"00")&amp;"/km"</f>
        <v>4.50/km</v>
      </c>
      <c r="H25" s="21">
        <f>F25-$F$4</f>
        <v>0.005745717592592594</v>
      </c>
      <c r="I25" s="21">
        <f t="shared" si="0"/>
        <v>0.004613078703703706</v>
      </c>
    </row>
    <row r="26" spans="1:9" s="1" customFormat="1" ht="15" customHeight="1">
      <c r="A26" s="19">
        <v>23</v>
      </c>
      <c r="B26" s="22" t="s">
        <v>146</v>
      </c>
      <c r="C26" s="22" t="s">
        <v>147</v>
      </c>
      <c r="D26" s="20" t="s">
        <v>86</v>
      </c>
      <c r="E26" s="22" t="s">
        <v>148</v>
      </c>
      <c r="F26" s="56">
        <v>0.030877199074074074</v>
      </c>
      <c r="G26" s="20" t="str">
        <f>TEXT(INT((HOUR(F26)*3600+MINUTE(F26)*60+SECOND(F26))/$I$2/60),"0")&amp;"."&amp;TEXT(MOD((HOUR(F26)*3600+MINUTE(F26)*60+SECOND(F26))/$I$2,60),"00")&amp;"/km"</f>
        <v>4.50/km</v>
      </c>
      <c r="H26" s="21">
        <f>F26-$F$4</f>
        <v>0.005751157407407406</v>
      </c>
      <c r="I26" s="21">
        <f t="shared" si="0"/>
        <v>0.005751157407407406</v>
      </c>
    </row>
    <row r="27" spans="1:9" s="1" customFormat="1" ht="15" customHeight="1">
      <c r="A27" s="19">
        <v>24</v>
      </c>
      <c r="B27" s="49" t="s">
        <v>149</v>
      </c>
      <c r="C27" s="49" t="s">
        <v>51</v>
      </c>
      <c r="D27" s="50" t="s">
        <v>89</v>
      </c>
      <c r="E27" s="49" t="s">
        <v>150</v>
      </c>
      <c r="F27" s="56">
        <v>0.031031134259259255</v>
      </c>
      <c r="G27" s="20" t="str">
        <f>TEXT(INT((HOUR(F27)*3600+MINUTE(F27)*60+SECOND(F27))/$I$2/60),"0")&amp;"."&amp;TEXT(MOD((HOUR(F27)*3600+MINUTE(F27)*60+SECOND(F27))/$I$2,60),"00")&amp;"/km"</f>
        <v>4.51/km</v>
      </c>
      <c r="H27" s="21">
        <f>F27-$F$4</f>
        <v>0.005905092592592587</v>
      </c>
      <c r="I27" s="21">
        <f t="shared" si="0"/>
        <v>0.004772453703703699</v>
      </c>
    </row>
    <row r="28" spans="1:9" s="2" customFormat="1" ht="15" customHeight="1">
      <c r="A28" s="19">
        <v>25</v>
      </c>
      <c r="B28" s="22" t="s">
        <v>98</v>
      </c>
      <c r="C28" s="22" t="s">
        <v>74</v>
      </c>
      <c r="D28" s="20" t="s">
        <v>91</v>
      </c>
      <c r="E28" s="22" t="s">
        <v>135</v>
      </c>
      <c r="F28" s="56">
        <v>0.03117997685185185</v>
      </c>
      <c r="G28" s="20" t="str">
        <f>TEXT(INT((HOUR(F28)*3600+MINUTE(F28)*60+SECOND(F28))/$I$2/60),"0")&amp;"."&amp;TEXT(MOD((HOUR(F28)*3600+MINUTE(F28)*60+SECOND(F28))/$I$2,60),"00")&amp;"/km"</f>
        <v>4.53/km</v>
      </c>
      <c r="H28" s="21">
        <f>F28-$F$4</f>
        <v>0.006053935185185183</v>
      </c>
      <c r="I28" s="21">
        <f t="shared" si="0"/>
        <v>0.0003859953703703699</v>
      </c>
    </row>
    <row r="29" spans="1:9" s="1" customFormat="1" ht="15" customHeight="1">
      <c r="A29" s="19">
        <v>26</v>
      </c>
      <c r="B29" s="49" t="s">
        <v>151</v>
      </c>
      <c r="C29" s="49" t="s">
        <v>38</v>
      </c>
      <c r="D29" s="50" t="s">
        <v>91</v>
      </c>
      <c r="E29" s="49" t="s">
        <v>124</v>
      </c>
      <c r="F29" s="56">
        <v>0.03138101851851852</v>
      </c>
      <c r="G29" s="20" t="str">
        <f>TEXT(INT((HOUR(F29)*3600+MINUTE(F29)*60+SECOND(F29))/$I$2/60),"0")&amp;"."&amp;TEXT(MOD((HOUR(F29)*3600+MINUTE(F29)*60+SECOND(F29))/$I$2,60),"00")&amp;"/km"</f>
        <v>4.55/km</v>
      </c>
      <c r="H29" s="21">
        <f>F29-$F$4</f>
        <v>0.006254976851851855</v>
      </c>
      <c r="I29" s="21">
        <f t="shared" si="0"/>
        <v>0.0005870370370370422</v>
      </c>
    </row>
    <row r="30" spans="1:9" s="1" customFormat="1" ht="15" customHeight="1">
      <c r="A30" s="19">
        <v>27</v>
      </c>
      <c r="B30" s="49" t="s">
        <v>152</v>
      </c>
      <c r="C30" s="49" t="s">
        <v>53</v>
      </c>
      <c r="D30" s="50" t="s">
        <v>90</v>
      </c>
      <c r="E30" s="49" t="s">
        <v>132</v>
      </c>
      <c r="F30" s="56">
        <v>0.03150208333333333</v>
      </c>
      <c r="G30" s="20" t="str">
        <f>TEXT(INT((HOUR(F30)*3600+MINUTE(F30)*60+SECOND(F30))/$I$2/60),"0")&amp;"."&amp;TEXT(MOD((HOUR(F30)*3600+MINUTE(F30)*60+SECOND(F30))/$I$2,60),"00")&amp;"/km"</f>
        <v>4.56/km</v>
      </c>
      <c r="H30" s="21">
        <f>F30-$F$4</f>
        <v>0.006376041666666665</v>
      </c>
      <c r="I30" s="21">
        <f t="shared" si="0"/>
        <v>0</v>
      </c>
    </row>
    <row r="31" spans="1:9" s="1" customFormat="1" ht="15" customHeight="1">
      <c r="A31" s="19">
        <v>28</v>
      </c>
      <c r="B31" s="22" t="s">
        <v>153</v>
      </c>
      <c r="C31" s="22" t="s">
        <v>54</v>
      </c>
      <c r="D31" s="20" t="s">
        <v>85</v>
      </c>
      <c r="E31" s="22" t="s">
        <v>128</v>
      </c>
      <c r="F31" s="56">
        <v>0.03150625</v>
      </c>
      <c r="G31" s="20" t="str">
        <f>TEXT(INT((HOUR(F31)*3600+MINUTE(F31)*60+SECOND(F31))/$I$2/60),"0")&amp;"."&amp;TEXT(MOD((HOUR(F31)*3600+MINUTE(F31)*60+SECOND(F31))/$I$2,60),"00")&amp;"/km"</f>
        <v>4.56/km</v>
      </c>
      <c r="H31" s="21">
        <f>F31-$F$4</f>
        <v>0.0063802083333333315</v>
      </c>
      <c r="I31" s="21">
        <f t="shared" si="0"/>
        <v>0.00582337962962963</v>
      </c>
    </row>
    <row r="32" spans="1:9" s="1" customFormat="1" ht="15" customHeight="1">
      <c r="A32" s="19">
        <v>29</v>
      </c>
      <c r="B32" s="49" t="s">
        <v>154</v>
      </c>
      <c r="C32" s="49" t="s">
        <v>25</v>
      </c>
      <c r="D32" s="50" t="s">
        <v>87</v>
      </c>
      <c r="E32" s="49" t="s">
        <v>121</v>
      </c>
      <c r="F32" s="56">
        <v>0.03164398148148148</v>
      </c>
      <c r="G32" s="20" t="str">
        <f>TEXT(INT((HOUR(F32)*3600+MINUTE(F32)*60+SECOND(F32))/$I$2/60),"0")&amp;"."&amp;TEXT(MOD((HOUR(F32)*3600+MINUTE(F32)*60+SECOND(F32))/$I$2,60),"00")&amp;"/km"</f>
        <v>4.57/km</v>
      </c>
      <c r="H32" s="21">
        <f>F32-$F$4</f>
        <v>0.006517939814814813</v>
      </c>
      <c r="I32" s="21">
        <f t="shared" si="0"/>
        <v>0.0038658564814814805</v>
      </c>
    </row>
    <row r="33" spans="1:9" s="1" customFormat="1" ht="15" customHeight="1">
      <c r="A33" s="19">
        <v>30</v>
      </c>
      <c r="B33" s="49" t="s">
        <v>155</v>
      </c>
      <c r="C33" s="49" t="s">
        <v>52</v>
      </c>
      <c r="D33" s="50" t="s">
        <v>90</v>
      </c>
      <c r="E33" s="49" t="s">
        <v>156</v>
      </c>
      <c r="F33" s="56">
        <v>0.03168310185185185</v>
      </c>
      <c r="G33" s="20" t="str">
        <f>TEXT(INT((HOUR(F33)*3600+MINUTE(F33)*60+SECOND(F33))/$I$2/60),"0")&amp;"."&amp;TEXT(MOD((HOUR(F33)*3600+MINUTE(F33)*60+SECOND(F33))/$I$2,60),"00")&amp;"/km"</f>
        <v>4.58/km</v>
      </c>
      <c r="H33" s="21">
        <f>F33-$F$4</f>
        <v>0.006557060185185183</v>
      </c>
      <c r="I33" s="21">
        <f t="shared" si="0"/>
        <v>0.00018101851851851786</v>
      </c>
    </row>
    <row r="34" spans="1:9" s="1" customFormat="1" ht="15" customHeight="1">
      <c r="A34" s="19">
        <v>31</v>
      </c>
      <c r="B34" s="49" t="s">
        <v>157</v>
      </c>
      <c r="C34" s="49" t="s">
        <v>31</v>
      </c>
      <c r="D34" s="50" t="s">
        <v>85</v>
      </c>
      <c r="E34" s="49" t="s">
        <v>132</v>
      </c>
      <c r="F34" s="56">
        <v>0.031762152777777775</v>
      </c>
      <c r="G34" s="20" t="str">
        <f>TEXT(INT((HOUR(F34)*3600+MINUTE(F34)*60+SECOND(F34))/$I$2/60),"0")&amp;"."&amp;TEXT(MOD((HOUR(F34)*3600+MINUTE(F34)*60+SECOND(F34))/$I$2,60),"00")&amp;"/km"</f>
        <v>4.58/km</v>
      </c>
      <c r="H34" s="21">
        <f>F34-$F$4</f>
        <v>0.0066361111111111065</v>
      </c>
      <c r="I34" s="21">
        <f t="shared" si="0"/>
        <v>0.006079282407407405</v>
      </c>
    </row>
    <row r="35" spans="1:9" s="1" customFormat="1" ht="15" customHeight="1">
      <c r="A35" s="19">
        <v>32</v>
      </c>
      <c r="B35" s="49" t="s">
        <v>158</v>
      </c>
      <c r="C35" s="49" t="s">
        <v>24</v>
      </c>
      <c r="D35" s="50" t="s">
        <v>91</v>
      </c>
      <c r="E35" s="49" t="s">
        <v>132</v>
      </c>
      <c r="F35" s="56">
        <v>0.032032291666666664</v>
      </c>
      <c r="G35" s="20" t="str">
        <f>TEXT(INT((HOUR(F35)*3600+MINUTE(F35)*60+SECOND(F35))/$I$2/60),"0")&amp;"."&amp;TEXT(MOD((HOUR(F35)*3600+MINUTE(F35)*60+SECOND(F35))/$I$2,60),"00")&amp;"/km"</f>
        <v>5.01/km</v>
      </c>
      <c r="H35" s="21">
        <f>F35-$F$4</f>
        <v>0.006906249999999996</v>
      </c>
      <c r="I35" s="21">
        <f t="shared" si="0"/>
        <v>0.0012383101851851826</v>
      </c>
    </row>
    <row r="36" spans="1:9" s="1" customFormat="1" ht="15" customHeight="1">
      <c r="A36" s="19">
        <v>33</v>
      </c>
      <c r="B36" s="49" t="s">
        <v>159</v>
      </c>
      <c r="C36" s="49" t="s">
        <v>47</v>
      </c>
      <c r="D36" s="50" t="s">
        <v>87</v>
      </c>
      <c r="E36" s="49" t="s">
        <v>124</v>
      </c>
      <c r="F36" s="56">
        <v>0.03224548611111112</v>
      </c>
      <c r="G36" s="20" t="str">
        <f>TEXT(INT((HOUR(F36)*3600+MINUTE(F36)*60+SECOND(F36))/$I$2/60),"0")&amp;"."&amp;TEXT(MOD((HOUR(F36)*3600+MINUTE(F36)*60+SECOND(F36))/$I$2,60),"00")&amp;"/km"</f>
        <v>5.03/km</v>
      </c>
      <c r="H36" s="21">
        <f>F36-$F$4</f>
        <v>0.007119444444444449</v>
      </c>
      <c r="I36" s="21">
        <f t="shared" si="0"/>
        <v>0.004467361111111116</v>
      </c>
    </row>
    <row r="37" spans="1:9" s="1" customFormat="1" ht="15" customHeight="1">
      <c r="A37" s="19">
        <v>34</v>
      </c>
      <c r="B37" s="49" t="s">
        <v>160</v>
      </c>
      <c r="C37" s="49" t="s">
        <v>161</v>
      </c>
      <c r="D37" s="50" t="s">
        <v>89</v>
      </c>
      <c r="E37" s="49" t="s">
        <v>124</v>
      </c>
      <c r="F37" s="56">
        <v>0.032297569444444445</v>
      </c>
      <c r="G37" s="20" t="str">
        <f>TEXT(INT((HOUR(F37)*3600+MINUTE(F37)*60+SECOND(F37))/$I$2/60),"0")&amp;"."&amp;TEXT(MOD((HOUR(F37)*3600+MINUTE(F37)*60+SECOND(F37))/$I$2,60),"00")&amp;"/km"</f>
        <v>5.03/km</v>
      </c>
      <c r="H37" s="21">
        <f>F37-$F$4</f>
        <v>0.007171527777777777</v>
      </c>
      <c r="I37" s="21">
        <f t="shared" si="0"/>
        <v>0.006038888888888889</v>
      </c>
    </row>
    <row r="38" spans="1:9" s="1" customFormat="1" ht="15" customHeight="1">
      <c r="A38" s="19">
        <v>35</v>
      </c>
      <c r="B38" s="49" t="s">
        <v>162</v>
      </c>
      <c r="C38" s="49" t="s">
        <v>60</v>
      </c>
      <c r="D38" s="50" t="s">
        <v>91</v>
      </c>
      <c r="E38" s="49" t="s">
        <v>145</v>
      </c>
      <c r="F38" s="56">
        <v>0.032484606481481486</v>
      </c>
      <c r="G38" s="20" t="str">
        <f>TEXT(INT((HOUR(F38)*3600+MINUTE(F38)*60+SECOND(F38))/$I$2/60),"0")&amp;"."&amp;TEXT(MOD((HOUR(F38)*3600+MINUTE(F38)*60+SECOND(F38))/$I$2,60),"00")&amp;"/km"</f>
        <v>5.05/km</v>
      </c>
      <c r="H38" s="21">
        <f>F38-$F$4</f>
        <v>0.007358564814814818</v>
      </c>
      <c r="I38" s="21">
        <f t="shared" si="0"/>
        <v>0.0016906250000000046</v>
      </c>
    </row>
    <row r="39" spans="1:9" s="1" customFormat="1" ht="15" customHeight="1">
      <c r="A39" s="19">
        <v>36</v>
      </c>
      <c r="B39" s="49" t="s">
        <v>163</v>
      </c>
      <c r="C39" s="49" t="s">
        <v>164</v>
      </c>
      <c r="D39" s="50" t="s">
        <v>85</v>
      </c>
      <c r="E39" s="49" t="s">
        <v>165</v>
      </c>
      <c r="F39" s="56">
        <v>0.032512037037037034</v>
      </c>
      <c r="G39" s="20" t="str">
        <f>TEXT(INT((HOUR(F39)*3600+MINUTE(F39)*60+SECOND(F39))/$I$2/60),"0")&amp;"."&amp;TEXT(MOD((HOUR(F39)*3600+MINUTE(F39)*60+SECOND(F39))/$I$2,60),"00")&amp;"/km"</f>
        <v>5.05/km</v>
      </c>
      <c r="H39" s="21">
        <f>F39-$F$4</f>
        <v>0.007385995370370366</v>
      </c>
      <c r="I39" s="21">
        <f t="shared" si="0"/>
        <v>0.006829166666666664</v>
      </c>
    </row>
    <row r="40" spans="1:9" s="1" customFormat="1" ht="15" customHeight="1">
      <c r="A40" s="19">
        <v>37</v>
      </c>
      <c r="B40" s="22" t="s">
        <v>166</v>
      </c>
      <c r="C40" s="22" t="s">
        <v>41</v>
      </c>
      <c r="D40" s="20" t="s">
        <v>91</v>
      </c>
      <c r="E40" s="22" t="s">
        <v>128</v>
      </c>
      <c r="F40" s="56">
        <v>0.032636689814814816</v>
      </c>
      <c r="G40" s="20" t="str">
        <f>TEXT(INT((HOUR(F40)*3600+MINUTE(F40)*60+SECOND(F40))/$I$2/60),"0")&amp;"."&amp;TEXT(MOD((HOUR(F40)*3600+MINUTE(F40)*60+SECOND(F40))/$I$2,60),"00")&amp;"/km"</f>
        <v>5.07/km</v>
      </c>
      <c r="H40" s="21">
        <f>F40-$F$4</f>
        <v>0.007510648148148148</v>
      </c>
      <c r="I40" s="21">
        <f t="shared" si="0"/>
        <v>0.001842708333333335</v>
      </c>
    </row>
    <row r="41" spans="1:9" s="1" customFormat="1" ht="15" customHeight="1">
      <c r="A41" s="19">
        <v>38</v>
      </c>
      <c r="B41" s="49" t="s">
        <v>167</v>
      </c>
      <c r="C41" s="49" t="s">
        <v>29</v>
      </c>
      <c r="D41" s="50" t="s">
        <v>86</v>
      </c>
      <c r="E41" s="49" t="s">
        <v>132</v>
      </c>
      <c r="F41" s="56">
        <v>0.032675</v>
      </c>
      <c r="G41" s="20" t="str">
        <f>TEXT(INT((HOUR(F41)*3600+MINUTE(F41)*60+SECOND(F41))/$I$2/60),"0")&amp;"."&amp;TEXT(MOD((HOUR(F41)*3600+MINUTE(F41)*60+SECOND(F41))/$I$2,60),"00")&amp;"/km"</f>
        <v>5.07/km</v>
      </c>
      <c r="H41" s="21">
        <f>F41-$F$4</f>
        <v>0.007548958333333335</v>
      </c>
      <c r="I41" s="21">
        <f t="shared" si="0"/>
        <v>0.007548958333333335</v>
      </c>
    </row>
    <row r="42" spans="1:9" s="1" customFormat="1" ht="15" customHeight="1">
      <c r="A42" s="19">
        <v>39</v>
      </c>
      <c r="B42" s="22" t="s">
        <v>168</v>
      </c>
      <c r="C42" s="22" t="s">
        <v>108</v>
      </c>
      <c r="D42" s="20" t="s">
        <v>90</v>
      </c>
      <c r="E42" s="22" t="s">
        <v>121</v>
      </c>
      <c r="F42" s="56">
        <v>0.03284386574074074</v>
      </c>
      <c r="G42" s="20" t="str">
        <f>TEXT(INT((HOUR(F42)*3600+MINUTE(F42)*60+SECOND(F42))/$I$2/60),"0")&amp;"."&amp;TEXT(MOD((HOUR(F42)*3600+MINUTE(F42)*60+SECOND(F42))/$I$2,60),"00")&amp;"/km"</f>
        <v>5.08/km</v>
      </c>
      <c r="H42" s="21">
        <f>F42-$F$4</f>
        <v>0.007717824074074071</v>
      </c>
      <c r="I42" s="21">
        <f t="shared" si="0"/>
        <v>0.0013417824074074061</v>
      </c>
    </row>
    <row r="43" spans="1:9" s="1" customFormat="1" ht="15" customHeight="1">
      <c r="A43" s="19">
        <v>40</v>
      </c>
      <c r="B43" s="49" t="s">
        <v>169</v>
      </c>
      <c r="C43" s="49" t="s">
        <v>28</v>
      </c>
      <c r="D43" s="50" t="s">
        <v>90</v>
      </c>
      <c r="E43" s="49" t="s">
        <v>4</v>
      </c>
      <c r="F43" s="56">
        <v>0.03296701388888889</v>
      </c>
      <c r="G43" s="20" t="str">
        <f>TEXT(INT((HOUR(F43)*3600+MINUTE(F43)*60+SECOND(F43))/$I$2/60),"0")&amp;"."&amp;TEXT(MOD((HOUR(F43)*3600+MINUTE(F43)*60+SECOND(F43))/$I$2,60),"00")&amp;"/km"</f>
        <v>5.10/km</v>
      </c>
      <c r="H43" s="21">
        <f>F43-$F$4</f>
        <v>0.007840972222222221</v>
      </c>
      <c r="I43" s="21">
        <f t="shared" si="0"/>
        <v>0.0014649305555555561</v>
      </c>
    </row>
    <row r="44" spans="1:9" s="1" customFormat="1" ht="15" customHeight="1">
      <c r="A44" s="19">
        <v>41</v>
      </c>
      <c r="B44" s="49" t="s">
        <v>167</v>
      </c>
      <c r="C44" s="49" t="s">
        <v>170</v>
      </c>
      <c r="D44" s="50" t="s">
        <v>85</v>
      </c>
      <c r="E44" s="49" t="s">
        <v>132</v>
      </c>
      <c r="F44" s="56">
        <v>0.03304016203703703</v>
      </c>
      <c r="G44" s="20" t="str">
        <f>TEXT(INT((HOUR(F44)*3600+MINUTE(F44)*60+SECOND(F44))/$I$2/60),"0")&amp;"."&amp;TEXT(MOD((HOUR(F44)*3600+MINUTE(F44)*60+SECOND(F44))/$I$2,60),"00")&amp;"/km"</f>
        <v>5.10/km</v>
      </c>
      <c r="H44" s="21">
        <f>F44-$F$4</f>
        <v>0.007914120370370363</v>
      </c>
      <c r="I44" s="21">
        <f t="shared" si="0"/>
        <v>0.007357291666666661</v>
      </c>
    </row>
    <row r="45" spans="1:9" s="1" customFormat="1" ht="15" customHeight="1">
      <c r="A45" s="19">
        <v>42</v>
      </c>
      <c r="B45" s="49" t="s">
        <v>171</v>
      </c>
      <c r="C45" s="49" t="s">
        <v>23</v>
      </c>
      <c r="D45" s="50" t="s">
        <v>90</v>
      </c>
      <c r="E45" s="49" t="s">
        <v>172</v>
      </c>
      <c r="F45" s="56">
        <v>0.03312094907407408</v>
      </c>
      <c r="G45" s="20" t="str">
        <f>TEXT(INT((HOUR(F45)*3600+MINUTE(F45)*60+SECOND(F45))/$I$2/60),"0")&amp;"."&amp;TEXT(MOD((HOUR(F45)*3600+MINUTE(F45)*60+SECOND(F45))/$I$2,60),"00")&amp;"/km"</f>
        <v>5.11/km</v>
      </c>
      <c r="H45" s="21">
        <f>F45-$F$4</f>
        <v>0.007994907407407409</v>
      </c>
      <c r="I45" s="21">
        <f t="shared" si="0"/>
        <v>0.0016188657407407436</v>
      </c>
    </row>
    <row r="46" spans="1:9" s="1" customFormat="1" ht="15" customHeight="1">
      <c r="A46" s="19">
        <v>43</v>
      </c>
      <c r="B46" s="49" t="s">
        <v>95</v>
      </c>
      <c r="C46" s="49" t="s">
        <v>31</v>
      </c>
      <c r="D46" s="50" t="s">
        <v>91</v>
      </c>
      <c r="E46" s="49" t="s">
        <v>133</v>
      </c>
      <c r="F46" s="56">
        <v>0.033140277777777775</v>
      </c>
      <c r="G46" s="20" t="str">
        <f>TEXT(INT((HOUR(F46)*3600+MINUTE(F46)*60+SECOND(F46))/$I$2/60),"0")&amp;"."&amp;TEXT(MOD((HOUR(F46)*3600+MINUTE(F46)*60+SECOND(F46))/$I$2,60),"00")&amp;"/km"</f>
        <v>5.11/km</v>
      </c>
      <c r="H46" s="21">
        <f>F46-$F$4</f>
        <v>0.008014236111111107</v>
      </c>
      <c r="I46" s="21">
        <f t="shared" si="0"/>
        <v>0.0023462962962962942</v>
      </c>
    </row>
    <row r="47" spans="1:9" s="1" customFormat="1" ht="15" customHeight="1">
      <c r="A47" s="19">
        <v>44</v>
      </c>
      <c r="B47" s="49" t="s">
        <v>173</v>
      </c>
      <c r="C47" s="49" t="s">
        <v>174</v>
      </c>
      <c r="D47" s="50" t="s">
        <v>90</v>
      </c>
      <c r="E47" s="49" t="s">
        <v>49</v>
      </c>
      <c r="F47" s="56">
        <v>0.03318877314814815</v>
      </c>
      <c r="G47" s="20" t="str">
        <f>TEXT(INT((HOUR(F47)*3600+MINUTE(F47)*60+SECOND(F47))/$I$2/60),"0")&amp;"."&amp;TEXT(MOD((HOUR(F47)*3600+MINUTE(F47)*60+SECOND(F47))/$I$2,60),"00")&amp;"/km"</f>
        <v>5.12/km</v>
      </c>
      <c r="H47" s="21">
        <f>F47-$F$4</f>
        <v>0.008062731481481483</v>
      </c>
      <c r="I47" s="21">
        <f t="shared" si="0"/>
        <v>0.001686689814814818</v>
      </c>
    </row>
    <row r="48" spans="1:9" s="1" customFormat="1" ht="15" customHeight="1">
      <c r="A48" s="19">
        <v>45</v>
      </c>
      <c r="B48" s="49" t="s">
        <v>175</v>
      </c>
      <c r="C48" s="49" t="s">
        <v>58</v>
      </c>
      <c r="D48" s="50" t="s">
        <v>89</v>
      </c>
      <c r="E48" s="49" t="s">
        <v>124</v>
      </c>
      <c r="F48" s="56">
        <v>0.033264236111111116</v>
      </c>
      <c r="G48" s="20" t="str">
        <f>TEXT(INT((HOUR(F48)*3600+MINUTE(F48)*60+SECOND(F48))/$I$2/60),"0")&amp;"."&amp;TEXT(MOD((HOUR(F48)*3600+MINUTE(F48)*60+SECOND(F48))/$I$2,60),"00")&amp;"/km"</f>
        <v>5.12/km</v>
      </c>
      <c r="H48" s="21">
        <f>F48-$F$4</f>
        <v>0.008138194444444448</v>
      </c>
      <c r="I48" s="21">
        <f t="shared" si="0"/>
        <v>0.00700555555555556</v>
      </c>
    </row>
    <row r="49" spans="1:9" s="1" customFormat="1" ht="15" customHeight="1">
      <c r="A49" s="19">
        <v>46</v>
      </c>
      <c r="B49" s="22" t="s">
        <v>176</v>
      </c>
      <c r="C49" s="22" t="s">
        <v>6</v>
      </c>
      <c r="D49" s="20" t="s">
        <v>87</v>
      </c>
      <c r="E49" s="22" t="s">
        <v>177</v>
      </c>
      <c r="F49" s="56">
        <v>0.03345810185185185</v>
      </c>
      <c r="G49" s="20" t="str">
        <f>TEXT(INT((HOUR(F49)*3600+MINUTE(F49)*60+SECOND(F49))/$I$2/60),"0")&amp;"."&amp;TEXT(MOD((HOUR(F49)*3600+MINUTE(F49)*60+SECOND(F49))/$I$2,60),"00")&amp;"/km"</f>
        <v>5.14/km</v>
      </c>
      <c r="H49" s="21">
        <f>F49-$F$4</f>
        <v>0.008332060185185182</v>
      </c>
      <c r="I49" s="21">
        <f t="shared" si="0"/>
        <v>0.005679976851851849</v>
      </c>
    </row>
    <row r="50" spans="1:9" s="1" customFormat="1" ht="15" customHeight="1">
      <c r="A50" s="19">
        <v>47</v>
      </c>
      <c r="B50" s="49" t="s">
        <v>178</v>
      </c>
      <c r="C50" s="49" t="s">
        <v>21</v>
      </c>
      <c r="D50" s="50" t="s">
        <v>91</v>
      </c>
      <c r="E50" s="49" t="s">
        <v>179</v>
      </c>
      <c r="F50" s="56">
        <v>0.03350868055555555</v>
      </c>
      <c r="G50" s="20" t="str">
        <f>TEXT(INT((HOUR(F50)*3600+MINUTE(F50)*60+SECOND(F50))/$I$2/60),"0")&amp;"."&amp;TEXT(MOD((HOUR(F50)*3600+MINUTE(F50)*60+SECOND(F50))/$I$2,60),"00")&amp;"/km"</f>
        <v>5.15/km</v>
      </c>
      <c r="H50" s="21">
        <f>F50-$F$4</f>
        <v>0.008382638888888884</v>
      </c>
      <c r="I50" s="21">
        <f t="shared" si="0"/>
        <v>0.0027146990740740708</v>
      </c>
    </row>
    <row r="51" spans="1:9" s="1" customFormat="1" ht="15" customHeight="1">
      <c r="A51" s="19">
        <v>48</v>
      </c>
      <c r="B51" s="49" t="s">
        <v>180</v>
      </c>
      <c r="C51" s="49" t="s">
        <v>28</v>
      </c>
      <c r="D51" s="50" t="s">
        <v>89</v>
      </c>
      <c r="E51" s="49" t="s">
        <v>124</v>
      </c>
      <c r="F51" s="56">
        <v>0.033517939814814816</v>
      </c>
      <c r="G51" s="20" t="str">
        <f>TEXT(INT((HOUR(F51)*3600+MINUTE(F51)*60+SECOND(F51))/$I$2/60),"0")&amp;"."&amp;TEXT(MOD((HOUR(F51)*3600+MINUTE(F51)*60+SECOND(F51))/$I$2,60),"00")&amp;"/km"</f>
        <v>5.15/km</v>
      </c>
      <c r="H51" s="21">
        <f>F51-$F$4</f>
        <v>0.008391898148148148</v>
      </c>
      <c r="I51" s="21">
        <f t="shared" si="0"/>
        <v>0.0072592592592592604</v>
      </c>
    </row>
    <row r="52" spans="1:9" s="1" customFormat="1" ht="15" customHeight="1">
      <c r="A52" s="19">
        <v>49</v>
      </c>
      <c r="B52" s="22" t="s">
        <v>77</v>
      </c>
      <c r="C52" s="22" t="s">
        <v>27</v>
      </c>
      <c r="D52" s="20" t="s">
        <v>89</v>
      </c>
      <c r="E52" s="22" t="s">
        <v>97</v>
      </c>
      <c r="F52" s="56">
        <v>0.033524768518518516</v>
      </c>
      <c r="G52" s="20" t="str">
        <f>TEXT(INT((HOUR(F52)*3600+MINUTE(F52)*60+SECOND(F52))/$I$2/60),"0")&amp;"."&amp;TEXT(MOD((HOUR(F52)*3600+MINUTE(F52)*60+SECOND(F52))/$I$2,60),"00")&amp;"/km"</f>
        <v>5.15/km</v>
      </c>
      <c r="H52" s="21">
        <f>F52-$F$4</f>
        <v>0.008398726851851848</v>
      </c>
      <c r="I52" s="21">
        <f t="shared" si="0"/>
        <v>0.00726608796296296</v>
      </c>
    </row>
    <row r="53" spans="1:9" s="1" customFormat="1" ht="15" customHeight="1">
      <c r="A53" s="19">
        <v>50</v>
      </c>
      <c r="B53" s="22" t="s">
        <v>181</v>
      </c>
      <c r="C53" s="22" t="s">
        <v>56</v>
      </c>
      <c r="D53" s="20" t="s">
        <v>85</v>
      </c>
      <c r="E53" s="22" t="s">
        <v>128</v>
      </c>
      <c r="F53" s="56">
        <v>0.03355520833333333</v>
      </c>
      <c r="G53" s="20" t="str">
        <f>TEXT(INT((HOUR(F53)*3600+MINUTE(F53)*60+SECOND(F53))/$I$2/60),"0")&amp;"."&amp;TEXT(MOD((HOUR(F53)*3600+MINUTE(F53)*60+SECOND(F53))/$I$2,60),"00")&amp;"/km"</f>
        <v>5.15/km</v>
      </c>
      <c r="H53" s="21">
        <f>F53-$F$4</f>
        <v>0.008429166666666661</v>
      </c>
      <c r="I53" s="21">
        <f t="shared" si="0"/>
        <v>0.00787233796296296</v>
      </c>
    </row>
    <row r="54" spans="1:9" s="3" customFormat="1" ht="15" customHeight="1">
      <c r="A54" s="19">
        <v>51</v>
      </c>
      <c r="B54" s="22" t="s">
        <v>182</v>
      </c>
      <c r="C54" s="22" t="s">
        <v>56</v>
      </c>
      <c r="D54" s="20" t="s">
        <v>91</v>
      </c>
      <c r="E54" s="22" t="s">
        <v>143</v>
      </c>
      <c r="F54" s="56">
        <v>0.0335775462962963</v>
      </c>
      <c r="G54" s="20" t="str">
        <f>TEXT(INT((HOUR(F54)*3600+MINUTE(F54)*60+SECOND(F54))/$I$2/60),"0")&amp;"."&amp;TEXT(MOD((HOUR(F54)*3600+MINUTE(F54)*60+SECOND(F54))/$I$2,60),"00")&amp;"/km"</f>
        <v>5.15/km</v>
      </c>
      <c r="H54" s="21">
        <f>F54-$F$4</f>
        <v>0.008451504629629632</v>
      </c>
      <c r="I54" s="21">
        <f t="shared" si="0"/>
        <v>0.0027835648148148186</v>
      </c>
    </row>
    <row r="55" spans="1:9" s="1" customFormat="1" ht="15" customHeight="1">
      <c r="A55" s="19">
        <v>52</v>
      </c>
      <c r="B55" s="49" t="s">
        <v>183</v>
      </c>
      <c r="C55" s="49" t="s">
        <v>28</v>
      </c>
      <c r="D55" s="50" t="s">
        <v>90</v>
      </c>
      <c r="E55" s="49" t="s">
        <v>132</v>
      </c>
      <c r="F55" s="56">
        <v>0.03365555555555556</v>
      </c>
      <c r="G55" s="20" t="str">
        <f>TEXT(INT((HOUR(F55)*3600+MINUTE(F55)*60+SECOND(F55))/$I$2/60),"0")&amp;"."&amp;TEXT(MOD((HOUR(F55)*3600+MINUTE(F55)*60+SECOND(F55))/$I$2,60),"00")&amp;"/km"</f>
        <v>5.16/km</v>
      </c>
      <c r="H55" s="21">
        <f>F55-$F$4</f>
        <v>0.008529513888888889</v>
      </c>
      <c r="I55" s="21">
        <f t="shared" si="0"/>
        <v>0.0021534722222222233</v>
      </c>
    </row>
    <row r="56" spans="1:9" s="1" customFormat="1" ht="15" customHeight="1">
      <c r="A56" s="19">
        <v>53</v>
      </c>
      <c r="B56" s="49" t="s">
        <v>184</v>
      </c>
      <c r="C56" s="49" t="s">
        <v>22</v>
      </c>
      <c r="D56" s="50" t="s">
        <v>86</v>
      </c>
      <c r="E56" s="49" t="s">
        <v>128</v>
      </c>
      <c r="F56" s="56">
        <v>0.033685763888888894</v>
      </c>
      <c r="G56" s="20" t="str">
        <f>TEXT(INT((HOUR(F56)*3600+MINUTE(F56)*60+SECOND(F56))/$I$2/60),"0")&amp;"."&amp;TEXT(MOD((HOUR(F56)*3600+MINUTE(F56)*60+SECOND(F56))/$I$2,60),"00")&amp;"/km"</f>
        <v>5.16/km</v>
      </c>
      <c r="H56" s="21">
        <f>F56-$F$4</f>
        <v>0.008559722222222226</v>
      </c>
      <c r="I56" s="21">
        <f t="shared" si="0"/>
        <v>0.008559722222222226</v>
      </c>
    </row>
    <row r="57" spans="1:9" s="1" customFormat="1" ht="15" customHeight="1">
      <c r="A57" s="19">
        <v>54</v>
      </c>
      <c r="B57" s="49" t="s">
        <v>185</v>
      </c>
      <c r="C57" s="49" t="s">
        <v>34</v>
      </c>
      <c r="D57" s="50" t="s">
        <v>87</v>
      </c>
      <c r="E57" s="49" t="s">
        <v>132</v>
      </c>
      <c r="F57" s="56">
        <v>0.03385034722222222</v>
      </c>
      <c r="G57" s="20" t="str">
        <f>TEXT(INT((HOUR(F57)*3600+MINUTE(F57)*60+SECOND(F57))/$I$2/60),"0")&amp;"."&amp;TEXT(MOD((HOUR(F57)*3600+MINUTE(F57)*60+SECOND(F57))/$I$2,60),"00")&amp;"/km"</f>
        <v>5.18/km</v>
      </c>
      <c r="H57" s="21">
        <f>F57-$F$4</f>
        <v>0.008724305555555555</v>
      </c>
      <c r="I57" s="21">
        <f t="shared" si="0"/>
        <v>0.006072222222222222</v>
      </c>
    </row>
    <row r="58" spans="1:9" s="1" customFormat="1" ht="15" customHeight="1">
      <c r="A58" s="19">
        <v>55</v>
      </c>
      <c r="B58" s="22" t="s">
        <v>186</v>
      </c>
      <c r="C58" s="22" t="s">
        <v>41</v>
      </c>
      <c r="D58" s="20" t="s">
        <v>85</v>
      </c>
      <c r="E58" s="22" t="s">
        <v>187</v>
      </c>
      <c r="F58" s="56">
        <v>0.03386585648148148</v>
      </c>
      <c r="G58" s="20" t="str">
        <f>TEXT(INT((HOUR(F58)*3600+MINUTE(F58)*60+SECOND(F58))/$I$2/60),"0")&amp;"."&amp;TEXT(MOD((HOUR(F58)*3600+MINUTE(F58)*60+SECOND(F58))/$I$2,60),"00")&amp;"/km"</f>
        <v>5.18/km</v>
      </c>
      <c r="H58" s="21">
        <f>F58-$F$4</f>
        <v>0.008739814814814811</v>
      </c>
      <c r="I58" s="21">
        <f t="shared" si="0"/>
        <v>0.00818298611111111</v>
      </c>
    </row>
    <row r="59" spans="1:9" s="1" customFormat="1" ht="15" customHeight="1">
      <c r="A59" s="19">
        <v>56</v>
      </c>
      <c r="B59" s="49" t="s">
        <v>188</v>
      </c>
      <c r="C59" s="49" t="s">
        <v>189</v>
      </c>
      <c r="D59" s="50" t="s">
        <v>87</v>
      </c>
      <c r="E59" s="49" t="s">
        <v>138</v>
      </c>
      <c r="F59" s="56">
        <v>0.03394884259259259</v>
      </c>
      <c r="G59" s="20" t="str">
        <f>TEXT(INT((HOUR(F59)*3600+MINUTE(F59)*60+SECOND(F59))/$I$2/60),"0")&amp;"."&amp;TEXT(MOD((HOUR(F59)*3600+MINUTE(F59)*60+SECOND(F59))/$I$2,60),"00")&amp;"/km"</f>
        <v>5.19/km</v>
      </c>
      <c r="H59" s="21">
        <f>F59-$F$4</f>
        <v>0.008822800925925925</v>
      </c>
      <c r="I59" s="21">
        <f t="shared" si="0"/>
        <v>0.006170717592592592</v>
      </c>
    </row>
    <row r="60" spans="1:9" s="1" customFormat="1" ht="15" customHeight="1">
      <c r="A60" s="19">
        <v>57</v>
      </c>
      <c r="B60" s="49" t="s">
        <v>65</v>
      </c>
      <c r="C60" s="49" t="s">
        <v>21</v>
      </c>
      <c r="D60" s="50" t="s">
        <v>89</v>
      </c>
      <c r="E60" s="49" t="s">
        <v>190</v>
      </c>
      <c r="F60" s="56">
        <v>0.03397800925925926</v>
      </c>
      <c r="G60" s="20" t="str">
        <f>TEXT(INT((HOUR(F60)*3600+MINUTE(F60)*60+SECOND(F60))/$I$2/60),"0")&amp;"."&amp;TEXT(MOD((HOUR(F60)*3600+MINUTE(F60)*60+SECOND(F60))/$I$2,60),"00")&amp;"/km"</f>
        <v>5.19/km</v>
      </c>
      <c r="H60" s="21">
        <f>F60-$F$4</f>
        <v>0.008851967592592595</v>
      </c>
      <c r="I60" s="21">
        <f t="shared" si="0"/>
        <v>0.007719328703703707</v>
      </c>
    </row>
    <row r="61" spans="1:9" s="1" customFormat="1" ht="15" customHeight="1">
      <c r="A61" s="19">
        <v>58</v>
      </c>
      <c r="B61" s="22" t="s">
        <v>191</v>
      </c>
      <c r="C61" s="22" t="s">
        <v>37</v>
      </c>
      <c r="D61" s="20" t="s">
        <v>89</v>
      </c>
      <c r="E61" s="22" t="s">
        <v>135</v>
      </c>
      <c r="F61" s="56">
        <v>0.03407604166666666</v>
      </c>
      <c r="G61" s="20" t="str">
        <f>TEXT(INT((HOUR(F61)*3600+MINUTE(F61)*60+SECOND(F61))/$I$2/60),"0")&amp;"."&amp;TEXT(MOD((HOUR(F61)*3600+MINUTE(F61)*60+SECOND(F61))/$I$2,60),"00")&amp;"/km"</f>
        <v>5.20/km</v>
      </c>
      <c r="H61" s="21">
        <f>F61-$F$4</f>
        <v>0.008949999999999993</v>
      </c>
      <c r="I61" s="21">
        <f t="shared" si="0"/>
        <v>0.007817361111111105</v>
      </c>
    </row>
    <row r="62" spans="1:9" s="1" customFormat="1" ht="15" customHeight="1">
      <c r="A62" s="19">
        <v>59</v>
      </c>
      <c r="B62" s="22" t="s">
        <v>192</v>
      </c>
      <c r="C62" s="22" t="s">
        <v>21</v>
      </c>
      <c r="D62" s="20" t="s">
        <v>87</v>
      </c>
      <c r="E62" s="22" t="s">
        <v>135</v>
      </c>
      <c r="F62" s="56">
        <v>0.03410023148148148</v>
      </c>
      <c r="G62" s="20" t="str">
        <f>TEXT(INT((HOUR(F62)*3600+MINUTE(F62)*60+SECOND(F62))/$I$2/60),"0")&amp;"."&amp;TEXT(MOD((HOUR(F62)*3600+MINUTE(F62)*60+SECOND(F62))/$I$2,60),"00")&amp;"/km"</f>
        <v>5.20/km</v>
      </c>
      <c r="H62" s="21">
        <f>F62-$F$4</f>
        <v>0.008974189814814813</v>
      </c>
      <c r="I62" s="21">
        <f t="shared" si="0"/>
        <v>0.006322106481481481</v>
      </c>
    </row>
    <row r="63" spans="1:9" s="1" customFormat="1" ht="15" customHeight="1">
      <c r="A63" s="19">
        <v>60</v>
      </c>
      <c r="B63" s="49" t="s">
        <v>169</v>
      </c>
      <c r="C63" s="49" t="s">
        <v>47</v>
      </c>
      <c r="D63" s="50" t="s">
        <v>89</v>
      </c>
      <c r="E63" s="49" t="s">
        <v>4</v>
      </c>
      <c r="F63" s="56">
        <v>0.034110532407407405</v>
      </c>
      <c r="G63" s="20" t="str">
        <f>TEXT(INT((HOUR(F63)*3600+MINUTE(F63)*60+SECOND(F63))/$I$2/60),"0")&amp;"."&amp;TEXT(MOD((HOUR(F63)*3600+MINUTE(F63)*60+SECOND(F63))/$I$2,60),"00")&amp;"/km"</f>
        <v>5.20/km</v>
      </c>
      <c r="H63" s="21">
        <f>F63-$F$4</f>
        <v>0.008984490740740737</v>
      </c>
      <c r="I63" s="21">
        <f t="shared" si="0"/>
        <v>0.00785185185185185</v>
      </c>
    </row>
    <row r="64" spans="1:9" s="1" customFormat="1" ht="15" customHeight="1">
      <c r="A64" s="19">
        <v>61</v>
      </c>
      <c r="B64" s="49" t="s">
        <v>193</v>
      </c>
      <c r="C64" s="49" t="s">
        <v>33</v>
      </c>
      <c r="D64" s="50" t="s">
        <v>89</v>
      </c>
      <c r="E64" s="49" t="s">
        <v>132</v>
      </c>
      <c r="F64" s="56">
        <v>0.034154513888888884</v>
      </c>
      <c r="G64" s="20" t="str">
        <f>TEXT(INT((HOUR(F64)*3600+MINUTE(F64)*60+SECOND(F64))/$I$2/60),"0")&amp;"."&amp;TEXT(MOD((HOUR(F64)*3600+MINUTE(F64)*60+SECOND(F64))/$I$2,60),"00")&amp;"/km"</f>
        <v>5.21/km</v>
      </c>
      <c r="H64" s="21">
        <f>F64-$F$4</f>
        <v>0.009028472222222216</v>
      </c>
      <c r="I64" s="21">
        <f t="shared" si="0"/>
        <v>0.007895833333333328</v>
      </c>
    </row>
    <row r="65" spans="1:9" s="1" customFormat="1" ht="15" customHeight="1">
      <c r="A65" s="19">
        <v>62</v>
      </c>
      <c r="B65" s="22" t="s">
        <v>194</v>
      </c>
      <c r="C65" s="22" t="s">
        <v>70</v>
      </c>
      <c r="D65" s="20" t="s">
        <v>93</v>
      </c>
      <c r="E65" s="22" t="s">
        <v>143</v>
      </c>
      <c r="F65" s="56">
        <v>0.03425162037037037</v>
      </c>
      <c r="G65" s="20" t="str">
        <f>TEXT(INT((HOUR(F65)*3600+MINUTE(F65)*60+SECOND(F65))/$I$2/60),"0")&amp;"."&amp;TEXT(MOD((HOUR(F65)*3600+MINUTE(F65)*60+SECOND(F65))/$I$2,60),"00")&amp;"/km"</f>
        <v>5.22/km</v>
      </c>
      <c r="H65" s="21">
        <f>F65-$F$4</f>
        <v>0.009125578703703702</v>
      </c>
      <c r="I65" s="21">
        <f t="shared" si="0"/>
        <v>0.005331712962962962</v>
      </c>
    </row>
    <row r="66" spans="1:9" s="1" customFormat="1" ht="15" customHeight="1">
      <c r="A66" s="19">
        <v>63</v>
      </c>
      <c r="B66" s="49" t="s">
        <v>167</v>
      </c>
      <c r="C66" s="49" t="s">
        <v>56</v>
      </c>
      <c r="D66" s="50" t="s">
        <v>90</v>
      </c>
      <c r="E66" s="49" t="s">
        <v>132</v>
      </c>
      <c r="F66" s="56">
        <v>0.03431018518518519</v>
      </c>
      <c r="G66" s="20" t="str">
        <f>TEXT(INT((HOUR(F66)*3600+MINUTE(F66)*60+SECOND(F66))/$I$2/60),"0")&amp;"."&amp;TEXT(MOD((HOUR(F66)*3600+MINUTE(F66)*60+SECOND(F66))/$I$2,60),"00")&amp;"/km"</f>
        <v>5.22/km</v>
      </c>
      <c r="H66" s="21">
        <f>F66-$F$4</f>
        <v>0.009184143518518519</v>
      </c>
      <c r="I66" s="21">
        <f t="shared" si="0"/>
        <v>0.0028081018518518533</v>
      </c>
    </row>
    <row r="67" spans="1:9" s="1" customFormat="1" ht="15" customHeight="1">
      <c r="A67" s="19">
        <v>64</v>
      </c>
      <c r="B67" s="49" t="s">
        <v>195</v>
      </c>
      <c r="C67" s="49" t="s">
        <v>31</v>
      </c>
      <c r="D67" s="50" t="s">
        <v>89</v>
      </c>
      <c r="E67" s="49" t="s">
        <v>196</v>
      </c>
      <c r="F67" s="56">
        <v>0.03433680555555556</v>
      </c>
      <c r="G67" s="20" t="str">
        <f>TEXT(INT((HOUR(F67)*3600+MINUTE(F67)*60+SECOND(F67))/$I$2/60),"0")&amp;"."&amp;TEXT(MOD((HOUR(F67)*3600+MINUTE(F67)*60+SECOND(F67))/$I$2,60),"00")&amp;"/km"</f>
        <v>5.23/km</v>
      </c>
      <c r="H67" s="21">
        <f>F67-$F$4</f>
        <v>0.00921076388888889</v>
      </c>
      <c r="I67" s="21">
        <f t="shared" si="0"/>
        <v>0.008078125000000002</v>
      </c>
    </row>
    <row r="68" spans="1:9" s="1" customFormat="1" ht="15" customHeight="1">
      <c r="A68" s="19">
        <v>65</v>
      </c>
      <c r="B68" s="49" t="s">
        <v>197</v>
      </c>
      <c r="C68" s="49" t="s">
        <v>60</v>
      </c>
      <c r="D68" s="50" t="s">
        <v>91</v>
      </c>
      <c r="E68" s="49" t="s">
        <v>198</v>
      </c>
      <c r="F68" s="56">
        <v>0.034350578703703706</v>
      </c>
      <c r="G68" s="20" t="str">
        <f>TEXT(INT((HOUR(F68)*3600+MINUTE(F68)*60+SECOND(F68))/$I$2/60),"0")&amp;"."&amp;TEXT(MOD((HOUR(F68)*3600+MINUTE(F68)*60+SECOND(F68))/$I$2,60),"00")&amp;"/km"</f>
        <v>5.23/km</v>
      </c>
      <c r="H68" s="21">
        <f>F68-$F$4</f>
        <v>0.009224537037037038</v>
      </c>
      <c r="I68" s="21">
        <f t="shared" si="0"/>
        <v>0.003556597222222225</v>
      </c>
    </row>
    <row r="69" spans="1:9" s="1" customFormat="1" ht="15" customHeight="1">
      <c r="A69" s="19">
        <v>66</v>
      </c>
      <c r="B69" s="49" t="s">
        <v>199</v>
      </c>
      <c r="C69" s="49" t="s">
        <v>35</v>
      </c>
      <c r="D69" s="50" t="s">
        <v>87</v>
      </c>
      <c r="E69" s="49" t="s">
        <v>132</v>
      </c>
      <c r="F69" s="56">
        <v>0.03458541666666667</v>
      </c>
      <c r="G69" s="20" t="str">
        <f>TEXT(INT((HOUR(F69)*3600+MINUTE(F69)*60+SECOND(F69))/$I$2/60),"0")&amp;"."&amp;TEXT(MOD((HOUR(F69)*3600+MINUTE(F69)*60+SECOND(F69))/$I$2,60),"00")&amp;"/km"</f>
        <v>5.25/km</v>
      </c>
      <c r="H69" s="21">
        <f>F69-$F$4</f>
        <v>0.009459374999999999</v>
      </c>
      <c r="I69" s="21">
        <f t="shared" si="0"/>
        <v>0.006807291666666666</v>
      </c>
    </row>
    <row r="70" spans="1:9" ht="15" customHeight="1">
      <c r="A70" s="19">
        <v>67</v>
      </c>
      <c r="B70" s="53" t="s">
        <v>278</v>
      </c>
      <c r="C70" s="53" t="s">
        <v>279</v>
      </c>
      <c r="D70" s="54" t="s">
        <v>92</v>
      </c>
      <c r="E70" s="53" t="s">
        <v>128</v>
      </c>
      <c r="F70" s="57">
        <v>0.034612384259259256</v>
      </c>
      <c r="G70" s="20" t="str">
        <f>TEXT(INT((HOUR(F70)*3600+MINUTE(F70)*60+SECOND(F70))/$I$2/60),"0")&amp;"."&amp;TEXT(MOD((HOUR(F70)*3600+MINUTE(F70)*60+SECOND(F70))/$I$2,60),"00")&amp;"/km"</f>
        <v>5.25/km</v>
      </c>
      <c r="H70" s="21">
        <f>F70-$F$4</f>
        <v>0.009486342592592588</v>
      </c>
      <c r="I70" s="21">
        <f aca="true" t="shared" si="1" ref="I70:I133">F70-INDEX($F$4:$F$500,MATCH(D70,$D$4:$D$500,0))</f>
        <v>0</v>
      </c>
    </row>
    <row r="71" spans="1:9" s="1" customFormat="1" ht="15" customHeight="1">
      <c r="A71" s="19">
        <v>68</v>
      </c>
      <c r="B71" s="49" t="s">
        <v>69</v>
      </c>
      <c r="C71" s="49" t="s">
        <v>41</v>
      </c>
      <c r="D71" s="50" t="s">
        <v>87</v>
      </c>
      <c r="E71" s="49" t="s">
        <v>150</v>
      </c>
      <c r="F71" s="56">
        <v>0.03479826388888889</v>
      </c>
      <c r="G71" s="20" t="str">
        <f>TEXT(INT((HOUR(F71)*3600+MINUTE(F71)*60+SECOND(F71))/$I$2/60),"0")&amp;"."&amp;TEXT(MOD((HOUR(F71)*3600+MINUTE(F71)*60+SECOND(F71))/$I$2,60),"00")&amp;"/km"</f>
        <v>5.27/km</v>
      </c>
      <c r="H71" s="21">
        <f>F71-$F$4</f>
        <v>0.009672222222222221</v>
      </c>
      <c r="I71" s="21">
        <f t="shared" si="1"/>
        <v>0.007020138888888888</v>
      </c>
    </row>
    <row r="72" spans="1:9" s="1" customFormat="1" ht="15" customHeight="1">
      <c r="A72" s="19">
        <v>69</v>
      </c>
      <c r="B72" s="49" t="s">
        <v>200</v>
      </c>
      <c r="C72" s="49" t="s">
        <v>201</v>
      </c>
      <c r="D72" s="50" t="s">
        <v>91</v>
      </c>
      <c r="E72" s="49" t="s">
        <v>124</v>
      </c>
      <c r="F72" s="56">
        <v>0.03487476851851852</v>
      </c>
      <c r="G72" s="20" t="str">
        <f>TEXT(INT((HOUR(F72)*3600+MINUTE(F72)*60+SECOND(F72))/$I$2/60),"0")&amp;"."&amp;TEXT(MOD((HOUR(F72)*3600+MINUTE(F72)*60+SECOND(F72))/$I$2,60),"00")&amp;"/km"</f>
        <v>5.28/km</v>
      </c>
      <c r="H72" s="21">
        <f>F72-$F$4</f>
        <v>0.009748726851851852</v>
      </c>
      <c r="I72" s="21">
        <f t="shared" si="1"/>
        <v>0.004080787037037039</v>
      </c>
    </row>
    <row r="73" spans="1:9" s="1" customFormat="1" ht="15" customHeight="1">
      <c r="A73" s="19">
        <v>70</v>
      </c>
      <c r="B73" s="49" t="s">
        <v>202</v>
      </c>
      <c r="C73" s="49" t="s">
        <v>36</v>
      </c>
      <c r="D73" s="50" t="s">
        <v>91</v>
      </c>
      <c r="E73" s="49" t="s">
        <v>132</v>
      </c>
      <c r="F73" s="56">
        <v>0.03488726851851852</v>
      </c>
      <c r="G73" s="20" t="str">
        <f>TEXT(INT((HOUR(F73)*3600+MINUTE(F73)*60+SECOND(F73))/$I$2/60),"0")&amp;"."&amp;TEXT(MOD((HOUR(F73)*3600+MINUTE(F73)*60+SECOND(F73))/$I$2,60),"00")&amp;"/km"</f>
        <v>5.28/km</v>
      </c>
      <c r="H73" s="21">
        <f>F73-$F$4</f>
        <v>0.00976122685185185</v>
      </c>
      <c r="I73" s="21">
        <f t="shared" si="1"/>
        <v>0.004093287037037038</v>
      </c>
    </row>
    <row r="74" spans="1:9" s="1" customFormat="1" ht="15" customHeight="1">
      <c r="A74" s="19">
        <v>71</v>
      </c>
      <c r="B74" s="49" t="s">
        <v>203</v>
      </c>
      <c r="C74" s="49" t="s">
        <v>45</v>
      </c>
      <c r="D74" s="50" t="s">
        <v>86</v>
      </c>
      <c r="E74" s="49" t="s">
        <v>124</v>
      </c>
      <c r="F74" s="56">
        <v>0.03493796296296297</v>
      </c>
      <c r="G74" s="20" t="str">
        <f>TEXT(INT((HOUR(F74)*3600+MINUTE(F74)*60+SECOND(F74))/$I$2/60),"0")&amp;"."&amp;TEXT(MOD((HOUR(F74)*3600+MINUTE(F74)*60+SECOND(F74))/$I$2,60),"00")&amp;"/km"</f>
        <v>5.28/km</v>
      </c>
      <c r="H74" s="21">
        <f>F74-$F$4</f>
        <v>0.009811921296296301</v>
      </c>
      <c r="I74" s="21">
        <f t="shared" si="1"/>
        <v>0.009811921296296301</v>
      </c>
    </row>
    <row r="75" spans="1:9" s="1" customFormat="1" ht="15" customHeight="1">
      <c r="A75" s="19">
        <v>72</v>
      </c>
      <c r="B75" s="22" t="s">
        <v>204</v>
      </c>
      <c r="C75" s="22" t="s">
        <v>35</v>
      </c>
      <c r="D75" s="20" t="s">
        <v>91</v>
      </c>
      <c r="E75" s="22" t="s">
        <v>177</v>
      </c>
      <c r="F75" s="56">
        <v>0.03499143518518519</v>
      </c>
      <c r="G75" s="20" t="str">
        <f>TEXT(INT((HOUR(F75)*3600+MINUTE(F75)*60+SECOND(F75))/$I$2/60),"0")&amp;"."&amp;TEXT(MOD((HOUR(F75)*3600+MINUTE(F75)*60+SECOND(F75))/$I$2,60),"00")&amp;"/km"</f>
        <v>5.29/km</v>
      </c>
      <c r="H75" s="21">
        <f>F75-$F$4</f>
        <v>0.00986539351851852</v>
      </c>
      <c r="I75" s="21">
        <f t="shared" si="1"/>
        <v>0.004197453703703707</v>
      </c>
    </row>
    <row r="76" spans="1:9" s="1" customFormat="1" ht="15" customHeight="1">
      <c r="A76" s="19">
        <v>73</v>
      </c>
      <c r="B76" s="49" t="s">
        <v>205</v>
      </c>
      <c r="C76" s="49" t="s">
        <v>48</v>
      </c>
      <c r="D76" s="50" t="s">
        <v>87</v>
      </c>
      <c r="E76" s="49" t="s">
        <v>124</v>
      </c>
      <c r="F76" s="56">
        <v>0.03510590277777778</v>
      </c>
      <c r="G76" s="20" t="str">
        <f>TEXT(INT((HOUR(F76)*3600+MINUTE(F76)*60+SECOND(F76))/$I$2/60),"0")&amp;"."&amp;TEXT(MOD((HOUR(F76)*3600+MINUTE(F76)*60+SECOND(F76))/$I$2,60),"00")&amp;"/km"</f>
        <v>5.30/km</v>
      </c>
      <c r="H76" s="21">
        <f>F76-$F$4</f>
        <v>0.009979861111111113</v>
      </c>
      <c r="I76" s="21">
        <f t="shared" si="1"/>
        <v>0.00732777777777778</v>
      </c>
    </row>
    <row r="77" spans="1:9" s="1" customFormat="1" ht="15" customHeight="1">
      <c r="A77" s="19">
        <v>74</v>
      </c>
      <c r="B77" s="49" t="s">
        <v>206</v>
      </c>
      <c r="C77" s="49" t="s">
        <v>56</v>
      </c>
      <c r="D77" s="50" t="s">
        <v>91</v>
      </c>
      <c r="E77" s="49" t="s">
        <v>207</v>
      </c>
      <c r="F77" s="56">
        <v>0.03513969907407407</v>
      </c>
      <c r="G77" s="20" t="str">
        <f>TEXT(INT((HOUR(F77)*3600+MINUTE(F77)*60+SECOND(F77))/$I$2/60),"0")&amp;"."&amp;TEXT(MOD((HOUR(F77)*3600+MINUTE(F77)*60+SECOND(F77))/$I$2,60),"00")&amp;"/km"</f>
        <v>5.30/km</v>
      </c>
      <c r="H77" s="21">
        <f>F77-$F$4</f>
        <v>0.010013657407407402</v>
      </c>
      <c r="I77" s="21">
        <f t="shared" si="1"/>
        <v>0.0043457175925925885</v>
      </c>
    </row>
    <row r="78" spans="1:9" ht="15" customHeight="1">
      <c r="A78" s="19">
        <v>75</v>
      </c>
      <c r="B78" s="53" t="s">
        <v>280</v>
      </c>
      <c r="C78" s="53" t="s">
        <v>59</v>
      </c>
      <c r="D78" s="54" t="s">
        <v>92</v>
      </c>
      <c r="E78" s="53" t="s">
        <v>216</v>
      </c>
      <c r="F78" s="57">
        <v>0.035242592592592596</v>
      </c>
      <c r="G78" s="20" t="str">
        <f>TEXT(INT((HOUR(F78)*3600+MINUTE(F78)*60+SECOND(F78))/$I$2/60),"0")&amp;"."&amp;TEXT(MOD((HOUR(F78)*3600+MINUTE(F78)*60+SECOND(F78))/$I$2,60),"00")&amp;"/km"</f>
        <v>5.31/km</v>
      </c>
      <c r="H78" s="21">
        <f>F78-$F$4</f>
        <v>0.010116550925925928</v>
      </c>
      <c r="I78" s="21">
        <f t="shared" si="1"/>
        <v>0.0006302083333333403</v>
      </c>
    </row>
    <row r="79" spans="1:9" s="1" customFormat="1" ht="15" customHeight="1">
      <c r="A79" s="19">
        <v>76</v>
      </c>
      <c r="B79" s="49" t="s">
        <v>208</v>
      </c>
      <c r="C79" s="49" t="s">
        <v>22</v>
      </c>
      <c r="D79" s="50" t="s">
        <v>85</v>
      </c>
      <c r="E79" s="49" t="s">
        <v>124</v>
      </c>
      <c r="F79" s="56">
        <v>0.035417476851851856</v>
      </c>
      <c r="G79" s="20" t="str">
        <f>TEXT(INT((HOUR(F79)*3600+MINUTE(F79)*60+SECOND(F79))/$I$2/60),"0")&amp;"."&amp;TEXT(MOD((HOUR(F79)*3600+MINUTE(F79)*60+SECOND(F79))/$I$2,60),"00")&amp;"/km"</f>
        <v>5.33/km</v>
      </c>
      <c r="H79" s="21">
        <f>F79-$F$4</f>
        <v>0.010291435185185188</v>
      </c>
      <c r="I79" s="21">
        <f t="shared" si="1"/>
        <v>0.009734606481481486</v>
      </c>
    </row>
    <row r="80" spans="1:9" s="1" customFormat="1" ht="15" customHeight="1">
      <c r="A80" s="19">
        <v>77</v>
      </c>
      <c r="B80" s="49" t="s">
        <v>209</v>
      </c>
      <c r="C80" s="49" t="s">
        <v>44</v>
      </c>
      <c r="D80" s="50" t="s">
        <v>91</v>
      </c>
      <c r="E80" s="49" t="s">
        <v>124</v>
      </c>
      <c r="F80" s="56">
        <v>0.03543796296296296</v>
      </c>
      <c r="G80" s="20" t="str">
        <f>TEXT(INT((HOUR(F80)*3600+MINUTE(F80)*60+SECOND(F80))/$I$2/60),"0")&amp;"."&amp;TEXT(MOD((HOUR(F80)*3600+MINUTE(F80)*60+SECOND(F80))/$I$2,60),"00")&amp;"/km"</f>
        <v>5.33/km</v>
      </c>
      <c r="H80" s="21">
        <f>F80-$F$4</f>
        <v>0.010311921296296295</v>
      </c>
      <c r="I80" s="21">
        <f t="shared" si="1"/>
        <v>0.004643981481481482</v>
      </c>
    </row>
    <row r="81" spans="1:9" s="1" customFormat="1" ht="15" customHeight="1">
      <c r="A81" s="19">
        <v>78</v>
      </c>
      <c r="B81" s="49" t="s">
        <v>1</v>
      </c>
      <c r="C81" s="49" t="s">
        <v>32</v>
      </c>
      <c r="D81" s="50" t="s">
        <v>89</v>
      </c>
      <c r="E81" s="49" t="s">
        <v>124</v>
      </c>
      <c r="F81" s="56">
        <v>0.03566458333333333</v>
      </c>
      <c r="G81" s="20" t="str">
        <f>TEXT(INT((HOUR(F81)*3600+MINUTE(F81)*60+SECOND(F81))/$I$2/60),"0")&amp;"."&amp;TEXT(MOD((HOUR(F81)*3600+MINUTE(F81)*60+SECOND(F81))/$I$2,60),"00")&amp;"/km"</f>
        <v>5.35/km</v>
      </c>
      <c r="H81" s="21">
        <f>F81-$F$4</f>
        <v>0.010538541666666665</v>
      </c>
      <c r="I81" s="21">
        <f t="shared" si="1"/>
        <v>0.009405902777777777</v>
      </c>
    </row>
    <row r="82" spans="1:9" s="1" customFormat="1" ht="15" customHeight="1">
      <c r="A82" s="19">
        <v>79</v>
      </c>
      <c r="B82" s="22" t="s">
        <v>210</v>
      </c>
      <c r="C82" s="22" t="s">
        <v>57</v>
      </c>
      <c r="D82" s="20" t="s">
        <v>93</v>
      </c>
      <c r="E82" s="22" t="s">
        <v>177</v>
      </c>
      <c r="F82" s="56">
        <v>0.035734143518518516</v>
      </c>
      <c r="G82" s="20" t="str">
        <f>TEXT(INT((HOUR(F82)*3600+MINUTE(F82)*60+SECOND(F82))/$I$2/60),"0")&amp;"."&amp;TEXT(MOD((HOUR(F82)*3600+MINUTE(F82)*60+SECOND(F82))/$I$2,60),"00")&amp;"/km"</f>
        <v>5.36/km</v>
      </c>
      <c r="H82" s="21">
        <f>F82-$F$4</f>
        <v>0.010608101851851848</v>
      </c>
      <c r="I82" s="21">
        <f t="shared" si="1"/>
        <v>0.006814236111111108</v>
      </c>
    </row>
    <row r="83" spans="1:9" s="3" customFormat="1" ht="15" customHeight="1">
      <c r="A83" s="19">
        <v>80</v>
      </c>
      <c r="B83" s="49" t="s">
        <v>211</v>
      </c>
      <c r="C83" s="49" t="s">
        <v>25</v>
      </c>
      <c r="D83" s="50" t="s">
        <v>96</v>
      </c>
      <c r="E83" s="49" t="s">
        <v>190</v>
      </c>
      <c r="F83" s="56">
        <v>0.03578171296296296</v>
      </c>
      <c r="G83" s="20" t="str">
        <f>TEXT(INT((HOUR(F83)*3600+MINUTE(F83)*60+SECOND(F83))/$I$2/60),"0")&amp;"."&amp;TEXT(MOD((HOUR(F83)*3600+MINUTE(F83)*60+SECOND(F83))/$I$2,60),"00")&amp;"/km"</f>
        <v>5.36/km</v>
      </c>
      <c r="H83" s="21">
        <f>F83-$F$4</f>
        <v>0.010655671296296292</v>
      </c>
      <c r="I83" s="21">
        <f t="shared" si="1"/>
        <v>0</v>
      </c>
    </row>
    <row r="84" spans="1:9" s="1" customFormat="1" ht="15" customHeight="1">
      <c r="A84" s="19">
        <v>81</v>
      </c>
      <c r="B84" s="49" t="s">
        <v>203</v>
      </c>
      <c r="C84" s="49" t="s">
        <v>212</v>
      </c>
      <c r="D84" s="50" t="s">
        <v>90</v>
      </c>
      <c r="E84" s="49" t="s">
        <v>124</v>
      </c>
      <c r="F84" s="56">
        <v>0.03583796296296297</v>
      </c>
      <c r="G84" s="20" t="str">
        <f>TEXT(INT((HOUR(F84)*3600+MINUTE(F84)*60+SECOND(F84))/$I$2/60),"0")&amp;"."&amp;TEXT(MOD((HOUR(F84)*3600+MINUTE(F84)*60+SECOND(F84))/$I$2,60),"00")&amp;"/km"</f>
        <v>5.37/km</v>
      </c>
      <c r="H84" s="21">
        <f>F84-$F$4</f>
        <v>0.0107119212962963</v>
      </c>
      <c r="I84" s="21">
        <f t="shared" si="1"/>
        <v>0.004335879629629634</v>
      </c>
    </row>
    <row r="85" spans="1:9" s="1" customFormat="1" ht="15" customHeight="1">
      <c r="A85" s="19">
        <v>82</v>
      </c>
      <c r="B85" s="22" t="s">
        <v>213</v>
      </c>
      <c r="C85" s="22" t="s">
        <v>39</v>
      </c>
      <c r="D85" s="20" t="s">
        <v>89</v>
      </c>
      <c r="E85" s="22" t="s">
        <v>143</v>
      </c>
      <c r="F85" s="56">
        <v>0.03587141203703704</v>
      </c>
      <c r="G85" s="20" t="str">
        <f>TEXT(INT((HOUR(F85)*3600+MINUTE(F85)*60+SECOND(F85))/$I$2/60),"0")&amp;"."&amp;TEXT(MOD((HOUR(F85)*3600+MINUTE(F85)*60+SECOND(F85))/$I$2,60),"00")&amp;"/km"</f>
        <v>5.37/km</v>
      </c>
      <c r="H85" s="21">
        <f>F85-$F$4</f>
        <v>0.01074537037037037</v>
      </c>
      <c r="I85" s="21">
        <f t="shared" si="1"/>
        <v>0.009612731481481483</v>
      </c>
    </row>
    <row r="86" spans="1:9" s="1" customFormat="1" ht="15" customHeight="1">
      <c r="A86" s="19">
        <v>83</v>
      </c>
      <c r="B86" s="22" t="s">
        <v>214</v>
      </c>
      <c r="C86" s="22" t="s">
        <v>215</v>
      </c>
      <c r="D86" s="20" t="s">
        <v>87</v>
      </c>
      <c r="E86" s="22" t="s">
        <v>121</v>
      </c>
      <c r="F86" s="56">
        <v>0.03590613425925926</v>
      </c>
      <c r="G86" s="20" t="str">
        <f>TEXT(INT((HOUR(F86)*3600+MINUTE(F86)*60+SECOND(F86))/$I$2/60),"0")&amp;"."&amp;TEXT(MOD((HOUR(F86)*3600+MINUTE(F86)*60+SECOND(F86))/$I$2,60),"00")&amp;"/km"</f>
        <v>5.37/km</v>
      </c>
      <c r="H86" s="21">
        <f>F86-$F$4</f>
        <v>0.010780092592592591</v>
      </c>
      <c r="I86" s="21">
        <f t="shared" si="1"/>
        <v>0.008128009259259258</v>
      </c>
    </row>
    <row r="87" spans="1:9" ht="15" customHeight="1">
      <c r="A87" s="19">
        <v>84</v>
      </c>
      <c r="B87" s="22" t="s">
        <v>80</v>
      </c>
      <c r="C87" s="22" t="s">
        <v>24</v>
      </c>
      <c r="D87" s="20" t="s">
        <v>90</v>
      </c>
      <c r="E87" s="22" t="s">
        <v>216</v>
      </c>
      <c r="F87" s="56">
        <v>0.03593078703703704</v>
      </c>
      <c r="G87" s="20" t="str">
        <f>TEXT(INT((HOUR(F87)*3600+MINUTE(F87)*60+SECOND(F87))/$I$2/60),"0")&amp;"."&amp;TEXT(MOD((HOUR(F87)*3600+MINUTE(F87)*60+SECOND(F87))/$I$2,60),"00")&amp;"/km"</f>
        <v>5.37/km</v>
      </c>
      <c r="H87" s="21">
        <f>F87-$F$4</f>
        <v>0.01080474537037037</v>
      </c>
      <c r="I87" s="21">
        <f t="shared" si="1"/>
        <v>0.0044287037037037055</v>
      </c>
    </row>
    <row r="88" spans="1:9" ht="15" customHeight="1">
      <c r="A88" s="19">
        <v>85</v>
      </c>
      <c r="B88" s="49" t="s">
        <v>105</v>
      </c>
      <c r="C88" s="49" t="s">
        <v>83</v>
      </c>
      <c r="D88" s="50" t="s">
        <v>89</v>
      </c>
      <c r="E88" s="49" t="s">
        <v>165</v>
      </c>
      <c r="F88" s="56">
        <v>0.03596226851851852</v>
      </c>
      <c r="G88" s="20" t="str">
        <f>TEXT(INT((HOUR(F88)*3600+MINUTE(F88)*60+SECOND(F88))/$I$2/60),"0")&amp;"."&amp;TEXT(MOD((HOUR(F88)*3600+MINUTE(F88)*60+SECOND(F88))/$I$2,60),"00")&amp;"/km"</f>
        <v>5.38/km</v>
      </c>
      <c r="H88" s="21">
        <f>F88-$F$4</f>
        <v>0.01083622685185185</v>
      </c>
      <c r="I88" s="21">
        <f t="shared" si="1"/>
        <v>0.009703587962962962</v>
      </c>
    </row>
    <row r="89" spans="1:9" ht="15" customHeight="1">
      <c r="A89" s="19">
        <v>86</v>
      </c>
      <c r="B89" s="49" t="s">
        <v>217</v>
      </c>
      <c r="C89" s="49" t="s">
        <v>28</v>
      </c>
      <c r="D89" s="50" t="s">
        <v>86</v>
      </c>
      <c r="E89" s="49" t="s">
        <v>165</v>
      </c>
      <c r="F89" s="56">
        <v>0.03596747685185185</v>
      </c>
      <c r="G89" s="20" t="str">
        <f>TEXT(INT((HOUR(F89)*3600+MINUTE(F89)*60+SECOND(F89))/$I$2/60),"0")&amp;"."&amp;TEXT(MOD((HOUR(F89)*3600+MINUTE(F89)*60+SECOND(F89))/$I$2,60),"00")&amp;"/km"</f>
        <v>5.38/km</v>
      </c>
      <c r="H89" s="21">
        <f>F89-$F$4</f>
        <v>0.010841435185185183</v>
      </c>
      <c r="I89" s="21">
        <f t="shared" si="1"/>
        <v>0.010841435185185183</v>
      </c>
    </row>
    <row r="90" spans="1:9" ht="15" customHeight="1">
      <c r="A90" s="19">
        <v>87</v>
      </c>
      <c r="B90" s="53" t="s">
        <v>281</v>
      </c>
      <c r="C90" s="53" t="s">
        <v>61</v>
      </c>
      <c r="D90" s="54" t="s">
        <v>94</v>
      </c>
      <c r="E90" s="53" t="s">
        <v>143</v>
      </c>
      <c r="F90" s="57">
        <v>0.035975462962962966</v>
      </c>
      <c r="G90" s="20" t="str">
        <f>TEXT(INT((HOUR(F90)*3600+MINUTE(F90)*60+SECOND(F90))/$I$2/60),"0")&amp;"."&amp;TEXT(MOD((HOUR(F90)*3600+MINUTE(F90)*60+SECOND(F90))/$I$2,60),"00")&amp;"/km"</f>
        <v>5.38/km</v>
      </c>
      <c r="H90" s="21">
        <f>F90-$F$4</f>
        <v>0.010849421296296298</v>
      </c>
      <c r="I90" s="21">
        <f t="shared" si="1"/>
        <v>0.00615636574074074</v>
      </c>
    </row>
    <row r="91" spans="1:9" ht="15" customHeight="1">
      <c r="A91" s="19">
        <v>88</v>
      </c>
      <c r="B91" s="49" t="s">
        <v>218</v>
      </c>
      <c r="C91" s="49" t="s">
        <v>67</v>
      </c>
      <c r="D91" s="50" t="s">
        <v>87</v>
      </c>
      <c r="E91" s="49" t="s">
        <v>219</v>
      </c>
      <c r="F91" s="56">
        <v>0.03601990740740741</v>
      </c>
      <c r="G91" s="20" t="str">
        <f>TEXT(INT((HOUR(F91)*3600+MINUTE(F91)*60+SECOND(F91))/$I$2/60),"0")&amp;"."&amp;TEXT(MOD((HOUR(F91)*3600+MINUTE(F91)*60+SECOND(F91))/$I$2,60),"00")&amp;"/km"</f>
        <v>5.38/km</v>
      </c>
      <c r="H91" s="21">
        <f>F91-$F$4</f>
        <v>0.010893865740740742</v>
      </c>
      <c r="I91" s="21">
        <f t="shared" si="1"/>
        <v>0.00824178240740741</v>
      </c>
    </row>
    <row r="92" spans="1:9" ht="15" customHeight="1">
      <c r="A92" s="19">
        <v>89</v>
      </c>
      <c r="B92" s="22" t="s">
        <v>220</v>
      </c>
      <c r="C92" s="22" t="s">
        <v>35</v>
      </c>
      <c r="D92" s="20" t="s">
        <v>91</v>
      </c>
      <c r="E92" s="22" t="s">
        <v>177</v>
      </c>
      <c r="F92" s="56">
        <v>0.036164814814814816</v>
      </c>
      <c r="G92" s="20" t="str">
        <f>TEXT(INT((HOUR(F92)*3600+MINUTE(F92)*60+SECOND(F92))/$I$2/60),"0")&amp;"."&amp;TEXT(MOD((HOUR(F92)*3600+MINUTE(F92)*60+SECOND(F92))/$I$2,60),"00")&amp;"/km"</f>
        <v>5.40/km</v>
      </c>
      <c r="H92" s="21">
        <f>F92-$F$4</f>
        <v>0.011038773148148148</v>
      </c>
      <c r="I92" s="21">
        <f t="shared" si="1"/>
        <v>0.005370833333333335</v>
      </c>
    </row>
    <row r="93" spans="1:9" ht="15" customHeight="1">
      <c r="A93" s="19">
        <v>90</v>
      </c>
      <c r="B93" s="22" t="s">
        <v>214</v>
      </c>
      <c r="C93" s="22" t="s">
        <v>47</v>
      </c>
      <c r="D93" s="20" t="s">
        <v>89</v>
      </c>
      <c r="E93" s="22" t="s">
        <v>121</v>
      </c>
      <c r="F93" s="56">
        <v>0.03623368055555556</v>
      </c>
      <c r="G93" s="20" t="str">
        <f>TEXT(INT((HOUR(F93)*3600+MINUTE(F93)*60+SECOND(F93))/$I$2/60),"0")&amp;"."&amp;TEXT(MOD((HOUR(F93)*3600+MINUTE(F93)*60+SECOND(F93))/$I$2,60),"00")&amp;"/km"</f>
        <v>5.40/km</v>
      </c>
      <c r="H93" s="21">
        <f>F93-$F$4</f>
        <v>0.011107638888888889</v>
      </c>
      <c r="I93" s="21">
        <f t="shared" si="1"/>
        <v>0.009975000000000001</v>
      </c>
    </row>
    <row r="94" spans="1:9" ht="15" customHeight="1">
      <c r="A94" s="19">
        <v>91</v>
      </c>
      <c r="B94" s="22" t="s">
        <v>221</v>
      </c>
      <c r="C94" s="22" t="s">
        <v>36</v>
      </c>
      <c r="D94" s="20" t="s">
        <v>93</v>
      </c>
      <c r="E94" s="22" t="s">
        <v>177</v>
      </c>
      <c r="F94" s="56">
        <v>0.03623923611111111</v>
      </c>
      <c r="G94" s="20" t="str">
        <f>TEXT(INT((HOUR(F94)*3600+MINUTE(F94)*60+SECOND(F94))/$I$2/60),"0")&amp;"."&amp;TEXT(MOD((HOUR(F94)*3600+MINUTE(F94)*60+SECOND(F94))/$I$2,60),"00")&amp;"/km"</f>
        <v>5.40/km</v>
      </c>
      <c r="H94" s="21">
        <f>F94-$F$4</f>
        <v>0.01111319444444444</v>
      </c>
      <c r="I94" s="21">
        <f t="shared" si="1"/>
        <v>0.007319328703703699</v>
      </c>
    </row>
    <row r="95" spans="1:9" ht="15" customHeight="1">
      <c r="A95" s="19">
        <v>92</v>
      </c>
      <c r="B95" s="22" t="s">
        <v>222</v>
      </c>
      <c r="C95" s="22" t="s">
        <v>43</v>
      </c>
      <c r="D95" s="20" t="s">
        <v>93</v>
      </c>
      <c r="E95" s="22" t="s">
        <v>121</v>
      </c>
      <c r="F95" s="56">
        <v>0.03633761574074074</v>
      </c>
      <c r="G95" s="20" t="str">
        <f>TEXT(INT((HOUR(F95)*3600+MINUTE(F95)*60+SECOND(F95))/$I$2/60),"0")&amp;"."&amp;TEXT(MOD((HOUR(F95)*3600+MINUTE(F95)*60+SECOND(F95))/$I$2,60),"00")&amp;"/km"</f>
        <v>5.41/km</v>
      </c>
      <c r="H95" s="21">
        <f>F95-$F$4</f>
        <v>0.011211574074074075</v>
      </c>
      <c r="I95" s="21">
        <f t="shared" si="1"/>
        <v>0.007417708333333335</v>
      </c>
    </row>
    <row r="96" spans="1:9" ht="15" customHeight="1">
      <c r="A96" s="19">
        <v>93</v>
      </c>
      <c r="B96" s="22" t="s">
        <v>223</v>
      </c>
      <c r="C96" s="22" t="s">
        <v>35</v>
      </c>
      <c r="D96" s="20" t="s">
        <v>90</v>
      </c>
      <c r="E96" s="22" t="s">
        <v>135</v>
      </c>
      <c r="F96" s="56">
        <v>0.036434259259259257</v>
      </c>
      <c r="G96" s="20" t="str">
        <f>TEXT(INT((HOUR(F96)*3600+MINUTE(F96)*60+SECOND(F96))/$I$2/60),"0")&amp;"."&amp;TEXT(MOD((HOUR(F96)*3600+MINUTE(F96)*60+SECOND(F96))/$I$2,60),"00")&amp;"/km"</f>
        <v>5.42/km</v>
      </c>
      <c r="H96" s="21">
        <f>F96-$F$4</f>
        <v>0.011308217592592588</v>
      </c>
      <c r="I96" s="21">
        <f t="shared" si="1"/>
        <v>0.004932175925925923</v>
      </c>
    </row>
    <row r="97" spans="1:9" ht="15" customHeight="1">
      <c r="A97" s="19">
        <v>94</v>
      </c>
      <c r="B97" s="22" t="s">
        <v>224</v>
      </c>
      <c r="C97" s="22" t="s">
        <v>22</v>
      </c>
      <c r="D97" s="20" t="s">
        <v>90</v>
      </c>
      <c r="E97" s="22" t="s">
        <v>128</v>
      </c>
      <c r="F97" s="56">
        <v>0.03653564814814815</v>
      </c>
      <c r="G97" s="20" t="str">
        <f>TEXT(INT((HOUR(F97)*3600+MINUTE(F97)*60+SECOND(F97))/$I$2/60),"0")&amp;"."&amp;TEXT(MOD((HOUR(F97)*3600+MINUTE(F97)*60+SECOND(F97))/$I$2,60),"00")&amp;"/km"</f>
        <v>5.43/km</v>
      </c>
      <c r="H97" s="21">
        <f>F97-$F$4</f>
        <v>0.011409606481481482</v>
      </c>
      <c r="I97" s="21">
        <f t="shared" si="1"/>
        <v>0.005033564814814817</v>
      </c>
    </row>
    <row r="98" spans="1:9" ht="15" customHeight="1">
      <c r="A98" s="19">
        <v>95</v>
      </c>
      <c r="B98" s="22" t="s">
        <v>225</v>
      </c>
      <c r="C98" s="22" t="s">
        <v>36</v>
      </c>
      <c r="D98" s="20" t="s">
        <v>90</v>
      </c>
      <c r="E98" s="22" t="s">
        <v>143</v>
      </c>
      <c r="F98" s="56">
        <v>0.03662465277777777</v>
      </c>
      <c r="G98" s="20" t="str">
        <f>TEXT(INT((HOUR(F98)*3600+MINUTE(F98)*60+SECOND(F98))/$I$2/60),"0")&amp;"."&amp;TEXT(MOD((HOUR(F98)*3600+MINUTE(F98)*60+SECOND(F98))/$I$2,60),"00")&amp;"/km"</f>
        <v>5.44/km</v>
      </c>
      <c r="H98" s="21">
        <f>F98-$F$4</f>
        <v>0.011498611111111105</v>
      </c>
      <c r="I98" s="21">
        <f t="shared" si="1"/>
        <v>0.00512256944444444</v>
      </c>
    </row>
    <row r="99" spans="1:9" ht="15" customHeight="1">
      <c r="A99" s="19">
        <v>96</v>
      </c>
      <c r="B99" s="49" t="s">
        <v>123</v>
      </c>
      <c r="C99" s="49" t="s">
        <v>34</v>
      </c>
      <c r="D99" s="50" t="s">
        <v>89</v>
      </c>
      <c r="E99" s="49" t="s">
        <v>132</v>
      </c>
      <c r="F99" s="56">
        <v>0.036683564814814815</v>
      </c>
      <c r="G99" s="20" t="str">
        <f>TEXT(INT((HOUR(F99)*3600+MINUTE(F99)*60+SECOND(F99))/$I$2/60),"0")&amp;"."&amp;TEXT(MOD((HOUR(F99)*3600+MINUTE(F99)*60+SECOND(F99))/$I$2,60),"00")&amp;"/km"</f>
        <v>5.44/km</v>
      </c>
      <c r="H99" s="21">
        <f>F99-$F$4</f>
        <v>0.011557523148148147</v>
      </c>
      <c r="I99" s="21">
        <f t="shared" si="1"/>
        <v>0.010424884259259259</v>
      </c>
    </row>
    <row r="100" spans="1:9" ht="15" customHeight="1">
      <c r="A100" s="19">
        <v>97</v>
      </c>
      <c r="B100" s="22" t="s">
        <v>226</v>
      </c>
      <c r="C100" s="22" t="s">
        <v>43</v>
      </c>
      <c r="D100" s="20" t="s">
        <v>96</v>
      </c>
      <c r="E100" s="22" t="s">
        <v>135</v>
      </c>
      <c r="F100" s="56">
        <v>0.03670011574074074</v>
      </c>
      <c r="G100" s="20" t="str">
        <f>TEXT(INT((HOUR(F100)*3600+MINUTE(F100)*60+SECOND(F100))/$I$2/60),"0")&amp;"."&amp;TEXT(MOD((HOUR(F100)*3600+MINUTE(F100)*60+SECOND(F100))/$I$2,60),"00")&amp;"/km"</f>
        <v>5.45/km</v>
      </c>
      <c r="H100" s="21">
        <f>F100-$F$4</f>
        <v>0.01157407407407407</v>
      </c>
      <c r="I100" s="21">
        <f t="shared" si="1"/>
        <v>0.0009184027777777784</v>
      </c>
    </row>
    <row r="101" spans="1:9" ht="15" customHeight="1">
      <c r="A101" s="19">
        <v>98</v>
      </c>
      <c r="B101" s="22" t="s">
        <v>227</v>
      </c>
      <c r="C101" s="22" t="s">
        <v>35</v>
      </c>
      <c r="D101" s="20" t="s">
        <v>87</v>
      </c>
      <c r="E101" s="22" t="s">
        <v>177</v>
      </c>
      <c r="F101" s="56">
        <v>0.036725231481481484</v>
      </c>
      <c r="G101" s="20" t="str">
        <f>TEXT(INT((HOUR(F101)*3600+MINUTE(F101)*60+SECOND(F101))/$I$2/60),"0")&amp;"."&amp;TEXT(MOD((HOUR(F101)*3600+MINUTE(F101)*60+SECOND(F101))/$I$2,60),"00")&amp;"/km"</f>
        <v>5.45/km</v>
      </c>
      <c r="H101" s="21">
        <f>F101-$F$4</f>
        <v>0.011599189814814816</v>
      </c>
      <c r="I101" s="21">
        <f t="shared" si="1"/>
        <v>0.008947106481481483</v>
      </c>
    </row>
    <row r="102" spans="1:9" ht="15" customHeight="1">
      <c r="A102" s="19">
        <v>99</v>
      </c>
      <c r="B102" s="49" t="s">
        <v>71</v>
      </c>
      <c r="C102" s="49" t="s">
        <v>32</v>
      </c>
      <c r="D102" s="50" t="s">
        <v>85</v>
      </c>
      <c r="E102" s="49" t="s">
        <v>128</v>
      </c>
      <c r="F102" s="56">
        <v>0.03681712962962963</v>
      </c>
      <c r="G102" s="20" t="str">
        <f>TEXT(INT((HOUR(F102)*3600+MINUTE(F102)*60+SECOND(F102))/$I$2/60),"0")&amp;"."&amp;TEXT(MOD((HOUR(F102)*3600+MINUTE(F102)*60+SECOND(F102))/$I$2,60),"00")&amp;"/km"</f>
        <v>5.46/km</v>
      </c>
      <c r="H102" s="21">
        <f>F102-$F$4</f>
        <v>0.011691087962962962</v>
      </c>
      <c r="I102" s="21">
        <f t="shared" si="1"/>
        <v>0.01113425925925926</v>
      </c>
    </row>
    <row r="103" spans="1:9" ht="15" customHeight="1">
      <c r="A103" s="19">
        <v>100</v>
      </c>
      <c r="B103" s="22" t="s">
        <v>225</v>
      </c>
      <c r="C103" s="22" t="s">
        <v>64</v>
      </c>
      <c r="D103" s="20" t="s">
        <v>89</v>
      </c>
      <c r="E103" s="22" t="s">
        <v>143</v>
      </c>
      <c r="F103" s="56">
        <v>0.03690150462962963</v>
      </c>
      <c r="G103" s="20" t="str">
        <f>TEXT(INT((HOUR(F103)*3600+MINUTE(F103)*60+SECOND(F103))/$I$2/60),"0")&amp;"."&amp;TEXT(MOD((HOUR(F103)*3600+MINUTE(F103)*60+SECOND(F103))/$I$2,60),"00")&amp;"/km"</f>
        <v>5.47/km</v>
      </c>
      <c r="H103" s="21">
        <f>F103-$F$4</f>
        <v>0.01177546296296296</v>
      </c>
      <c r="I103" s="21">
        <f t="shared" si="1"/>
        <v>0.010642824074074072</v>
      </c>
    </row>
    <row r="104" spans="1:9" ht="15" customHeight="1">
      <c r="A104" s="19">
        <v>101</v>
      </c>
      <c r="B104" s="22" t="s">
        <v>100</v>
      </c>
      <c r="C104" s="22" t="s">
        <v>56</v>
      </c>
      <c r="D104" s="20" t="s">
        <v>90</v>
      </c>
      <c r="E104" s="22" t="s">
        <v>216</v>
      </c>
      <c r="F104" s="56">
        <v>0.0370181712962963</v>
      </c>
      <c r="G104" s="20" t="str">
        <f>TEXT(INT((HOUR(F104)*3600+MINUTE(F104)*60+SECOND(F104))/$I$2/60),"0")&amp;"."&amp;TEXT(MOD((HOUR(F104)*3600+MINUTE(F104)*60+SECOND(F104))/$I$2,60),"00")&amp;"/km"</f>
        <v>5.48/km</v>
      </c>
      <c r="H104" s="21">
        <f>F104-$F$4</f>
        <v>0.011892129629629634</v>
      </c>
      <c r="I104" s="21">
        <f t="shared" si="1"/>
        <v>0.005516087962962969</v>
      </c>
    </row>
    <row r="105" spans="1:9" ht="15" customHeight="1">
      <c r="A105" s="19">
        <v>102</v>
      </c>
      <c r="B105" s="51" t="s">
        <v>282</v>
      </c>
      <c r="C105" s="51" t="s">
        <v>63</v>
      </c>
      <c r="D105" s="52" t="s">
        <v>94</v>
      </c>
      <c r="E105" s="51" t="s">
        <v>230</v>
      </c>
      <c r="F105" s="57">
        <v>0.03714652777777778</v>
      </c>
      <c r="G105" s="20" t="str">
        <f>TEXT(INT((HOUR(F105)*3600+MINUTE(F105)*60+SECOND(F105))/$I$2/60),"0")&amp;"."&amp;TEXT(MOD((HOUR(F105)*3600+MINUTE(F105)*60+SECOND(F105))/$I$2,60),"00")&amp;"/km"</f>
        <v>5.49/km</v>
      </c>
      <c r="H105" s="21">
        <f>F105-$F$4</f>
        <v>0.01202048611111111</v>
      </c>
      <c r="I105" s="21">
        <f t="shared" si="1"/>
        <v>0.007327430555555552</v>
      </c>
    </row>
    <row r="106" spans="1:9" ht="15" customHeight="1">
      <c r="A106" s="19">
        <v>103</v>
      </c>
      <c r="B106" s="49" t="s">
        <v>228</v>
      </c>
      <c r="C106" s="49" t="s">
        <v>229</v>
      </c>
      <c r="D106" s="50" t="s">
        <v>86</v>
      </c>
      <c r="E106" s="49" t="s">
        <v>230</v>
      </c>
      <c r="F106" s="56">
        <v>0.037350231481481484</v>
      </c>
      <c r="G106" s="20" t="str">
        <f>TEXT(INT((HOUR(F106)*3600+MINUTE(F106)*60+SECOND(F106))/$I$2/60),"0")&amp;"."&amp;TEXT(MOD((HOUR(F106)*3600+MINUTE(F106)*60+SECOND(F106))/$I$2,60),"00")&amp;"/km"</f>
        <v>5.51/km</v>
      </c>
      <c r="H106" s="21">
        <f>F106-$F$4</f>
        <v>0.012224189814814816</v>
      </c>
      <c r="I106" s="21">
        <f t="shared" si="1"/>
        <v>0.012224189814814816</v>
      </c>
    </row>
    <row r="107" spans="1:9" ht="15" customHeight="1">
      <c r="A107" s="19">
        <v>104</v>
      </c>
      <c r="B107" s="49" t="s">
        <v>231</v>
      </c>
      <c r="C107" s="49" t="s">
        <v>68</v>
      </c>
      <c r="D107" s="50" t="s">
        <v>93</v>
      </c>
      <c r="E107" s="49" t="s">
        <v>232</v>
      </c>
      <c r="F107" s="56">
        <v>0.0373675925925926</v>
      </c>
      <c r="G107" s="20" t="str">
        <f>TEXT(INT((HOUR(F107)*3600+MINUTE(F107)*60+SECOND(F107))/$I$2/60),"0")&amp;"."&amp;TEXT(MOD((HOUR(F107)*3600+MINUTE(F107)*60+SECOND(F107))/$I$2,60),"00")&amp;"/km"</f>
        <v>5.51/km</v>
      </c>
      <c r="H107" s="21">
        <f>F107-$F$4</f>
        <v>0.01224155092592593</v>
      </c>
      <c r="I107" s="21">
        <f t="shared" si="1"/>
        <v>0.00844768518518519</v>
      </c>
    </row>
    <row r="108" spans="1:9" ht="15" customHeight="1">
      <c r="A108" s="19">
        <v>105</v>
      </c>
      <c r="B108" s="22" t="s">
        <v>103</v>
      </c>
      <c r="C108" s="22" t="s">
        <v>233</v>
      </c>
      <c r="D108" s="20" t="s">
        <v>89</v>
      </c>
      <c r="E108" s="22" t="s">
        <v>216</v>
      </c>
      <c r="F108" s="56">
        <v>0.03755439814814815</v>
      </c>
      <c r="G108" s="20" t="str">
        <f>TEXT(INT((HOUR(F108)*3600+MINUTE(F108)*60+SECOND(F108))/$I$2/60),"0")&amp;"."&amp;TEXT(MOD((HOUR(F108)*3600+MINUTE(F108)*60+SECOND(F108))/$I$2,60),"00")&amp;"/km"</f>
        <v>5.53/km</v>
      </c>
      <c r="H108" s="21">
        <f>F108-$F$4</f>
        <v>0.012428356481481481</v>
      </c>
      <c r="I108" s="21">
        <f t="shared" si="1"/>
        <v>0.011295717592592593</v>
      </c>
    </row>
    <row r="109" spans="1:9" ht="15" customHeight="1">
      <c r="A109" s="19">
        <v>106</v>
      </c>
      <c r="B109" s="49" t="s">
        <v>234</v>
      </c>
      <c r="C109" s="49" t="s">
        <v>28</v>
      </c>
      <c r="D109" s="50" t="s">
        <v>96</v>
      </c>
      <c r="E109" s="49" t="s">
        <v>138</v>
      </c>
      <c r="F109" s="56">
        <v>0.037654398148148145</v>
      </c>
      <c r="G109" s="20" t="str">
        <f>TEXT(INT((HOUR(F109)*3600+MINUTE(F109)*60+SECOND(F109))/$I$2/60),"0")&amp;"."&amp;TEXT(MOD((HOUR(F109)*3600+MINUTE(F109)*60+SECOND(F109))/$I$2,60),"00")&amp;"/km"</f>
        <v>5.54/km</v>
      </c>
      <c r="H109" s="21">
        <f>F109-$F$4</f>
        <v>0.012528356481481477</v>
      </c>
      <c r="I109" s="21">
        <f t="shared" si="1"/>
        <v>0.0018726851851851856</v>
      </c>
    </row>
    <row r="110" spans="1:9" ht="15" customHeight="1">
      <c r="A110" s="19">
        <v>107</v>
      </c>
      <c r="B110" s="22" t="s">
        <v>235</v>
      </c>
      <c r="C110" s="22" t="s">
        <v>236</v>
      </c>
      <c r="D110" s="20" t="s">
        <v>87</v>
      </c>
      <c r="E110" s="22" t="s">
        <v>177</v>
      </c>
      <c r="F110" s="56">
        <v>0.03779837962962963</v>
      </c>
      <c r="G110" s="20" t="str">
        <f>TEXT(INT((HOUR(F110)*3600+MINUTE(F110)*60+SECOND(F110))/$I$2/60),"0")&amp;"."&amp;TEXT(MOD((HOUR(F110)*3600+MINUTE(F110)*60+SECOND(F110))/$I$2,60),"00")&amp;"/km"</f>
        <v>5.55/km</v>
      </c>
      <c r="H110" s="21">
        <f>F110-$F$4</f>
        <v>0.012672337962962965</v>
      </c>
      <c r="I110" s="21">
        <f t="shared" si="1"/>
        <v>0.010020254629629632</v>
      </c>
    </row>
    <row r="111" spans="1:9" ht="15" customHeight="1">
      <c r="A111" s="19">
        <v>108</v>
      </c>
      <c r="B111" s="22" t="s">
        <v>2</v>
      </c>
      <c r="C111" s="22" t="s">
        <v>23</v>
      </c>
      <c r="D111" s="20" t="s">
        <v>89</v>
      </c>
      <c r="E111" s="22" t="s">
        <v>143</v>
      </c>
      <c r="F111" s="56">
        <v>0.0378119212962963</v>
      </c>
      <c r="G111" s="20" t="str">
        <f>TEXT(INT((HOUR(F111)*3600+MINUTE(F111)*60+SECOND(F111))/$I$2/60),"0")&amp;"."&amp;TEXT(MOD((HOUR(F111)*3600+MINUTE(F111)*60+SECOND(F111))/$I$2,60),"00")&amp;"/km"</f>
        <v>5.55/km</v>
      </c>
      <c r="H111" s="21">
        <f>F111-$F$4</f>
        <v>0.01268587962962963</v>
      </c>
      <c r="I111" s="21">
        <f t="shared" si="1"/>
        <v>0.011553240740740742</v>
      </c>
    </row>
    <row r="112" spans="1:9" ht="15" customHeight="1">
      <c r="A112" s="19">
        <v>109</v>
      </c>
      <c r="B112" s="22" t="s">
        <v>237</v>
      </c>
      <c r="C112" s="22" t="s">
        <v>76</v>
      </c>
      <c r="D112" s="20" t="s">
        <v>101</v>
      </c>
      <c r="E112" s="22" t="s">
        <v>177</v>
      </c>
      <c r="F112" s="56">
        <v>0.03792384259259259</v>
      </c>
      <c r="G112" s="20" t="str">
        <f>TEXT(INT((HOUR(F112)*3600+MINUTE(F112)*60+SECOND(F112))/$I$2/60),"0")&amp;"."&amp;TEXT(MOD((HOUR(F112)*3600+MINUTE(F112)*60+SECOND(F112))/$I$2,60),"00")&amp;"/km"</f>
        <v>5.56/km</v>
      </c>
      <c r="H112" s="21">
        <f>F112-$F$4</f>
        <v>0.012797800925925924</v>
      </c>
      <c r="I112" s="21">
        <f t="shared" si="1"/>
        <v>0</v>
      </c>
    </row>
    <row r="113" spans="1:9" ht="15" customHeight="1">
      <c r="A113" s="19">
        <v>110</v>
      </c>
      <c r="B113" s="53" t="s">
        <v>283</v>
      </c>
      <c r="C113" s="53" t="s">
        <v>73</v>
      </c>
      <c r="D113" s="54" t="s">
        <v>92</v>
      </c>
      <c r="E113" s="53" t="s">
        <v>143</v>
      </c>
      <c r="F113" s="57">
        <v>0.03813344907407407</v>
      </c>
      <c r="G113" s="20" t="str">
        <f>TEXT(INT((HOUR(F113)*3600+MINUTE(F113)*60+SECOND(F113))/$I$2/60),"0")&amp;"."&amp;TEXT(MOD((HOUR(F113)*3600+MINUTE(F113)*60+SECOND(F113))/$I$2,60),"00")&amp;"/km"</f>
        <v>5.58/km</v>
      </c>
      <c r="H113" s="21">
        <f>F113-$F$4</f>
        <v>0.013007407407407405</v>
      </c>
      <c r="I113" s="21">
        <f t="shared" si="1"/>
        <v>0.003521064814814817</v>
      </c>
    </row>
    <row r="114" spans="1:9" ht="15" customHeight="1">
      <c r="A114" s="19">
        <v>111</v>
      </c>
      <c r="B114" s="22" t="s">
        <v>238</v>
      </c>
      <c r="C114" s="22" t="s">
        <v>56</v>
      </c>
      <c r="D114" s="20" t="s">
        <v>89</v>
      </c>
      <c r="E114" s="22" t="s">
        <v>135</v>
      </c>
      <c r="F114" s="56">
        <v>0.03822800925925926</v>
      </c>
      <c r="G114" s="20" t="str">
        <f>TEXT(INT((HOUR(F114)*3600+MINUTE(F114)*60+SECOND(F114))/$I$2/60),"0")&amp;"."&amp;TEXT(MOD((HOUR(F114)*3600+MINUTE(F114)*60+SECOND(F114))/$I$2,60),"00")&amp;"/km"</f>
        <v>5.59/km</v>
      </c>
      <c r="H114" s="21">
        <f>F114-$F$4</f>
        <v>0.013101967592592592</v>
      </c>
      <c r="I114" s="21">
        <f t="shared" si="1"/>
        <v>0.011969328703703704</v>
      </c>
    </row>
    <row r="115" spans="1:9" ht="15" customHeight="1">
      <c r="A115" s="19">
        <v>112</v>
      </c>
      <c r="B115" s="49" t="s">
        <v>239</v>
      </c>
      <c r="C115" s="49" t="s">
        <v>75</v>
      </c>
      <c r="D115" s="50" t="s">
        <v>101</v>
      </c>
      <c r="E115" s="49" t="s">
        <v>124</v>
      </c>
      <c r="F115" s="56">
        <v>0.0383912037037037</v>
      </c>
      <c r="G115" s="20" t="str">
        <f>TEXT(INT((HOUR(F115)*3600+MINUTE(F115)*60+SECOND(F115))/$I$2/60),"0")&amp;"."&amp;TEXT(MOD((HOUR(F115)*3600+MINUTE(F115)*60+SECOND(F115))/$I$2,60),"00")&amp;"/km"</f>
        <v>6.01/km</v>
      </c>
      <c r="H115" s="21">
        <f>F115-$F$4</f>
        <v>0.01326516203703703</v>
      </c>
      <c r="I115" s="21">
        <f t="shared" si="1"/>
        <v>0.0004673611111111059</v>
      </c>
    </row>
    <row r="116" spans="1:9" ht="15" customHeight="1">
      <c r="A116" s="19">
        <v>113</v>
      </c>
      <c r="B116" s="49" t="s">
        <v>240</v>
      </c>
      <c r="C116" s="49" t="s">
        <v>56</v>
      </c>
      <c r="D116" s="50" t="s">
        <v>93</v>
      </c>
      <c r="E116" s="49" t="s">
        <v>124</v>
      </c>
      <c r="F116" s="56">
        <v>0.03848622685185185</v>
      </c>
      <c r="G116" s="20" t="str">
        <f>TEXT(INT((HOUR(F116)*3600+MINUTE(F116)*60+SECOND(F116))/$I$2/60),"0")&amp;"."&amp;TEXT(MOD((HOUR(F116)*3600+MINUTE(F116)*60+SECOND(F116))/$I$2,60),"00")&amp;"/km"</f>
        <v>6.01/km</v>
      </c>
      <c r="H116" s="21">
        <f>F116-$F$4</f>
        <v>0.013360185185185183</v>
      </c>
      <c r="I116" s="21">
        <f t="shared" si="1"/>
        <v>0.009566319444444443</v>
      </c>
    </row>
    <row r="117" spans="1:9" ht="15" customHeight="1">
      <c r="A117" s="19">
        <v>114</v>
      </c>
      <c r="B117" s="22" t="s">
        <v>241</v>
      </c>
      <c r="C117" s="22" t="s">
        <v>41</v>
      </c>
      <c r="D117" s="20" t="s">
        <v>87</v>
      </c>
      <c r="E117" s="22" t="s">
        <v>177</v>
      </c>
      <c r="F117" s="56">
        <v>0.038514120370370365</v>
      </c>
      <c r="G117" s="20" t="str">
        <f>TEXT(INT((HOUR(F117)*3600+MINUTE(F117)*60+SECOND(F117))/$I$2/60),"0")&amp;"."&amp;TEXT(MOD((HOUR(F117)*3600+MINUTE(F117)*60+SECOND(F117))/$I$2,60),"00")&amp;"/km"</f>
        <v>6.02/km</v>
      </c>
      <c r="H117" s="21">
        <f>F117-$F$4</f>
        <v>0.013388078703703697</v>
      </c>
      <c r="I117" s="21">
        <f t="shared" si="1"/>
        <v>0.010735995370370364</v>
      </c>
    </row>
    <row r="118" spans="1:9" ht="15" customHeight="1">
      <c r="A118" s="19">
        <v>115</v>
      </c>
      <c r="B118" s="22" t="s">
        <v>242</v>
      </c>
      <c r="C118" s="22" t="s">
        <v>46</v>
      </c>
      <c r="D118" s="20" t="s">
        <v>86</v>
      </c>
      <c r="E118" s="22" t="s">
        <v>121</v>
      </c>
      <c r="F118" s="56">
        <v>0.03854571759259259</v>
      </c>
      <c r="G118" s="20" t="str">
        <f>TEXT(INT((HOUR(F118)*3600+MINUTE(F118)*60+SECOND(F118))/$I$2/60),"0")&amp;"."&amp;TEXT(MOD((HOUR(F118)*3600+MINUTE(F118)*60+SECOND(F118))/$I$2,60),"00")&amp;"/km"</f>
        <v>6.02/km</v>
      </c>
      <c r="H118" s="21">
        <f>F118-$F$4</f>
        <v>0.013419675925925925</v>
      </c>
      <c r="I118" s="21">
        <f t="shared" si="1"/>
        <v>0.013419675925925925</v>
      </c>
    </row>
    <row r="119" spans="1:9" ht="15" customHeight="1">
      <c r="A119" s="19">
        <v>116</v>
      </c>
      <c r="B119" s="22" t="s">
        <v>243</v>
      </c>
      <c r="C119" s="22" t="s">
        <v>81</v>
      </c>
      <c r="D119" s="20" t="s">
        <v>101</v>
      </c>
      <c r="E119" s="22" t="s">
        <v>244</v>
      </c>
      <c r="F119" s="56">
        <v>0.03858298611111111</v>
      </c>
      <c r="G119" s="20" t="str">
        <f>TEXT(INT((HOUR(F119)*3600+MINUTE(F119)*60+SECOND(F119))/$I$2/60),"0")&amp;"."&amp;TEXT(MOD((HOUR(F119)*3600+MINUTE(F119)*60+SECOND(F119))/$I$2,60),"00")&amp;"/km"</f>
        <v>6.02/km</v>
      </c>
      <c r="H119" s="21">
        <f>F119-$F$4</f>
        <v>0.013456944444444445</v>
      </c>
      <c r="I119" s="21">
        <f t="shared" si="1"/>
        <v>0.0006591435185185207</v>
      </c>
    </row>
    <row r="120" spans="1:9" ht="15" customHeight="1">
      <c r="A120" s="19">
        <v>117</v>
      </c>
      <c r="B120" s="22" t="s">
        <v>245</v>
      </c>
      <c r="C120" s="22" t="s">
        <v>62</v>
      </c>
      <c r="D120" s="20" t="s">
        <v>85</v>
      </c>
      <c r="E120" s="22" t="s">
        <v>177</v>
      </c>
      <c r="F120" s="56">
        <v>0.03862962962962963</v>
      </c>
      <c r="G120" s="20" t="str">
        <f>TEXT(INT((HOUR(F120)*3600+MINUTE(F120)*60+SECOND(F120))/$I$2/60),"0")&amp;"."&amp;TEXT(MOD((HOUR(F120)*3600+MINUTE(F120)*60+SECOND(F120))/$I$2,60),"00")&amp;"/km"</f>
        <v>6.03/km</v>
      </c>
      <c r="H120" s="21">
        <f>F120-$F$4</f>
        <v>0.013503587962962964</v>
      </c>
      <c r="I120" s="21">
        <f t="shared" si="1"/>
        <v>0.012946759259259262</v>
      </c>
    </row>
    <row r="121" spans="1:9" ht="15" customHeight="1">
      <c r="A121" s="19">
        <v>118</v>
      </c>
      <c r="B121" s="53" t="s">
        <v>284</v>
      </c>
      <c r="C121" s="53" t="s">
        <v>285</v>
      </c>
      <c r="D121" s="54" t="s">
        <v>99</v>
      </c>
      <c r="E121" s="53" t="s">
        <v>216</v>
      </c>
      <c r="F121" s="57">
        <v>0.03866435185185185</v>
      </c>
      <c r="G121" s="20" t="str">
        <f>TEXT(INT((HOUR(F121)*3600+MINUTE(F121)*60+SECOND(F121))/$I$2/60),"0")&amp;"."&amp;TEXT(MOD((HOUR(F121)*3600+MINUTE(F121)*60+SECOND(F121))/$I$2,60),"00")&amp;"/km"</f>
        <v>6.03/km</v>
      </c>
      <c r="H121" s="21">
        <f>F121-$F$4</f>
        <v>0.013538310185185184</v>
      </c>
      <c r="I121" s="21">
        <f t="shared" si="1"/>
        <v>0</v>
      </c>
    </row>
    <row r="122" spans="1:9" ht="15" customHeight="1">
      <c r="A122" s="19">
        <v>119</v>
      </c>
      <c r="B122" s="22" t="s">
        <v>246</v>
      </c>
      <c r="C122" s="22" t="s">
        <v>26</v>
      </c>
      <c r="D122" s="20" t="s">
        <v>91</v>
      </c>
      <c r="E122" s="22" t="s">
        <v>128</v>
      </c>
      <c r="F122" s="56">
        <v>0.03870983796296296</v>
      </c>
      <c r="G122" s="20" t="str">
        <f>TEXT(INT((HOUR(F122)*3600+MINUTE(F122)*60+SECOND(F122))/$I$2/60),"0")&amp;"."&amp;TEXT(MOD((HOUR(F122)*3600+MINUTE(F122)*60+SECOND(F122))/$I$2,60),"00")&amp;"/km"</f>
        <v>6.04/km</v>
      </c>
      <c r="H122" s="21">
        <f>F122-$F$4</f>
        <v>0.013583796296296295</v>
      </c>
      <c r="I122" s="21">
        <f t="shared" si="1"/>
        <v>0.007915856481481482</v>
      </c>
    </row>
    <row r="123" spans="1:9" ht="15" customHeight="1">
      <c r="A123" s="19">
        <v>120</v>
      </c>
      <c r="B123" s="51" t="s">
        <v>129</v>
      </c>
      <c r="C123" s="51" t="s">
        <v>286</v>
      </c>
      <c r="D123" s="52" t="s">
        <v>92</v>
      </c>
      <c r="E123" s="51" t="s">
        <v>287</v>
      </c>
      <c r="F123" s="57">
        <v>0.038752314814814816</v>
      </c>
      <c r="G123" s="20" t="str">
        <f>TEXT(INT((HOUR(F123)*3600+MINUTE(F123)*60+SECOND(F123))/$I$2/60),"0")&amp;"."&amp;TEXT(MOD((HOUR(F123)*3600+MINUTE(F123)*60+SECOND(F123))/$I$2,60),"00")&amp;"/km"</f>
        <v>6.04/km</v>
      </c>
      <c r="H123" s="21">
        <f>F123-$F$4</f>
        <v>0.013626273148148148</v>
      </c>
      <c r="I123" s="21">
        <f t="shared" si="1"/>
        <v>0.00413993055555556</v>
      </c>
    </row>
    <row r="124" spans="1:9" ht="15" customHeight="1">
      <c r="A124" s="19">
        <v>121</v>
      </c>
      <c r="B124" s="49" t="s">
        <v>247</v>
      </c>
      <c r="C124" s="49" t="s">
        <v>37</v>
      </c>
      <c r="D124" s="50" t="s">
        <v>91</v>
      </c>
      <c r="E124" s="49" t="s">
        <v>121</v>
      </c>
      <c r="F124" s="56">
        <v>0.03877326388888889</v>
      </c>
      <c r="G124" s="20" t="str">
        <f>TEXT(INT((HOUR(F124)*3600+MINUTE(F124)*60+SECOND(F124))/$I$2/60),"0")&amp;"."&amp;TEXT(MOD((HOUR(F124)*3600+MINUTE(F124)*60+SECOND(F124))/$I$2,60),"00")&amp;"/km"</f>
        <v>6.04/km</v>
      </c>
      <c r="H124" s="21">
        <f>F124-$F$4</f>
        <v>0.01364722222222222</v>
      </c>
      <c r="I124" s="21">
        <f t="shared" si="1"/>
        <v>0.007979282407407407</v>
      </c>
    </row>
    <row r="125" spans="1:9" ht="15" customHeight="1">
      <c r="A125" s="19">
        <v>122</v>
      </c>
      <c r="B125" s="49" t="s">
        <v>248</v>
      </c>
      <c r="C125" s="49" t="s">
        <v>22</v>
      </c>
      <c r="D125" s="50" t="s">
        <v>85</v>
      </c>
      <c r="E125" s="49" t="s">
        <v>230</v>
      </c>
      <c r="F125" s="56">
        <v>0.038790856481481485</v>
      </c>
      <c r="G125" s="20" t="str">
        <f>TEXT(INT((HOUR(F125)*3600+MINUTE(F125)*60+SECOND(F125))/$I$2/60),"0")&amp;"."&amp;TEXT(MOD((HOUR(F125)*3600+MINUTE(F125)*60+SECOND(F125))/$I$2,60),"00")&amp;"/km"</f>
        <v>6.04/km</v>
      </c>
      <c r="H125" s="21">
        <f>F125-$F$4</f>
        <v>0.013664814814814817</v>
      </c>
      <c r="I125" s="21">
        <f t="shared" si="1"/>
        <v>0.013107986111111115</v>
      </c>
    </row>
    <row r="126" spans="1:9" ht="15" customHeight="1">
      <c r="A126" s="19">
        <v>123</v>
      </c>
      <c r="B126" s="22" t="s">
        <v>210</v>
      </c>
      <c r="C126" s="22" t="s">
        <v>249</v>
      </c>
      <c r="D126" s="20" t="s">
        <v>89</v>
      </c>
      <c r="E126" s="22" t="s">
        <v>177</v>
      </c>
      <c r="F126" s="56">
        <v>0.038820486111111115</v>
      </c>
      <c r="G126" s="20" t="str">
        <f>TEXT(INT((HOUR(F126)*3600+MINUTE(F126)*60+SECOND(F126))/$I$2/60),"0")&amp;"."&amp;TEXT(MOD((HOUR(F126)*3600+MINUTE(F126)*60+SECOND(F126))/$I$2,60),"00")&amp;"/km"</f>
        <v>6.05/km</v>
      </c>
      <c r="H126" s="21">
        <f>F126-$F$4</f>
        <v>0.013694444444444447</v>
      </c>
      <c r="I126" s="21">
        <f t="shared" si="1"/>
        <v>0.012561805555555559</v>
      </c>
    </row>
    <row r="127" spans="1:9" ht="15" customHeight="1">
      <c r="A127" s="19">
        <v>124</v>
      </c>
      <c r="B127" s="53" t="s">
        <v>288</v>
      </c>
      <c r="C127" s="53" t="s">
        <v>63</v>
      </c>
      <c r="D127" s="54" t="s">
        <v>94</v>
      </c>
      <c r="E127" s="53" t="s">
        <v>135</v>
      </c>
      <c r="F127" s="57">
        <v>0.038852083333333336</v>
      </c>
      <c r="G127" s="20" t="str">
        <f>TEXT(INT((HOUR(F127)*3600+MINUTE(F127)*60+SECOND(F127))/$I$2/60),"0")&amp;"."&amp;TEXT(MOD((HOUR(F127)*3600+MINUTE(F127)*60+SECOND(F127))/$I$2,60),"00")&amp;"/km"</f>
        <v>6.05/km</v>
      </c>
      <c r="H127" s="21">
        <f>F127-$F$4</f>
        <v>0.013726041666666668</v>
      </c>
      <c r="I127" s="21">
        <f t="shared" si="1"/>
        <v>0.00903298611111111</v>
      </c>
    </row>
    <row r="128" spans="1:9" ht="15" customHeight="1">
      <c r="A128" s="19">
        <v>125</v>
      </c>
      <c r="B128" s="22" t="s">
        <v>250</v>
      </c>
      <c r="C128" s="22" t="s">
        <v>26</v>
      </c>
      <c r="D128" s="20" t="s">
        <v>96</v>
      </c>
      <c r="E128" s="22" t="s">
        <v>216</v>
      </c>
      <c r="F128" s="56">
        <v>0.03885868055555555</v>
      </c>
      <c r="G128" s="20" t="str">
        <f>TEXT(INT((HOUR(F128)*3600+MINUTE(F128)*60+SECOND(F128))/$I$2/60),"0")&amp;"."&amp;TEXT(MOD((HOUR(F128)*3600+MINUTE(F128)*60+SECOND(F128))/$I$2,60),"00")&amp;"/km"</f>
        <v>6.05/km</v>
      </c>
      <c r="H128" s="21">
        <f>F128-$F$4</f>
        <v>0.013732638888888885</v>
      </c>
      <c r="I128" s="21">
        <f t="shared" si="1"/>
        <v>0.003076967592592593</v>
      </c>
    </row>
    <row r="129" spans="1:9" ht="15" customHeight="1">
      <c r="A129" s="19">
        <v>126</v>
      </c>
      <c r="B129" s="53" t="s">
        <v>289</v>
      </c>
      <c r="C129" s="53" t="s">
        <v>42</v>
      </c>
      <c r="D129" s="54" t="s">
        <v>92</v>
      </c>
      <c r="E129" s="53" t="s">
        <v>304</v>
      </c>
      <c r="F129" s="57">
        <v>0.039132754629629625</v>
      </c>
      <c r="G129" s="20" t="str">
        <f>TEXT(INT((HOUR(F129)*3600+MINUTE(F129)*60+SECOND(F129))/$I$2/60),"0")&amp;"."&amp;TEXT(MOD((HOUR(F129)*3600+MINUTE(F129)*60+SECOND(F129))/$I$2,60),"00")&amp;"/km"</f>
        <v>6.08/km</v>
      </c>
      <c r="H129" s="21">
        <f>F129-$F$4</f>
        <v>0.014006712962962957</v>
      </c>
      <c r="I129" s="21">
        <f t="shared" si="1"/>
        <v>0.004520370370370369</v>
      </c>
    </row>
    <row r="130" spans="1:9" ht="15" customHeight="1">
      <c r="A130" s="19">
        <v>127</v>
      </c>
      <c r="B130" s="22" t="s">
        <v>50</v>
      </c>
      <c r="C130" s="22" t="s">
        <v>56</v>
      </c>
      <c r="D130" s="20" t="s">
        <v>101</v>
      </c>
      <c r="E130" s="22" t="s">
        <v>135</v>
      </c>
      <c r="F130" s="56">
        <v>0.03932303240740741</v>
      </c>
      <c r="G130" s="20" t="str">
        <f>TEXT(INT((HOUR(F130)*3600+MINUTE(F130)*60+SECOND(F130))/$I$2/60),"0")&amp;"."&amp;TEXT(MOD((HOUR(F130)*3600+MINUTE(F130)*60+SECOND(F130))/$I$2,60),"00")&amp;"/km"</f>
        <v>6.09/km</v>
      </c>
      <c r="H130" s="21">
        <f>F130-$F$4</f>
        <v>0.01419699074074074</v>
      </c>
      <c r="I130" s="21">
        <f t="shared" si="1"/>
        <v>0.001399189814814815</v>
      </c>
    </row>
    <row r="131" spans="1:9" ht="15" customHeight="1">
      <c r="A131" s="19">
        <v>128</v>
      </c>
      <c r="B131" s="51" t="s">
        <v>290</v>
      </c>
      <c r="C131" s="51" t="s">
        <v>291</v>
      </c>
      <c r="D131" s="52" t="s">
        <v>94</v>
      </c>
      <c r="E131" s="51" t="s">
        <v>132</v>
      </c>
      <c r="F131" s="57">
        <v>0.03941851851851852</v>
      </c>
      <c r="G131" s="20" t="str">
        <f>TEXT(INT((HOUR(F131)*3600+MINUTE(F131)*60+SECOND(F131))/$I$2/60),"0")&amp;"."&amp;TEXT(MOD((HOUR(F131)*3600+MINUTE(F131)*60+SECOND(F131))/$I$2,60),"00")&amp;"/km"</f>
        <v>6.10/km</v>
      </c>
      <c r="H131" s="21">
        <f>F131-$F$4</f>
        <v>0.014292476851851851</v>
      </c>
      <c r="I131" s="21">
        <f t="shared" si="1"/>
        <v>0.009599421296296293</v>
      </c>
    </row>
    <row r="132" spans="1:9" ht="15" customHeight="1">
      <c r="A132" s="19">
        <v>129</v>
      </c>
      <c r="B132" s="49" t="s">
        <v>78</v>
      </c>
      <c r="C132" s="49" t="s">
        <v>66</v>
      </c>
      <c r="D132" s="50" t="s">
        <v>101</v>
      </c>
      <c r="E132" s="49" t="s">
        <v>121</v>
      </c>
      <c r="F132" s="56">
        <v>0.03997083333333334</v>
      </c>
      <c r="G132" s="20" t="str">
        <f>TEXT(INT((HOUR(F132)*3600+MINUTE(F132)*60+SECOND(F132))/$I$2/60),"0")&amp;"."&amp;TEXT(MOD((HOUR(F132)*3600+MINUTE(F132)*60+SECOND(F132))/$I$2,60),"00")&amp;"/km"</f>
        <v>6.15/km</v>
      </c>
      <c r="H132" s="21">
        <f>F132-$F$4</f>
        <v>0.01484479166666667</v>
      </c>
      <c r="I132" s="21">
        <f t="shared" si="1"/>
        <v>0.002046990740740745</v>
      </c>
    </row>
    <row r="133" spans="1:9" ht="15" customHeight="1">
      <c r="A133" s="19">
        <v>130</v>
      </c>
      <c r="B133" s="49" t="s">
        <v>251</v>
      </c>
      <c r="C133" s="49" t="s">
        <v>48</v>
      </c>
      <c r="D133" s="50" t="s">
        <v>87</v>
      </c>
      <c r="E133" s="49" t="s">
        <v>230</v>
      </c>
      <c r="F133" s="56">
        <v>0.04013923611111111</v>
      </c>
      <c r="G133" s="20" t="str">
        <f>TEXT(INT((HOUR(F133)*3600+MINUTE(F133)*60+SECOND(F133))/$I$2/60),"0")&amp;"."&amp;TEXT(MOD((HOUR(F133)*3600+MINUTE(F133)*60+SECOND(F133))/$I$2,60),"00")&amp;"/km"</f>
        <v>6.17/km</v>
      </c>
      <c r="H133" s="21">
        <f>F133-$F$4</f>
        <v>0.01501319444444444</v>
      </c>
      <c r="I133" s="21">
        <f t="shared" si="1"/>
        <v>0.012361111111111107</v>
      </c>
    </row>
    <row r="134" spans="1:9" ht="15" customHeight="1">
      <c r="A134" s="19">
        <v>131</v>
      </c>
      <c r="B134" s="22" t="s">
        <v>252</v>
      </c>
      <c r="C134" s="22" t="s">
        <v>40</v>
      </c>
      <c r="D134" s="20" t="s">
        <v>89</v>
      </c>
      <c r="E134" s="22" t="s">
        <v>216</v>
      </c>
      <c r="F134" s="56">
        <v>0.04019074074074074</v>
      </c>
      <c r="G134" s="20" t="str">
        <f>TEXT(INT((HOUR(F134)*3600+MINUTE(F134)*60+SECOND(F134))/$I$2/60),"0")&amp;"."&amp;TEXT(MOD((HOUR(F134)*3600+MINUTE(F134)*60+SECOND(F134))/$I$2,60),"00")&amp;"/km"</f>
        <v>6.17/km</v>
      </c>
      <c r="H134" s="21">
        <f>F134-$F$4</f>
        <v>0.015064699074074074</v>
      </c>
      <c r="I134" s="21">
        <f aca="true" t="shared" si="2" ref="I134:I159">F134-INDEX($F$4:$F$500,MATCH(D134,$D$4:$D$500,0))</f>
        <v>0.013932060185185186</v>
      </c>
    </row>
    <row r="135" spans="1:9" ht="15" customHeight="1">
      <c r="A135" s="19">
        <v>132</v>
      </c>
      <c r="B135" s="49" t="s">
        <v>253</v>
      </c>
      <c r="C135" s="49" t="s">
        <v>54</v>
      </c>
      <c r="D135" s="50" t="s">
        <v>89</v>
      </c>
      <c r="E135" s="49" t="s">
        <v>124</v>
      </c>
      <c r="F135" s="56">
        <v>0.04050740740740741</v>
      </c>
      <c r="G135" s="20" t="str">
        <f>TEXT(INT((HOUR(F135)*3600+MINUTE(F135)*60+SECOND(F135))/$I$2/60),"0")&amp;"."&amp;TEXT(MOD((HOUR(F135)*3600+MINUTE(F135)*60+SECOND(F135))/$I$2,60),"00")&amp;"/km"</f>
        <v>6.20/km</v>
      </c>
      <c r="H135" s="21">
        <f>F135-$F$4</f>
        <v>0.01538136574074074</v>
      </c>
      <c r="I135" s="21">
        <f t="shared" si="2"/>
        <v>0.014248726851851853</v>
      </c>
    </row>
    <row r="136" spans="1:9" ht="15" customHeight="1">
      <c r="A136" s="19">
        <v>133</v>
      </c>
      <c r="B136" s="53" t="s">
        <v>292</v>
      </c>
      <c r="C136" s="53" t="s">
        <v>293</v>
      </c>
      <c r="D136" s="54" t="s">
        <v>99</v>
      </c>
      <c r="E136" s="53" t="s">
        <v>143</v>
      </c>
      <c r="F136" s="57">
        <v>0.04074722222222222</v>
      </c>
      <c r="G136" s="20" t="str">
        <f>TEXT(INT((HOUR(F136)*3600+MINUTE(F136)*60+SECOND(F136))/$I$2/60),"0")&amp;"."&amp;TEXT(MOD((HOUR(F136)*3600+MINUTE(F136)*60+SECOND(F136))/$I$2,60),"00")&amp;"/km"</f>
        <v>6.23/km</v>
      </c>
      <c r="H136" s="21">
        <f>F136-$F$4</f>
        <v>0.015621180555555551</v>
      </c>
      <c r="I136" s="21">
        <f t="shared" si="2"/>
        <v>0.002082870370370367</v>
      </c>
    </row>
    <row r="137" spans="1:9" ht="15" customHeight="1">
      <c r="A137" s="19">
        <v>134</v>
      </c>
      <c r="B137" s="22" t="s">
        <v>254</v>
      </c>
      <c r="C137" s="22" t="s">
        <v>32</v>
      </c>
      <c r="D137" s="20" t="s">
        <v>85</v>
      </c>
      <c r="E137" s="22" t="s">
        <v>177</v>
      </c>
      <c r="F137" s="56">
        <v>0.04101898148148148</v>
      </c>
      <c r="G137" s="20" t="str">
        <f>TEXT(INT((HOUR(F137)*3600+MINUTE(F137)*60+SECOND(F137))/$I$2/60),"0")&amp;"."&amp;TEXT(MOD((HOUR(F137)*3600+MINUTE(F137)*60+SECOND(F137))/$I$2,60),"00")&amp;"/km"</f>
        <v>6.25/km</v>
      </c>
      <c r="H137" s="21">
        <f>F137-$F$4</f>
        <v>0.015892939814814815</v>
      </c>
      <c r="I137" s="21">
        <f t="shared" si="2"/>
        <v>0.015336111111111113</v>
      </c>
    </row>
    <row r="138" spans="1:9" ht="15" customHeight="1">
      <c r="A138" s="19">
        <v>135</v>
      </c>
      <c r="B138" s="22" t="s">
        <v>255</v>
      </c>
      <c r="C138" s="22" t="s">
        <v>25</v>
      </c>
      <c r="D138" s="20" t="s">
        <v>93</v>
      </c>
      <c r="E138" s="22" t="s">
        <v>121</v>
      </c>
      <c r="F138" s="56">
        <v>0.04111886574074074</v>
      </c>
      <c r="G138" s="20" t="str">
        <f>TEXT(INT((HOUR(F138)*3600+MINUTE(F138)*60+SECOND(F138))/$I$2/60),"0")&amp;"."&amp;TEXT(MOD((HOUR(F138)*3600+MINUTE(F138)*60+SECOND(F138))/$I$2,60),"00")&amp;"/km"</f>
        <v>6.26/km</v>
      </c>
      <c r="H138" s="21">
        <f>F138-$F$4</f>
        <v>0.01599282407407407</v>
      </c>
      <c r="I138" s="21">
        <f t="shared" si="2"/>
        <v>0.012198958333333329</v>
      </c>
    </row>
    <row r="139" spans="1:9" ht="15" customHeight="1">
      <c r="A139" s="19">
        <v>136</v>
      </c>
      <c r="B139" s="22" t="s">
        <v>256</v>
      </c>
      <c r="C139" s="22" t="s">
        <v>257</v>
      </c>
      <c r="D139" s="20" t="s">
        <v>86</v>
      </c>
      <c r="E139" s="22" t="s">
        <v>177</v>
      </c>
      <c r="F139" s="56">
        <v>0.04159085648148148</v>
      </c>
      <c r="G139" s="20" t="str">
        <f>TEXT(INT((HOUR(F139)*3600+MINUTE(F139)*60+SECOND(F139))/$I$2/60),"0")&amp;"."&amp;TEXT(MOD((HOUR(F139)*3600+MINUTE(F139)*60+SECOND(F139))/$I$2,60),"00")&amp;"/km"</f>
        <v>6.31/km</v>
      </c>
      <c r="H139" s="21">
        <f>F139-$F$4</f>
        <v>0.016464814814814814</v>
      </c>
      <c r="I139" s="21">
        <f t="shared" si="2"/>
        <v>0.016464814814814814</v>
      </c>
    </row>
    <row r="140" spans="1:9" ht="15" customHeight="1">
      <c r="A140" s="19">
        <v>137</v>
      </c>
      <c r="B140" s="51" t="s">
        <v>294</v>
      </c>
      <c r="C140" s="51" t="s">
        <v>84</v>
      </c>
      <c r="D140" s="52" t="s">
        <v>92</v>
      </c>
      <c r="E140" s="51" t="s">
        <v>124</v>
      </c>
      <c r="F140" s="57">
        <v>0.04163136574074074</v>
      </c>
      <c r="G140" s="20" t="str">
        <f>TEXT(INT((HOUR(F140)*3600+MINUTE(F140)*60+SECOND(F140))/$I$2/60),"0")&amp;"."&amp;TEXT(MOD((HOUR(F140)*3600+MINUTE(F140)*60+SECOND(F140))/$I$2,60),"00")&amp;"/km"</f>
        <v>6.31/km</v>
      </c>
      <c r="H140" s="21">
        <f>F140-$F$4</f>
        <v>0.016505324074074075</v>
      </c>
      <c r="I140" s="21">
        <f t="shared" si="2"/>
        <v>0.007018981481481487</v>
      </c>
    </row>
    <row r="141" spans="1:9" ht="15" customHeight="1">
      <c r="A141" s="19">
        <v>138</v>
      </c>
      <c r="B141" s="49" t="s">
        <v>258</v>
      </c>
      <c r="C141" s="49" t="s">
        <v>38</v>
      </c>
      <c r="D141" s="50" t="s">
        <v>93</v>
      </c>
      <c r="E141" s="49" t="s">
        <v>124</v>
      </c>
      <c r="F141" s="56">
        <v>0.04163726851851852</v>
      </c>
      <c r="G141" s="20" t="str">
        <f>TEXT(INT((HOUR(F141)*3600+MINUTE(F141)*60+SECOND(F141))/$I$2/60),"0")&amp;"."&amp;TEXT(MOD((HOUR(F141)*3600+MINUTE(F141)*60+SECOND(F141))/$I$2,60),"00")&amp;"/km"</f>
        <v>6.31/km</v>
      </c>
      <c r="H141" s="21">
        <f>F141-$F$4</f>
        <v>0.01651122685185185</v>
      </c>
      <c r="I141" s="21">
        <f t="shared" si="2"/>
        <v>0.01271736111111111</v>
      </c>
    </row>
    <row r="142" spans="1:9" ht="15" customHeight="1">
      <c r="A142" s="19">
        <v>139</v>
      </c>
      <c r="B142" s="22" t="s">
        <v>259</v>
      </c>
      <c r="C142" s="22" t="s">
        <v>23</v>
      </c>
      <c r="D142" s="20" t="s">
        <v>96</v>
      </c>
      <c r="E142" s="22" t="s">
        <v>244</v>
      </c>
      <c r="F142" s="56">
        <v>0.041695370370370376</v>
      </c>
      <c r="G142" s="20" t="str">
        <f>TEXT(INT((HOUR(F142)*3600+MINUTE(F142)*60+SECOND(F142))/$I$2/60),"0")&amp;"."&amp;TEXT(MOD((HOUR(F142)*3600+MINUTE(F142)*60+SECOND(F142))/$I$2,60),"00")&amp;"/km"</f>
        <v>6.32/km</v>
      </c>
      <c r="H142" s="21">
        <f>F142-$F$4</f>
        <v>0.016569328703703708</v>
      </c>
      <c r="I142" s="21">
        <f t="shared" si="2"/>
        <v>0.005913657407407416</v>
      </c>
    </row>
    <row r="143" spans="1:9" ht="15" customHeight="1">
      <c r="A143" s="19">
        <v>140</v>
      </c>
      <c r="B143" s="22" t="s">
        <v>82</v>
      </c>
      <c r="C143" s="22" t="s">
        <v>24</v>
      </c>
      <c r="D143" s="20" t="s">
        <v>89</v>
      </c>
      <c r="E143" s="22" t="s">
        <v>260</v>
      </c>
      <c r="F143" s="56">
        <v>0.04176354166666666</v>
      </c>
      <c r="G143" s="20" t="str">
        <f>TEXT(INT((HOUR(F143)*3600+MINUTE(F143)*60+SECOND(F143))/$I$2/60),"0")&amp;"."&amp;TEXT(MOD((HOUR(F143)*3600+MINUTE(F143)*60+SECOND(F143))/$I$2,60),"00")&amp;"/km"</f>
        <v>6.32/km</v>
      </c>
      <c r="H143" s="21">
        <f>F143-$F$4</f>
        <v>0.016637499999999993</v>
      </c>
      <c r="I143" s="21">
        <f t="shared" si="2"/>
        <v>0.015504861111111105</v>
      </c>
    </row>
    <row r="144" spans="1:9" ht="15" customHeight="1">
      <c r="A144" s="19">
        <v>141</v>
      </c>
      <c r="B144" s="53" t="s">
        <v>0</v>
      </c>
      <c r="C144" s="53" t="s">
        <v>42</v>
      </c>
      <c r="D144" s="54" t="s">
        <v>99</v>
      </c>
      <c r="E144" s="53" t="s">
        <v>49</v>
      </c>
      <c r="F144" s="57">
        <v>0.04185138888888889</v>
      </c>
      <c r="G144" s="20" t="str">
        <f>TEXT(INT((HOUR(F144)*3600+MINUTE(F144)*60+SECOND(F144))/$I$2/60),"0")&amp;"."&amp;TEXT(MOD((HOUR(F144)*3600+MINUTE(F144)*60+SECOND(F144))/$I$2,60),"00")&amp;"/km"</f>
        <v>6.33/km</v>
      </c>
      <c r="H144" s="21">
        <f>F144-$F$4</f>
        <v>0.01672534722222222</v>
      </c>
      <c r="I144" s="21">
        <f t="shared" si="2"/>
        <v>0.003187037037037037</v>
      </c>
    </row>
    <row r="145" spans="1:9" ht="15" customHeight="1">
      <c r="A145" s="19">
        <v>142</v>
      </c>
      <c r="B145" s="49" t="s">
        <v>261</v>
      </c>
      <c r="C145" s="49" t="s">
        <v>22</v>
      </c>
      <c r="D145" s="50" t="s">
        <v>89</v>
      </c>
      <c r="E145" s="49" t="s">
        <v>124</v>
      </c>
      <c r="F145" s="56">
        <v>0.04194780092592593</v>
      </c>
      <c r="G145" s="20" t="str">
        <f>TEXT(INT((HOUR(F145)*3600+MINUTE(F145)*60+SECOND(F145))/$I$2/60),"0")&amp;"."&amp;TEXT(MOD((HOUR(F145)*3600+MINUTE(F145)*60+SECOND(F145))/$I$2,60),"00")&amp;"/km"</f>
        <v>6.34/km</v>
      </c>
      <c r="H145" s="21">
        <f>F145-$F$4</f>
        <v>0.01682175925925926</v>
      </c>
      <c r="I145" s="21">
        <f t="shared" si="2"/>
        <v>0.01568912037037037</v>
      </c>
    </row>
    <row r="146" spans="1:9" ht="15" customHeight="1">
      <c r="A146" s="19">
        <v>143</v>
      </c>
      <c r="B146" s="53" t="s">
        <v>295</v>
      </c>
      <c r="C146" s="53" t="s">
        <v>72</v>
      </c>
      <c r="D146" s="54" t="s">
        <v>92</v>
      </c>
      <c r="E146" s="53" t="s">
        <v>216</v>
      </c>
      <c r="F146" s="57">
        <v>0.04213125</v>
      </c>
      <c r="G146" s="20" t="str">
        <f>TEXT(INT((HOUR(F146)*3600+MINUTE(F146)*60+SECOND(F146))/$I$2/60),"0")&amp;"."&amp;TEXT(MOD((HOUR(F146)*3600+MINUTE(F146)*60+SECOND(F146))/$I$2,60),"00")&amp;"/km"</f>
        <v>6.36/km</v>
      </c>
      <c r="H146" s="21">
        <f>F146-$F$4</f>
        <v>0.017005208333333334</v>
      </c>
      <c r="I146" s="21">
        <f t="shared" si="2"/>
        <v>0.007518865740740746</v>
      </c>
    </row>
    <row r="147" spans="1:9" ht="15" customHeight="1">
      <c r="A147" s="19">
        <v>144</v>
      </c>
      <c r="B147" s="22" t="s">
        <v>262</v>
      </c>
      <c r="C147" s="22" t="s">
        <v>3</v>
      </c>
      <c r="D147" s="20" t="s">
        <v>91</v>
      </c>
      <c r="E147" s="22" t="s">
        <v>216</v>
      </c>
      <c r="F147" s="56">
        <v>0.04213738425925926</v>
      </c>
      <c r="G147" s="20" t="str">
        <f>TEXT(INT((HOUR(F147)*3600+MINUTE(F147)*60+SECOND(F147))/$I$2/60),"0")&amp;"."&amp;TEXT(MOD((HOUR(F147)*3600+MINUTE(F147)*60+SECOND(F147))/$I$2,60),"00")&amp;"/km"</f>
        <v>6.36/km</v>
      </c>
      <c r="H147" s="21">
        <f>F147-$F$4</f>
        <v>0.017011342592592592</v>
      </c>
      <c r="I147" s="21">
        <f t="shared" si="2"/>
        <v>0.011343402777777779</v>
      </c>
    </row>
    <row r="148" spans="1:9" ht="15" customHeight="1">
      <c r="A148" s="19">
        <v>145</v>
      </c>
      <c r="B148" s="49" t="s">
        <v>263</v>
      </c>
      <c r="C148" s="49" t="s">
        <v>21</v>
      </c>
      <c r="D148" s="50" t="s">
        <v>101</v>
      </c>
      <c r="E148" s="22" t="s">
        <v>143</v>
      </c>
      <c r="F148" s="56">
        <v>0.042921527777777774</v>
      </c>
      <c r="G148" s="20" t="str">
        <f>TEXT(INT((HOUR(F148)*3600+MINUTE(F148)*60+SECOND(F148))/$I$2/60),"0")&amp;"."&amp;TEXT(MOD((HOUR(F148)*3600+MINUTE(F148)*60+SECOND(F148))/$I$2,60),"00")&amp;"/km"</f>
        <v>6.43/km</v>
      </c>
      <c r="H148" s="21">
        <f>F148-$F$4</f>
        <v>0.017795486111111106</v>
      </c>
      <c r="I148" s="21">
        <f t="shared" si="2"/>
        <v>0.004997685185185181</v>
      </c>
    </row>
    <row r="149" spans="1:9" ht="15" customHeight="1">
      <c r="A149" s="19">
        <v>146</v>
      </c>
      <c r="B149" s="22" t="s">
        <v>264</v>
      </c>
      <c r="C149" s="22" t="s">
        <v>47</v>
      </c>
      <c r="D149" s="20" t="s">
        <v>90</v>
      </c>
      <c r="E149" s="22" t="s">
        <v>177</v>
      </c>
      <c r="F149" s="56">
        <v>0.042963310185185184</v>
      </c>
      <c r="G149" s="20" t="str">
        <f>TEXT(INT((HOUR(F149)*3600+MINUTE(F149)*60+SECOND(F149))/$I$2/60),"0")&amp;"."&amp;TEXT(MOD((HOUR(F149)*3600+MINUTE(F149)*60+SECOND(F149))/$I$2,60),"00")&amp;"/km"</f>
        <v>6.43/km</v>
      </c>
      <c r="H149" s="21">
        <f>F149-$F$4</f>
        <v>0.017837268518518516</v>
      </c>
      <c r="I149" s="21">
        <f t="shared" si="2"/>
        <v>0.011461226851851851</v>
      </c>
    </row>
    <row r="150" spans="1:9" ht="15" customHeight="1">
      <c r="A150" s="19">
        <v>147</v>
      </c>
      <c r="B150" s="22" t="s">
        <v>265</v>
      </c>
      <c r="C150" s="22" t="s">
        <v>5</v>
      </c>
      <c r="D150" s="20" t="s">
        <v>93</v>
      </c>
      <c r="E150" s="22" t="s">
        <v>128</v>
      </c>
      <c r="F150" s="56">
        <v>0.04302743055555555</v>
      </c>
      <c r="G150" s="20" t="str">
        <f>TEXT(INT((HOUR(F150)*3600+MINUTE(F150)*60+SECOND(F150))/$I$2/60),"0")&amp;"."&amp;TEXT(MOD((HOUR(F150)*3600+MINUTE(F150)*60+SECOND(F150))/$I$2,60),"00")&amp;"/km"</f>
        <v>6.44/km</v>
      </c>
      <c r="H150" s="21">
        <f>F150-$F$4</f>
        <v>0.017901388888888883</v>
      </c>
      <c r="I150" s="21">
        <f t="shared" si="2"/>
        <v>0.014107523148148143</v>
      </c>
    </row>
    <row r="151" spans="1:9" ht="15" customHeight="1">
      <c r="A151" s="19">
        <v>148</v>
      </c>
      <c r="B151" s="22" t="s">
        <v>266</v>
      </c>
      <c r="C151" s="22" t="s">
        <v>52</v>
      </c>
      <c r="D151" s="20" t="s">
        <v>89</v>
      </c>
      <c r="E151" s="22" t="s">
        <v>121</v>
      </c>
      <c r="F151" s="56">
        <v>0.04323472222222222</v>
      </c>
      <c r="G151" s="20" t="str">
        <f>TEXT(INT((HOUR(F151)*3600+MINUTE(F151)*60+SECOND(F151))/$I$2/60),"0")&amp;"."&amp;TEXT(MOD((HOUR(F151)*3600+MINUTE(F151)*60+SECOND(F151))/$I$2,60),"00")&amp;"/km"</f>
        <v>6.46/km</v>
      </c>
      <c r="H151" s="21">
        <f>F151-$F$4</f>
        <v>0.018108680555555555</v>
      </c>
      <c r="I151" s="21">
        <f t="shared" si="2"/>
        <v>0.016976041666666667</v>
      </c>
    </row>
    <row r="152" spans="1:9" ht="15" customHeight="1">
      <c r="A152" s="19">
        <v>149</v>
      </c>
      <c r="B152" s="22" t="s">
        <v>267</v>
      </c>
      <c r="C152" s="22" t="s">
        <v>50</v>
      </c>
      <c r="D152" s="20" t="s">
        <v>101</v>
      </c>
      <c r="E152" s="22" t="s">
        <v>128</v>
      </c>
      <c r="F152" s="56">
        <v>0.04341701388888889</v>
      </c>
      <c r="G152" s="20" t="str">
        <f>TEXT(INT((HOUR(F152)*3600+MINUTE(F152)*60+SECOND(F152))/$I$2/60),"0")&amp;"."&amp;TEXT(MOD((HOUR(F152)*3600+MINUTE(F152)*60+SECOND(F152))/$I$2,60),"00")&amp;"/km"</f>
        <v>6.48/km</v>
      </c>
      <c r="H152" s="21">
        <f>F152-$F$4</f>
        <v>0.018290972222222222</v>
      </c>
      <c r="I152" s="21">
        <f t="shared" si="2"/>
        <v>0.005493171296296298</v>
      </c>
    </row>
    <row r="153" spans="1:9" ht="15" customHeight="1">
      <c r="A153" s="19">
        <v>150</v>
      </c>
      <c r="B153" s="53" t="s">
        <v>296</v>
      </c>
      <c r="C153" s="53" t="s">
        <v>297</v>
      </c>
      <c r="D153" s="54" t="s">
        <v>94</v>
      </c>
      <c r="E153" s="53" t="s">
        <v>143</v>
      </c>
      <c r="F153" s="57">
        <v>0.043828819444444445</v>
      </c>
      <c r="G153" s="20" t="str">
        <f>TEXT(INT((HOUR(F153)*3600+MINUTE(F153)*60+SECOND(F153))/$I$2/60),"0")&amp;"."&amp;TEXT(MOD((HOUR(F153)*3600+MINUTE(F153)*60+SECOND(F153))/$I$2,60),"00")&amp;"/km"</f>
        <v>6.52/km</v>
      </c>
      <c r="H153" s="21">
        <f>F153-$F$4</f>
        <v>0.018702777777777777</v>
      </c>
      <c r="I153" s="21">
        <f t="shared" si="2"/>
        <v>0.014009722222222219</v>
      </c>
    </row>
    <row r="154" spans="1:9" ht="15" customHeight="1">
      <c r="A154" s="19">
        <v>151</v>
      </c>
      <c r="B154" s="49" t="s">
        <v>268</v>
      </c>
      <c r="C154" s="49" t="s">
        <v>269</v>
      </c>
      <c r="D154" s="50" t="s">
        <v>93</v>
      </c>
      <c r="E154" s="49" t="s">
        <v>132</v>
      </c>
      <c r="F154" s="56">
        <v>0.045235995370370374</v>
      </c>
      <c r="G154" s="20" t="str">
        <f>TEXT(INT((HOUR(F154)*3600+MINUTE(F154)*60+SECOND(F154))/$I$2/60),"0")&amp;"."&amp;TEXT(MOD((HOUR(F154)*3600+MINUTE(F154)*60+SECOND(F154))/$I$2,60),"00")&amp;"/km"</f>
        <v>7.05/km</v>
      </c>
      <c r="H154" s="21">
        <f>F154-$F$4</f>
        <v>0.020109953703703706</v>
      </c>
      <c r="I154" s="21">
        <f t="shared" si="2"/>
        <v>0.016316087962962966</v>
      </c>
    </row>
    <row r="155" spans="1:9" ht="15" customHeight="1">
      <c r="A155" s="19">
        <v>152</v>
      </c>
      <c r="B155" s="51" t="s">
        <v>298</v>
      </c>
      <c r="C155" s="51" t="s">
        <v>299</v>
      </c>
      <c r="D155" s="52" t="s">
        <v>92</v>
      </c>
      <c r="E155" s="51" t="s">
        <v>128</v>
      </c>
      <c r="F155" s="57">
        <v>0.04585231481481481</v>
      </c>
      <c r="G155" s="20" t="str">
        <f>TEXT(INT((HOUR(F155)*3600+MINUTE(F155)*60+SECOND(F155))/$I$2/60),"0")&amp;"."&amp;TEXT(MOD((HOUR(F155)*3600+MINUTE(F155)*60+SECOND(F155))/$I$2,60),"00")&amp;"/km"</f>
        <v>7.11/km</v>
      </c>
      <c r="H155" s="21">
        <f>F155-$F$4</f>
        <v>0.020726273148148143</v>
      </c>
      <c r="I155" s="21">
        <f t="shared" si="2"/>
        <v>0.011239930555555555</v>
      </c>
    </row>
    <row r="156" spans="1:9" ht="15" customHeight="1">
      <c r="A156" s="19">
        <v>153</v>
      </c>
      <c r="B156" s="49" t="s">
        <v>270</v>
      </c>
      <c r="C156" s="49" t="s">
        <v>35</v>
      </c>
      <c r="D156" s="50" t="s">
        <v>90</v>
      </c>
      <c r="E156" s="49" t="s">
        <v>271</v>
      </c>
      <c r="F156" s="56">
        <v>0.04586168981481482</v>
      </c>
      <c r="G156" s="20" t="str">
        <f>TEXT(INT((HOUR(F156)*3600+MINUTE(F156)*60+SECOND(F156))/$I$2/60),"0")&amp;"."&amp;TEXT(MOD((HOUR(F156)*3600+MINUTE(F156)*60+SECOND(F156))/$I$2,60),"00")&amp;"/km"</f>
        <v>7.11/km</v>
      </c>
      <c r="H156" s="21">
        <f>F156-$F$4</f>
        <v>0.02073564814814815</v>
      </c>
      <c r="I156" s="21">
        <f t="shared" si="2"/>
        <v>0.014359606481481484</v>
      </c>
    </row>
    <row r="157" spans="1:9" ht="15" customHeight="1">
      <c r="A157" s="19">
        <v>154</v>
      </c>
      <c r="B157" s="49" t="s">
        <v>272</v>
      </c>
      <c r="C157" s="49" t="s">
        <v>47</v>
      </c>
      <c r="D157" s="50" t="s">
        <v>91</v>
      </c>
      <c r="E157" s="49" t="s">
        <v>124</v>
      </c>
      <c r="F157" s="56">
        <v>0.04602048611111111</v>
      </c>
      <c r="G157" s="20" t="str">
        <f>TEXT(INT((HOUR(F157)*3600+MINUTE(F157)*60+SECOND(F157))/$I$2/60),"0")&amp;"."&amp;TEXT(MOD((HOUR(F157)*3600+MINUTE(F157)*60+SECOND(F157))/$I$2,60),"00")&amp;"/km"</f>
        <v>7.12/km</v>
      </c>
      <c r="H157" s="21">
        <f>F157-$F$4</f>
        <v>0.020894444444444445</v>
      </c>
      <c r="I157" s="21">
        <f t="shared" si="2"/>
        <v>0.015226504629629631</v>
      </c>
    </row>
    <row r="158" spans="1:9" ht="15" customHeight="1">
      <c r="A158" s="19">
        <v>155</v>
      </c>
      <c r="B158" s="53" t="s">
        <v>300</v>
      </c>
      <c r="C158" s="53" t="s">
        <v>7</v>
      </c>
      <c r="D158" s="54" t="s">
        <v>92</v>
      </c>
      <c r="E158" s="53" t="s">
        <v>260</v>
      </c>
      <c r="F158" s="57">
        <v>0.046171412037037035</v>
      </c>
      <c r="G158" s="20" t="str">
        <f>TEXT(INT((HOUR(F158)*3600+MINUTE(F158)*60+SECOND(F158))/$I$2/60),"0")&amp;"."&amp;TEXT(MOD((HOUR(F158)*3600+MINUTE(F158)*60+SECOND(F158))/$I$2,60),"00")&amp;"/km"</f>
        <v>7.14/km</v>
      </c>
      <c r="H158" s="21">
        <f>F158-$F$4</f>
        <v>0.021045370370370367</v>
      </c>
      <c r="I158" s="21">
        <f t="shared" si="2"/>
        <v>0.01155902777777778</v>
      </c>
    </row>
    <row r="159" spans="1:9" ht="15" customHeight="1">
      <c r="A159" s="19">
        <v>156</v>
      </c>
      <c r="B159" s="53" t="s">
        <v>301</v>
      </c>
      <c r="C159" s="53" t="s">
        <v>72</v>
      </c>
      <c r="D159" s="54" t="s">
        <v>92</v>
      </c>
      <c r="E159" s="53" t="s">
        <v>216</v>
      </c>
      <c r="F159" s="57">
        <v>0.046406365740740745</v>
      </c>
      <c r="G159" s="20" t="str">
        <f>TEXT(INT((HOUR(F159)*3600+MINUTE(F159)*60+SECOND(F159))/$I$2/60),"0")&amp;"."&amp;TEXT(MOD((HOUR(F159)*3600+MINUTE(F159)*60+SECOND(F159))/$I$2,60),"00")&amp;"/km"</f>
        <v>7.16/km</v>
      </c>
      <c r="H159" s="21">
        <f>F159-$F$4</f>
        <v>0.021280324074074077</v>
      </c>
      <c r="I159" s="21">
        <f t="shared" si="2"/>
        <v>0.011793981481481489</v>
      </c>
    </row>
    <row r="160" spans="1:9" ht="15" customHeight="1" thickBot="1">
      <c r="A160" s="23">
        <v>157</v>
      </c>
      <c r="B160" s="58" t="s">
        <v>273</v>
      </c>
      <c r="C160" s="58" t="s">
        <v>62</v>
      </c>
      <c r="D160" s="59" t="s">
        <v>96</v>
      </c>
      <c r="E160" s="58" t="s">
        <v>274</v>
      </c>
      <c r="F160" s="60">
        <v>0.048279745370370365</v>
      </c>
      <c r="G160" s="24" t="str">
        <f>TEXT(INT((HOUR(F160)*3600+MINUTE(F160)*60+SECOND(F160))/$I$2/60),"0")&amp;"."&amp;TEXT(MOD((HOUR(F160)*3600+MINUTE(F160)*60+SECOND(F160))/$I$2,60),"00")&amp;"/km"</f>
        <v>7.33/km</v>
      </c>
      <c r="H160" s="25">
        <f>F160-$F$4</f>
        <v>0.023153703703703697</v>
      </c>
      <c r="I160" s="25">
        <f>F160-INDEX($F$4:$F$500,MATCH(D160,$D$4:$D$500,0))</f>
        <v>0.012498032407407406</v>
      </c>
    </row>
  </sheetData>
  <autoFilter ref="A3:I16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3" t="str">
        <f>Individuale!A1</f>
        <v> Salifaggeta 1ª edizione</v>
      </c>
      <c r="B1" s="34"/>
      <c r="C1" s="35"/>
    </row>
    <row r="2" spans="1:3" ht="33" customHeight="1" thickBot="1">
      <c r="A2" s="36" t="str">
        <f>Individuale!A2&amp;" km. "&amp;Individuale!I2</f>
        <v> Soriano del Cimino (VT) Italia - Domenica 18/10/2009 km. 9,2</v>
      </c>
      <c r="B2" s="37"/>
      <c r="C2" s="38"/>
    </row>
    <row r="3" spans="1:3" ht="24.75" customHeight="1" thickBot="1">
      <c r="A3" s="13" t="s">
        <v>10</v>
      </c>
      <c r="B3" s="14" t="s">
        <v>14</v>
      </c>
      <c r="C3" s="14" t="s">
        <v>19</v>
      </c>
    </row>
    <row r="4" spans="1:3" ht="15" customHeight="1">
      <c r="A4" s="45">
        <v>1</v>
      </c>
      <c r="B4" s="39" t="s">
        <v>124</v>
      </c>
      <c r="C4" s="40">
        <v>21</v>
      </c>
    </row>
    <row r="5" spans="1:3" ht="15" customHeight="1">
      <c r="A5" s="26">
        <v>2</v>
      </c>
      <c r="B5" s="41" t="s">
        <v>132</v>
      </c>
      <c r="C5" s="42">
        <v>15</v>
      </c>
    </row>
    <row r="6" spans="1:3" ht="15" customHeight="1">
      <c r="A6" s="26">
        <v>3</v>
      </c>
      <c r="B6" s="41" t="s">
        <v>177</v>
      </c>
      <c r="C6" s="42">
        <v>14</v>
      </c>
    </row>
    <row r="7" spans="1:3" ht="15" customHeight="1">
      <c r="A7" s="26">
        <v>4</v>
      </c>
      <c r="B7" s="41" t="s">
        <v>128</v>
      </c>
      <c r="C7" s="42">
        <v>14</v>
      </c>
    </row>
    <row r="8" spans="1:3" ht="15" customHeight="1">
      <c r="A8" s="26">
        <v>5</v>
      </c>
      <c r="B8" s="41" t="s">
        <v>121</v>
      </c>
      <c r="C8" s="42">
        <v>12</v>
      </c>
    </row>
    <row r="9" spans="1:3" ht="15" customHeight="1">
      <c r="A9" s="26">
        <v>6</v>
      </c>
      <c r="B9" s="41" t="s">
        <v>143</v>
      </c>
      <c r="C9" s="42">
        <v>12</v>
      </c>
    </row>
    <row r="10" spans="1:3" ht="15" customHeight="1">
      <c r="A10" s="46">
        <v>7</v>
      </c>
      <c r="B10" s="41" t="s">
        <v>216</v>
      </c>
      <c r="C10" s="42">
        <v>10</v>
      </c>
    </row>
    <row r="11" spans="1:3" ht="15" customHeight="1">
      <c r="A11" s="26">
        <v>8</v>
      </c>
      <c r="B11" s="41" t="s">
        <v>135</v>
      </c>
      <c r="C11" s="42">
        <v>9</v>
      </c>
    </row>
    <row r="12" spans="1:3" ht="15" customHeight="1">
      <c r="A12" s="26">
        <v>9</v>
      </c>
      <c r="B12" s="41" t="s">
        <v>230</v>
      </c>
      <c r="C12" s="42">
        <v>4</v>
      </c>
    </row>
    <row r="13" spans="1:3" ht="15" customHeight="1">
      <c r="A13" s="26">
        <v>10</v>
      </c>
      <c r="B13" s="41" t="s">
        <v>138</v>
      </c>
      <c r="C13" s="42">
        <v>3</v>
      </c>
    </row>
    <row r="14" spans="1:3" ht="15" customHeight="1">
      <c r="A14" s="26">
        <v>11</v>
      </c>
      <c r="B14" s="41" t="s">
        <v>165</v>
      </c>
      <c r="C14" s="42">
        <v>3</v>
      </c>
    </row>
    <row r="15" spans="1:3" ht="15" customHeight="1">
      <c r="A15" s="26">
        <v>12</v>
      </c>
      <c r="B15" s="41" t="s">
        <v>190</v>
      </c>
      <c r="C15" s="42">
        <v>2</v>
      </c>
    </row>
    <row r="16" spans="1:3" ht="15" customHeight="1">
      <c r="A16" s="26">
        <v>13</v>
      </c>
      <c r="B16" s="41" t="s">
        <v>150</v>
      </c>
      <c r="C16" s="42">
        <v>2</v>
      </c>
    </row>
    <row r="17" spans="1:3" ht="15" customHeight="1">
      <c r="A17" s="26">
        <v>14</v>
      </c>
      <c r="B17" s="41" t="s">
        <v>260</v>
      </c>
      <c r="C17" s="42">
        <v>2</v>
      </c>
    </row>
    <row r="18" spans="1:3" ht="15" customHeight="1">
      <c r="A18" s="26">
        <v>15</v>
      </c>
      <c r="B18" s="41" t="s">
        <v>133</v>
      </c>
      <c r="C18" s="42">
        <v>2</v>
      </c>
    </row>
    <row r="19" spans="1:3" ht="15" customHeight="1">
      <c r="A19" s="26">
        <v>16</v>
      </c>
      <c r="B19" s="41" t="s">
        <v>49</v>
      </c>
      <c r="C19" s="42">
        <v>2</v>
      </c>
    </row>
    <row r="20" spans="1:3" ht="15" customHeight="1">
      <c r="A20" s="26">
        <v>17</v>
      </c>
      <c r="B20" s="41" t="s">
        <v>244</v>
      </c>
      <c r="C20" s="42">
        <v>2</v>
      </c>
    </row>
    <row r="21" spans="1:3" ht="15" customHeight="1">
      <c r="A21" s="26">
        <v>18</v>
      </c>
      <c r="B21" s="41" t="s">
        <v>130</v>
      </c>
      <c r="C21" s="42">
        <v>2</v>
      </c>
    </row>
    <row r="22" spans="1:3" ht="15" customHeight="1">
      <c r="A22" s="26">
        <v>19</v>
      </c>
      <c r="B22" s="41" t="s">
        <v>145</v>
      </c>
      <c r="C22" s="42">
        <v>2</v>
      </c>
    </row>
    <row r="23" spans="1:3" ht="15" customHeight="1">
      <c r="A23" s="26">
        <v>20</v>
      </c>
      <c r="B23" s="41" t="s">
        <v>20</v>
      </c>
      <c r="C23" s="42">
        <v>2</v>
      </c>
    </row>
    <row r="24" spans="1:3" ht="15" customHeight="1">
      <c r="A24" s="26">
        <v>21</v>
      </c>
      <c r="B24" s="41" t="s">
        <v>4</v>
      </c>
      <c r="C24" s="42">
        <v>2</v>
      </c>
    </row>
    <row r="25" spans="1:3" ht="15" customHeight="1">
      <c r="A25" s="26">
        <v>22</v>
      </c>
      <c r="B25" s="41" t="s">
        <v>97</v>
      </c>
      <c r="C25" s="42">
        <v>1</v>
      </c>
    </row>
    <row r="26" spans="1:3" ht="15" customHeight="1">
      <c r="A26" s="26">
        <v>23</v>
      </c>
      <c r="B26" s="41" t="s">
        <v>116</v>
      </c>
      <c r="C26" s="42">
        <v>1</v>
      </c>
    </row>
    <row r="27" spans="1:3" ht="15" customHeight="1">
      <c r="A27" s="26">
        <v>24</v>
      </c>
      <c r="B27" s="41" t="s">
        <v>148</v>
      </c>
      <c r="C27" s="42">
        <v>1</v>
      </c>
    </row>
    <row r="28" spans="1:3" ht="15" customHeight="1">
      <c r="A28" s="26">
        <v>25</v>
      </c>
      <c r="B28" s="41" t="s">
        <v>172</v>
      </c>
      <c r="C28" s="42">
        <v>1</v>
      </c>
    </row>
    <row r="29" spans="1:3" ht="15" customHeight="1">
      <c r="A29" s="26">
        <v>26</v>
      </c>
      <c r="B29" s="41" t="s">
        <v>287</v>
      </c>
      <c r="C29" s="42">
        <v>1</v>
      </c>
    </row>
    <row r="30" spans="1:3" ht="15" customHeight="1">
      <c r="A30" s="26">
        <v>27</v>
      </c>
      <c r="B30" s="41" t="s">
        <v>118</v>
      </c>
      <c r="C30" s="42">
        <v>1</v>
      </c>
    </row>
    <row r="31" spans="1:3" ht="15" customHeight="1">
      <c r="A31" s="26">
        <v>28</v>
      </c>
      <c r="B31" s="41" t="s">
        <v>271</v>
      </c>
      <c r="C31" s="42">
        <v>1</v>
      </c>
    </row>
    <row r="32" spans="1:3" ht="15" customHeight="1">
      <c r="A32" s="26">
        <v>29</v>
      </c>
      <c r="B32" s="41" t="s">
        <v>187</v>
      </c>
      <c r="C32" s="42">
        <v>1</v>
      </c>
    </row>
    <row r="33" spans="1:3" ht="15" customHeight="1">
      <c r="A33" s="26">
        <v>30</v>
      </c>
      <c r="B33" s="41" t="s">
        <v>277</v>
      </c>
      <c r="C33" s="42">
        <v>1</v>
      </c>
    </row>
    <row r="34" spans="1:3" ht="15" customHeight="1">
      <c r="A34" s="26">
        <v>31</v>
      </c>
      <c r="B34" s="41" t="s">
        <v>111</v>
      </c>
      <c r="C34" s="42">
        <v>1</v>
      </c>
    </row>
    <row r="35" spans="1:3" ht="15" customHeight="1">
      <c r="A35" s="26">
        <v>32</v>
      </c>
      <c r="B35" s="41" t="s">
        <v>156</v>
      </c>
      <c r="C35" s="42">
        <v>1</v>
      </c>
    </row>
    <row r="36" spans="1:3" ht="15" customHeight="1">
      <c r="A36" s="26">
        <v>33</v>
      </c>
      <c r="B36" s="41" t="s">
        <v>179</v>
      </c>
      <c r="C36" s="42">
        <v>1</v>
      </c>
    </row>
    <row r="37" spans="1:3" ht="15" customHeight="1">
      <c r="A37" s="26">
        <v>34</v>
      </c>
      <c r="B37" s="41" t="s">
        <v>232</v>
      </c>
      <c r="C37" s="42">
        <v>1</v>
      </c>
    </row>
    <row r="38" spans="1:3" ht="15" customHeight="1">
      <c r="A38" s="26">
        <v>35</v>
      </c>
      <c r="B38" s="41" t="s">
        <v>219</v>
      </c>
      <c r="C38" s="42">
        <v>1</v>
      </c>
    </row>
    <row r="39" spans="1:3" ht="15" customHeight="1">
      <c r="A39" s="26">
        <v>36</v>
      </c>
      <c r="B39" s="41" t="s">
        <v>304</v>
      </c>
      <c r="C39" s="42">
        <v>1</v>
      </c>
    </row>
    <row r="40" spans="1:3" ht="15" customHeight="1">
      <c r="A40" s="26">
        <v>37</v>
      </c>
      <c r="B40" s="41" t="s">
        <v>196</v>
      </c>
      <c r="C40" s="42">
        <v>1</v>
      </c>
    </row>
    <row r="41" spans="1:3" ht="15" customHeight="1">
      <c r="A41" s="26">
        <v>38</v>
      </c>
      <c r="B41" s="41" t="s">
        <v>139</v>
      </c>
      <c r="C41" s="42">
        <v>1</v>
      </c>
    </row>
    <row r="42" spans="1:3" ht="15" customHeight="1">
      <c r="A42" s="26">
        <v>39</v>
      </c>
      <c r="B42" s="41" t="s">
        <v>274</v>
      </c>
      <c r="C42" s="42">
        <v>1</v>
      </c>
    </row>
    <row r="43" spans="1:3" ht="15" customHeight="1">
      <c r="A43" s="26">
        <v>40</v>
      </c>
      <c r="B43" s="41" t="s">
        <v>207</v>
      </c>
      <c r="C43" s="42">
        <v>1</v>
      </c>
    </row>
    <row r="44" spans="1:3" ht="15" customHeight="1" thickBot="1">
      <c r="A44" s="27">
        <v>41</v>
      </c>
      <c r="B44" s="43" t="s">
        <v>198</v>
      </c>
      <c r="C44" s="44">
        <v>1</v>
      </c>
    </row>
    <row r="45" ht="12.75">
      <c r="C45" s="4">
        <f>SUM(C4:C44)</f>
        <v>157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2009-10-19T08:39:08Z</dcterms:modified>
  <cp:category/>
  <cp:version/>
  <cp:contentType/>
  <cp:contentStatus/>
</cp:coreProperties>
</file>