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'Individuale'!$A$3:$I$136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<sst xmlns="http://schemas.openxmlformats.org/spreadsheetml/2006/main" count="568" uniqueCount="254">
  <si>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</si>
  <si>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</si>
  <si>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</si>
  <si>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</si>
  <si>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</si>
  <si>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</si>
  <si>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</si>
  <si>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</si>
  <si>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</si>
  <si>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</si>
  <si>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</si>
  <si>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 xml:space="preserve">ERRADI           </t>
  </si>
  <si>
    <t xml:space="preserve">RACHID         </t>
  </si>
  <si>
    <t>MM35</t>
  </si>
  <si>
    <t xml:space="preserve">COLLEFERRO ATLETICA         </t>
  </si>
  <si>
    <t xml:space="preserve">SOUFYANE         </t>
  </si>
  <si>
    <t xml:space="preserve">EL FADIL       </t>
  </si>
  <si>
    <t xml:space="preserve">S/M </t>
  </si>
  <si>
    <t xml:space="preserve">RCF - RUNNING CLUB FUTURA   </t>
  </si>
  <si>
    <t xml:space="preserve">PAPOCCIA         </t>
  </si>
  <si>
    <t xml:space="preserve">DIEGO          </t>
  </si>
  <si>
    <t xml:space="preserve">POD. AMATORI MOROLO         </t>
  </si>
  <si>
    <t xml:space="preserve">MARCELLI         </t>
  </si>
  <si>
    <t xml:space="preserve">PIETRO         </t>
  </si>
  <si>
    <t xml:space="preserve">AM  </t>
  </si>
  <si>
    <t xml:space="preserve">ASD SORA RUNNERS CLUB       </t>
  </si>
  <si>
    <t xml:space="preserve">GIROLAMI         </t>
  </si>
  <si>
    <t xml:space="preserve">MARCO          </t>
  </si>
  <si>
    <t xml:space="preserve">MATTACOLA        </t>
  </si>
  <si>
    <t xml:space="preserve">GIANNI         </t>
  </si>
  <si>
    <t>MM45</t>
  </si>
  <si>
    <t xml:space="preserve">POD. FISIOSPORT             </t>
  </si>
  <si>
    <t xml:space="preserve">FABRIZI          </t>
  </si>
  <si>
    <t xml:space="preserve">ANDREA         </t>
  </si>
  <si>
    <t xml:space="preserve">CELANI           </t>
  </si>
  <si>
    <t xml:space="preserve">FABIO          </t>
  </si>
  <si>
    <t xml:space="preserve">ATL. ALATRI 2001 I CICLOPI  </t>
  </si>
  <si>
    <t xml:space="preserve">TRENTO           </t>
  </si>
  <si>
    <t xml:space="preserve">SANDRO         </t>
  </si>
  <si>
    <t>MM55</t>
  </si>
  <si>
    <t xml:space="preserve">DE LUCA          </t>
  </si>
  <si>
    <t xml:space="preserve">STEFANO        </t>
  </si>
  <si>
    <t xml:space="preserve">MSP FROSINONE               </t>
  </si>
  <si>
    <t xml:space="preserve">FALCE            </t>
  </si>
  <si>
    <t xml:space="preserve">ANTONIO        </t>
  </si>
  <si>
    <t xml:space="preserve">SACCHETTI        </t>
  </si>
  <si>
    <t xml:space="preserve">PAOLO          </t>
  </si>
  <si>
    <t xml:space="preserve">USD VALLECORSA              </t>
  </si>
  <si>
    <t xml:space="preserve">CORTINA          </t>
  </si>
  <si>
    <t xml:space="preserve">DAVIDE         </t>
  </si>
  <si>
    <t>MM40</t>
  </si>
  <si>
    <t xml:space="preserve">DE SANTIS        </t>
  </si>
  <si>
    <t xml:space="preserve">SCACCIA          </t>
  </si>
  <si>
    <t xml:space="preserve">ALESSANDRA     </t>
  </si>
  <si>
    <t>MF35</t>
  </si>
  <si>
    <t xml:space="preserve">FRAIOLI          </t>
  </si>
  <si>
    <t xml:space="preserve">MARIO          </t>
  </si>
  <si>
    <t xml:space="preserve">A.S.D. POL. CIOCIARA A.FAVA </t>
  </si>
  <si>
    <t xml:space="preserve">MAZZA            </t>
  </si>
  <si>
    <t xml:space="preserve">LUIGI          </t>
  </si>
  <si>
    <t xml:space="preserve">POD. ORO FANTASY            </t>
  </si>
  <si>
    <t xml:space="preserve">PONZA            </t>
  </si>
  <si>
    <t xml:space="preserve">PARISI           </t>
  </si>
  <si>
    <t xml:space="preserve">BOTTONI          </t>
  </si>
  <si>
    <t xml:space="preserve">LUCA           </t>
  </si>
  <si>
    <t xml:space="preserve">TERENZI          </t>
  </si>
  <si>
    <t xml:space="preserve">BENEDETTO      </t>
  </si>
  <si>
    <t>MM50</t>
  </si>
  <si>
    <t xml:space="preserve">A.S.D. ATL. CECCANO UISP    </t>
  </si>
  <si>
    <t xml:space="preserve">MIZZONI          </t>
  </si>
  <si>
    <t xml:space="preserve">MICHELE        </t>
  </si>
  <si>
    <t xml:space="preserve">ASD POLISPORTIVA NAMASTE'   </t>
  </si>
  <si>
    <t xml:space="preserve">MENENTI          </t>
  </si>
  <si>
    <t xml:space="preserve">MAURO          </t>
  </si>
  <si>
    <t xml:space="preserve">CORSO            </t>
  </si>
  <si>
    <t xml:space="preserve">VINCENZO       </t>
  </si>
  <si>
    <t xml:space="preserve">CIOCI            </t>
  </si>
  <si>
    <t xml:space="preserve">GAETANO        </t>
  </si>
  <si>
    <t xml:space="preserve">MERLINO          </t>
  </si>
  <si>
    <t xml:space="preserve">ROLANDO        </t>
  </si>
  <si>
    <t xml:space="preserve">LOMBARDOZZI      </t>
  </si>
  <si>
    <t xml:space="preserve">EMILIO         </t>
  </si>
  <si>
    <t xml:space="preserve">ACETO            </t>
  </si>
  <si>
    <t xml:space="preserve">GIOVANNI       </t>
  </si>
  <si>
    <t xml:space="preserve">BOCCIA           </t>
  </si>
  <si>
    <t xml:space="preserve">LUCIANO        </t>
  </si>
  <si>
    <t xml:space="preserve">RUZZA            </t>
  </si>
  <si>
    <t xml:space="preserve">IRENE          </t>
  </si>
  <si>
    <t xml:space="preserve">AF  </t>
  </si>
  <si>
    <t xml:space="preserve">POL. ATLETICA CEPRANO       </t>
  </si>
  <si>
    <t xml:space="preserve">PALLAGROSI       </t>
  </si>
  <si>
    <t xml:space="preserve">ALIGHIERO      </t>
  </si>
  <si>
    <t xml:space="preserve">PODISTICA DEI FIORI         </t>
  </si>
  <si>
    <t xml:space="preserve">MUZZI            </t>
  </si>
  <si>
    <t xml:space="preserve">CLAUDIO        </t>
  </si>
  <si>
    <t xml:space="preserve">PIZZUTI          </t>
  </si>
  <si>
    <t xml:space="preserve">DOMENICO       </t>
  </si>
  <si>
    <t xml:space="preserve">GALUPPI          </t>
  </si>
  <si>
    <t xml:space="preserve">ALESSANDRO     </t>
  </si>
  <si>
    <t xml:space="preserve">PAPETTI          </t>
  </si>
  <si>
    <t xml:space="preserve">GIUSEPPE       </t>
  </si>
  <si>
    <t xml:space="preserve">RICCI            </t>
  </si>
  <si>
    <t xml:space="preserve">AMMANNITI        </t>
  </si>
  <si>
    <t xml:space="preserve">RUNNERS CLUB ANAGNI         </t>
  </si>
  <si>
    <t xml:space="preserve">PALLANTE         </t>
  </si>
  <si>
    <t xml:space="preserve">GIANFRANCO     </t>
  </si>
  <si>
    <t xml:space="preserve">SIMMEL COLLEFERRO           </t>
  </si>
  <si>
    <t xml:space="preserve">CAMPOLI          </t>
  </si>
  <si>
    <t xml:space="preserve">SILVIO         </t>
  </si>
  <si>
    <t xml:space="preserve">ARCESE           </t>
  </si>
  <si>
    <t xml:space="preserve">ERMANNO        </t>
  </si>
  <si>
    <t xml:space="preserve">ASD ATLETICA ARCE           </t>
  </si>
  <si>
    <t xml:space="preserve">PISANELLO        </t>
  </si>
  <si>
    <t xml:space="preserve">GIORGIO        </t>
  </si>
  <si>
    <t xml:space="preserve">MALANDRUCCO      </t>
  </si>
  <si>
    <t xml:space="preserve">PIERINO        </t>
  </si>
  <si>
    <t xml:space="preserve">GROSSI           </t>
  </si>
  <si>
    <t xml:space="preserve">TRINA            </t>
  </si>
  <si>
    <t xml:space="preserve">ALBERTO        </t>
  </si>
  <si>
    <t xml:space="preserve">GEREMIA          </t>
  </si>
  <si>
    <t xml:space="preserve">FRANCO         </t>
  </si>
  <si>
    <t>MM60</t>
  </si>
  <si>
    <t xml:space="preserve">BELLANTI         </t>
  </si>
  <si>
    <t xml:space="preserve">CANALI           </t>
  </si>
  <si>
    <t xml:space="preserve">FRANCESCO      </t>
  </si>
  <si>
    <t xml:space="preserve">BUFALINI         </t>
  </si>
  <si>
    <t xml:space="preserve">QUATTROCIOCCHI   </t>
  </si>
  <si>
    <t xml:space="preserve">GENESIO        </t>
  </si>
  <si>
    <t xml:space="preserve">MONCELLI         </t>
  </si>
  <si>
    <t xml:space="preserve">CATIA          </t>
  </si>
  <si>
    <t>MF40</t>
  </si>
  <si>
    <t xml:space="preserve">ESPOSITO         </t>
  </si>
  <si>
    <t xml:space="preserve">LEONARDO       </t>
  </si>
  <si>
    <t xml:space="preserve">D'AMICI          </t>
  </si>
  <si>
    <t xml:space="preserve">MAURIZIO       </t>
  </si>
  <si>
    <t xml:space="preserve">GAGLIARDUCCI     </t>
  </si>
  <si>
    <t xml:space="preserve">IMPERIOLI        </t>
  </si>
  <si>
    <t xml:space="preserve">VALERIANO      </t>
  </si>
  <si>
    <t xml:space="preserve">MARTELLUZZI      </t>
  </si>
  <si>
    <t xml:space="preserve">CSI FROSINONE               </t>
  </si>
  <si>
    <t xml:space="preserve">BELLARDINI       </t>
  </si>
  <si>
    <t xml:space="preserve">GUIDO          </t>
  </si>
  <si>
    <t xml:space="preserve">CATRACCHIA       </t>
  </si>
  <si>
    <t xml:space="preserve">LEONELLO       </t>
  </si>
  <si>
    <t>MM65</t>
  </si>
  <si>
    <t xml:space="preserve">GRANDE           </t>
  </si>
  <si>
    <t xml:space="preserve">PFIZER ITALIA RUNNING TEAM  </t>
  </si>
  <si>
    <t xml:space="preserve">FIORINI          </t>
  </si>
  <si>
    <t xml:space="preserve">ENZO           </t>
  </si>
  <si>
    <t xml:space="preserve">LAUTIERO         </t>
  </si>
  <si>
    <t xml:space="preserve">CIRO           </t>
  </si>
  <si>
    <t xml:space="preserve">CHIERCHIA        </t>
  </si>
  <si>
    <t xml:space="preserve">BAUCO            </t>
  </si>
  <si>
    <t xml:space="preserve">ROBERTO        </t>
  </si>
  <si>
    <t xml:space="preserve">DI PALMA         </t>
  </si>
  <si>
    <t xml:space="preserve">PONDRI           </t>
  </si>
  <si>
    <t xml:space="preserve">CORBO            </t>
  </si>
  <si>
    <t xml:space="preserve">MISERCOLA        </t>
  </si>
  <si>
    <t xml:space="preserve">MASSIMO        </t>
  </si>
  <si>
    <t xml:space="preserve">QUIRINO        </t>
  </si>
  <si>
    <t xml:space="preserve">DURANTE          </t>
  </si>
  <si>
    <t xml:space="preserve">FABRIZIO       </t>
  </si>
  <si>
    <t xml:space="preserve">MAROZZA          </t>
  </si>
  <si>
    <t xml:space="preserve">SITO             </t>
  </si>
  <si>
    <t xml:space="preserve">PASQUALE       </t>
  </si>
  <si>
    <t xml:space="preserve">CELLITTI         </t>
  </si>
  <si>
    <t xml:space="preserve">ALFONSO        </t>
  </si>
  <si>
    <t xml:space="preserve">ASSENI           </t>
  </si>
  <si>
    <t xml:space="preserve">GRECI            </t>
  </si>
  <si>
    <t xml:space="preserve">MELIDEO          </t>
  </si>
  <si>
    <t xml:space="preserve">MARTIELLO        </t>
  </si>
  <si>
    <t xml:space="preserve">D'AMBROSI        </t>
  </si>
  <si>
    <t xml:space="preserve">ANGELO         </t>
  </si>
  <si>
    <t xml:space="preserve">C.S.A.IN. FROSINONE         </t>
  </si>
  <si>
    <t xml:space="preserve">CESTRA           </t>
  </si>
  <si>
    <t xml:space="preserve">ANNA MARIA     </t>
  </si>
  <si>
    <t>MF45</t>
  </si>
  <si>
    <t xml:space="preserve">GERMANI          </t>
  </si>
  <si>
    <t xml:space="preserve">ROCCATANO        </t>
  </si>
  <si>
    <t xml:space="preserve">SCHIAVI          </t>
  </si>
  <si>
    <t xml:space="preserve">DI SORA          </t>
  </si>
  <si>
    <t xml:space="preserve">CRISTIANO      </t>
  </si>
  <si>
    <t xml:space="preserve">SOLLI            </t>
  </si>
  <si>
    <t xml:space="preserve">WALTER         </t>
  </si>
  <si>
    <t xml:space="preserve">EVANGELISTI      </t>
  </si>
  <si>
    <t xml:space="preserve">TOMMASO        </t>
  </si>
  <si>
    <t xml:space="preserve">GATTA            </t>
  </si>
  <si>
    <t>MM70</t>
  </si>
  <si>
    <t xml:space="preserve">GRANDINETTI      </t>
  </si>
  <si>
    <t xml:space="preserve">MASSIMILIANO   </t>
  </si>
  <si>
    <t xml:space="preserve">REALI            </t>
  </si>
  <si>
    <t xml:space="preserve">DANIELE        </t>
  </si>
  <si>
    <t xml:space="preserve">VONA             </t>
  </si>
  <si>
    <t xml:space="preserve">NATALIA        </t>
  </si>
  <si>
    <t xml:space="preserve">CASTALDI         </t>
  </si>
  <si>
    <t xml:space="preserve">FARINA           </t>
  </si>
  <si>
    <t xml:space="preserve">SAVELLONI        </t>
  </si>
  <si>
    <t xml:space="preserve">MARIANI          </t>
  </si>
  <si>
    <t xml:space="preserve">PATRIZIA       </t>
  </si>
  <si>
    <t xml:space="preserve">BRIZZI           </t>
  </si>
  <si>
    <t xml:space="preserve">MAIURI           </t>
  </si>
  <si>
    <t xml:space="preserve">STRACCAMORE      </t>
  </si>
  <si>
    <t xml:space="preserve">CESARE         </t>
  </si>
  <si>
    <t xml:space="preserve">CALICCHIA        </t>
  </si>
  <si>
    <t xml:space="preserve">ATL. FROSINONE              </t>
  </si>
  <si>
    <t xml:space="preserve">CARBONE          </t>
  </si>
  <si>
    <t xml:space="preserve">DE BERNARDIS     </t>
  </si>
  <si>
    <t xml:space="preserve">SABRINA        </t>
  </si>
  <si>
    <t xml:space="preserve">CRISPINO         </t>
  </si>
  <si>
    <t xml:space="preserve">VILLONI          </t>
  </si>
  <si>
    <t xml:space="preserve">PIERLUIGI      </t>
  </si>
  <si>
    <t xml:space="preserve">CANTIELLO        </t>
  </si>
  <si>
    <t xml:space="preserve">DANIELA        </t>
  </si>
  <si>
    <t xml:space="preserve">MANCINI          </t>
  </si>
  <si>
    <t xml:space="preserve">ROSA MARIA     </t>
  </si>
  <si>
    <t xml:space="preserve">PESCOSOLIDO      </t>
  </si>
  <si>
    <t xml:space="preserve">ELEUTERIO      </t>
  </si>
  <si>
    <t xml:space="preserve">IAFRATE          </t>
  </si>
  <si>
    <t xml:space="preserve">FROSONI          </t>
  </si>
  <si>
    <t xml:space="preserve">ENRICO         </t>
  </si>
  <si>
    <t xml:space="preserve">VELOCCIA         </t>
  </si>
  <si>
    <t xml:space="preserve">MATTEI           </t>
  </si>
  <si>
    <t xml:space="preserve">LUCCHI           </t>
  </si>
  <si>
    <t xml:space="preserve">ROBBIO           </t>
  </si>
  <si>
    <t xml:space="preserve">SALVATORE      </t>
  </si>
  <si>
    <t xml:space="preserve">FONTANA          </t>
  </si>
  <si>
    <t xml:space="preserve">LORELLA        </t>
  </si>
  <si>
    <t xml:space="preserve">ILEANA         </t>
  </si>
  <si>
    <t xml:space="preserve">SALVI            </t>
  </si>
  <si>
    <t xml:space="preserve">STEFANIA       </t>
  </si>
  <si>
    <t xml:space="preserve">TREMENTOZZI      </t>
  </si>
  <si>
    <t xml:space="preserve">SPOLETINI        </t>
  </si>
  <si>
    <t xml:space="preserve">PERSICO          </t>
  </si>
  <si>
    <t xml:space="preserve">SALTARELLI       </t>
  </si>
  <si>
    <t xml:space="preserve">NICOLA         </t>
  </si>
  <si>
    <t xml:space="preserve">CANTONETTI       </t>
  </si>
  <si>
    <t xml:space="preserve">PRELI            </t>
  </si>
  <si>
    <t xml:space="preserve">INCITTI          </t>
  </si>
  <si>
    <t>MM75</t>
  </si>
  <si>
    <t xml:space="preserve">RITA           </t>
  </si>
  <si>
    <t xml:space="preserve">DELL'UOMO        </t>
  </si>
  <si>
    <t xml:space="preserve">FRANCESCA      </t>
  </si>
  <si>
    <t xml:space="preserve">CALABRESE        </t>
  </si>
  <si>
    <t xml:space="preserve">DANILO         </t>
  </si>
  <si>
    <t xml:space="preserve">MAFFERRI         </t>
  </si>
  <si>
    <t xml:space="preserve">BOUDEN           </t>
  </si>
  <si>
    <t xml:space="preserve">FATHIA         </t>
  </si>
  <si>
    <t>MF50</t>
  </si>
  <si>
    <t xml:space="preserve">CELLETTI         </t>
  </si>
  <si>
    <t xml:space="preserve">SONIA          </t>
  </si>
  <si>
    <t xml:space="preserve">D'AMBROGIO       </t>
  </si>
  <si>
    <t xml:space="preserve">DI LONARDO       </t>
  </si>
  <si>
    <t>Corsa dell'Immacolata</t>
  </si>
  <si>
    <t>Frosinone (Fr) Italia - Martedì 08/12/2009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</si>
</sst>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  <numFmt numFmtId="167" formatCode="?,??0"/>
    <numFmt numFmtId="168" formatCode="?0"/>
  </numFmts>
  <fonts count="14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7" xfId="0" applyFont="1" applyFill="1" applyBorder="1" applyAlignment="1">
      <alignment horizontal="center" vertical="center" wrapText="1"/>
    </xf>
    <xf numFmtId="165" fontId="0" fillId="0" borderId="7" xfId="0" applyNumberFormat="1" applyFont="1" applyBorder="1" applyAlignment="1">
      <alignment horizontal="center" vertical="center"/>
    </xf>
    <xf numFmtId="1" fontId="6" fillId="3" borderId="3" xfId="0" applyNumberFormat="1" applyFont="1" applyFill="1" applyBorder="1" applyAlignment="1">
      <alignment horizontal="center" vertical="center" wrapText="1"/>
    </xf>
    <xf numFmtId="21" fontId="6" fillId="3" borderId="3" xfId="0" applyNumberFormat="1" applyFont="1" applyFill="1" applyBorder="1" applyAlignment="1">
      <alignment horizontal="center" vertical="center" wrapText="1"/>
    </xf>
    <xf numFmtId="21" fontId="0" fillId="0" borderId="0" xfId="0" applyNumberFormat="1" applyAlignment="1">
      <alignment horizont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21" fontId="0" fillId="0" borderId="5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21" fontId="0" fillId="0" borderId="6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21" fontId="0" fillId="0" borderId="7" xfId="0" applyNumberFormat="1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5" xfId="0" applyNumberFormat="1" applyFont="1" applyBorder="1" applyAlignment="1">
      <alignment horizontal="center" vertical="center"/>
    </xf>
    <xf numFmtId="0" fontId="0" fillId="0" borderId="6" xfId="0" applyNumberFormat="1" applyFont="1" applyBorder="1" applyAlignment="1">
      <alignment horizontal="center" vertical="center"/>
    </xf>
    <xf numFmtId="0" fontId="0" fillId="0" borderId="7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6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26" customWidth="1"/>
    <col min="7" max="9" width="10.140625" style="5" customWidth="1"/>
  </cols>
  <sheetData>
    <row r="1" spans="1:9" ht="24.75" customHeight="1" thickBot="1">
      <c r="A1" s="36" t="s">
        <v>252</v>
      </c>
      <c r="B1" s="36"/>
      <c r="C1" s="36"/>
      <c r="D1" s="36"/>
      <c r="E1" s="36"/>
      <c r="F1" s="36"/>
      <c r="G1" s="37"/>
      <c r="H1" s="37"/>
      <c r="I1" s="37"/>
    </row>
    <row r="2" spans="1:9" ht="24.75" customHeight="1" thickBot="1">
      <c r="A2" s="38" t="s">
        <v>253</v>
      </c>
      <c r="B2" s="39"/>
      <c r="C2" s="39"/>
      <c r="D2" s="39"/>
      <c r="E2" s="39"/>
      <c r="F2" s="39"/>
      <c r="G2" s="40"/>
      <c r="H2" s="6" t="s">
        <v>0</v>
      </c>
      <c r="I2" s="7">
        <v>12</v>
      </c>
    </row>
    <row r="3" spans="1:9" ht="37.5" customHeight="1" thickBot="1">
      <c r="A3" s="13" t="s">
        <v>1</v>
      </c>
      <c r="B3" s="8" t="s">
        <v>2</v>
      </c>
      <c r="C3" s="9" t="s">
        <v>3</v>
      </c>
      <c r="D3" s="9" t="s">
        <v>4</v>
      </c>
      <c r="E3" s="10" t="s">
        <v>5</v>
      </c>
      <c r="F3" s="25" t="s">
        <v>6</v>
      </c>
      <c r="G3" s="11" t="s">
        <v>7</v>
      </c>
      <c r="H3" s="11" t="s">
        <v>8</v>
      </c>
      <c r="I3" s="12" t="s">
        <v>9</v>
      </c>
    </row>
    <row r="4" spans="1:9" s="1" customFormat="1" ht="15" customHeight="1">
      <c r="A4" s="14">
        <v>1</v>
      </c>
      <c r="B4" s="27" t="s">
        <v>11</v>
      </c>
      <c r="C4" s="27" t="s">
        <v>12</v>
      </c>
      <c r="D4" s="29" t="s">
        <v>13</v>
      </c>
      <c r="E4" s="27" t="s">
        <v>14</v>
      </c>
      <c r="F4" s="30">
        <v>0.029652777777777778</v>
      </c>
      <c r="G4" s="15" t="str">
        <f aca="true" t="shared" si="0" ref="G4:G67">TEXT(INT((HOUR(F4)*3600+MINUTE(F4)*60+SECOND(F4))/$I$2/60),"0")&amp;"."&amp;TEXT(MOD((HOUR(F4)*3600+MINUTE(F4)*60+SECOND(F4))/$I$2,60),"00")&amp;"/km"</f>
        <v>3.34/km</v>
      </c>
      <c r="H4" s="16">
        <f aca="true" t="shared" si="1" ref="H4:H67">F4-$F$4</f>
        <v>0</v>
      </c>
      <c r="I4" s="16">
        <f>F4-INDEX($F$4:$F$246,MATCH(D4,$D$4:$D$246,0))</f>
        <v>0</v>
      </c>
    </row>
    <row r="5" spans="1:9" s="1" customFormat="1" ht="15" customHeight="1">
      <c r="A5" s="17">
        <v>2</v>
      </c>
      <c r="B5" s="28" t="s">
        <v>15</v>
      </c>
      <c r="C5" s="28" t="s">
        <v>16</v>
      </c>
      <c r="D5" s="31" t="s">
        <v>17</v>
      </c>
      <c r="E5" s="28" t="s">
        <v>18</v>
      </c>
      <c r="F5" s="32">
        <v>0.0296875</v>
      </c>
      <c r="G5" s="18" t="str">
        <f t="shared" si="0"/>
        <v>3.34/km</v>
      </c>
      <c r="H5" s="19">
        <f t="shared" si="1"/>
        <v>3.472222222222071E-05</v>
      </c>
      <c r="I5" s="19">
        <f>F5-INDEX($F$4:$F$246,MATCH(D5,$D$4:$D$246,0))</f>
        <v>0</v>
      </c>
    </row>
    <row r="6" spans="1:9" s="1" customFormat="1" ht="15" customHeight="1">
      <c r="A6" s="17">
        <v>3</v>
      </c>
      <c r="B6" s="28" t="s">
        <v>19</v>
      </c>
      <c r="C6" s="28" t="s">
        <v>20</v>
      </c>
      <c r="D6" s="31" t="s">
        <v>13</v>
      </c>
      <c r="E6" s="28" t="s">
        <v>21</v>
      </c>
      <c r="F6" s="32">
        <v>0.029756944444444447</v>
      </c>
      <c r="G6" s="18" t="str">
        <f t="shared" si="0"/>
        <v>3.34/km</v>
      </c>
      <c r="H6" s="19">
        <f t="shared" si="1"/>
        <v>0.00010416666666666907</v>
      </c>
      <c r="I6" s="19">
        <f>F6-INDEX($F$4:$F$246,MATCH(D6,$D$4:$D$246,0))</f>
        <v>0.00010416666666666907</v>
      </c>
    </row>
    <row r="7" spans="1:9" s="1" customFormat="1" ht="15" customHeight="1">
      <c r="A7" s="17">
        <v>4</v>
      </c>
      <c r="B7" s="28" t="s">
        <v>22</v>
      </c>
      <c r="C7" s="28" t="s">
        <v>23</v>
      </c>
      <c r="D7" s="31" t="s">
        <v>24</v>
      </c>
      <c r="E7" s="28" t="s">
        <v>25</v>
      </c>
      <c r="F7" s="32">
        <v>0.030486111111111113</v>
      </c>
      <c r="G7" s="18" t="str">
        <f t="shared" si="0"/>
        <v>3.40/km</v>
      </c>
      <c r="H7" s="19">
        <f t="shared" si="1"/>
        <v>0.0008333333333333352</v>
      </c>
      <c r="I7" s="19">
        <f>F7-INDEX($F$4:$F$246,MATCH(D7,$D$4:$D$246,0))</f>
        <v>0</v>
      </c>
    </row>
    <row r="8" spans="1:9" s="1" customFormat="1" ht="15" customHeight="1">
      <c r="A8" s="17">
        <v>5</v>
      </c>
      <c r="B8" s="28" t="s">
        <v>26</v>
      </c>
      <c r="C8" s="28" t="s">
        <v>27</v>
      </c>
      <c r="D8" s="31" t="s">
        <v>17</v>
      </c>
      <c r="E8" s="28" t="s">
        <v>14</v>
      </c>
      <c r="F8" s="32">
        <v>0.03079861111111111</v>
      </c>
      <c r="G8" s="18" t="str">
        <f t="shared" si="0"/>
        <v>3.42/km</v>
      </c>
      <c r="H8" s="19">
        <f t="shared" si="1"/>
        <v>0.001145833333333332</v>
      </c>
      <c r="I8" s="19">
        <f>F8-INDEX($F$4:$F$246,MATCH(D8,$D$4:$D$246,0))</f>
        <v>0.0011111111111111113</v>
      </c>
    </row>
    <row r="9" spans="1:9" s="1" customFormat="1" ht="15" customHeight="1">
      <c r="A9" s="17">
        <v>6</v>
      </c>
      <c r="B9" s="28" t="s">
        <v>28</v>
      </c>
      <c r="C9" s="28" t="s">
        <v>29</v>
      </c>
      <c r="D9" s="31" t="s">
        <v>30</v>
      </c>
      <c r="E9" s="28" t="s">
        <v>31</v>
      </c>
      <c r="F9" s="32">
        <v>0.031157407407407408</v>
      </c>
      <c r="G9" s="18" t="str">
        <f t="shared" si="0"/>
        <v>3.44/km</v>
      </c>
      <c r="H9" s="19">
        <f t="shared" si="1"/>
        <v>0.00150462962962963</v>
      </c>
      <c r="I9" s="19">
        <f>F9-INDEX($F$4:$F$246,MATCH(D9,$D$4:$D$246,0))</f>
        <v>0</v>
      </c>
    </row>
    <row r="10" spans="1:9" s="1" customFormat="1" ht="15" customHeight="1">
      <c r="A10" s="17">
        <v>7</v>
      </c>
      <c r="B10" s="28" t="s">
        <v>32</v>
      </c>
      <c r="C10" s="28" t="s">
        <v>33</v>
      </c>
      <c r="D10" s="31" t="s">
        <v>24</v>
      </c>
      <c r="E10" s="28" t="s">
        <v>21</v>
      </c>
      <c r="F10" s="32">
        <v>0.031331018518518515</v>
      </c>
      <c r="G10" s="18" t="str">
        <f t="shared" si="0"/>
        <v>3.46/km</v>
      </c>
      <c r="H10" s="19">
        <f t="shared" si="1"/>
        <v>0.001678240740740737</v>
      </c>
      <c r="I10" s="19">
        <f>F10-INDEX($F$4:$F$246,MATCH(D10,$D$4:$D$246,0))</f>
        <v>0.0008449074074074019</v>
      </c>
    </row>
    <row r="11" spans="1:9" s="1" customFormat="1" ht="15" customHeight="1">
      <c r="A11" s="17">
        <v>8</v>
      </c>
      <c r="B11" s="28" t="s">
        <v>34</v>
      </c>
      <c r="C11" s="28" t="s">
        <v>35</v>
      </c>
      <c r="D11" s="31" t="s">
        <v>24</v>
      </c>
      <c r="E11" s="28" t="s">
        <v>36</v>
      </c>
      <c r="F11" s="32">
        <v>0.03170138888888889</v>
      </c>
      <c r="G11" s="18" t="str">
        <f t="shared" si="0"/>
        <v>3.48/km</v>
      </c>
      <c r="H11" s="19">
        <f t="shared" si="1"/>
        <v>0.002048611111111112</v>
      </c>
      <c r="I11" s="19">
        <f>F11-INDEX($F$4:$F$246,MATCH(D11,$D$4:$D$246,0))</f>
        <v>0.001215277777777777</v>
      </c>
    </row>
    <row r="12" spans="1:9" s="1" customFormat="1" ht="15" customHeight="1">
      <c r="A12" s="17">
        <v>9</v>
      </c>
      <c r="B12" s="28" t="s">
        <v>37</v>
      </c>
      <c r="C12" s="28" t="s">
        <v>38</v>
      </c>
      <c r="D12" s="31" t="s">
        <v>39</v>
      </c>
      <c r="E12" s="28" t="s">
        <v>14</v>
      </c>
      <c r="F12" s="32">
        <v>0.03181712962962963</v>
      </c>
      <c r="G12" s="18" t="str">
        <f t="shared" si="0"/>
        <v>3.49/km</v>
      </c>
      <c r="H12" s="19">
        <f t="shared" si="1"/>
        <v>0.002164351851851855</v>
      </c>
      <c r="I12" s="19">
        <f>F12-INDEX($F$4:$F$246,MATCH(D12,$D$4:$D$246,0))</f>
        <v>0</v>
      </c>
    </row>
    <row r="13" spans="1:9" s="1" customFormat="1" ht="15" customHeight="1">
      <c r="A13" s="17">
        <v>10</v>
      </c>
      <c r="B13" s="28" t="s">
        <v>40</v>
      </c>
      <c r="C13" s="28" t="s">
        <v>41</v>
      </c>
      <c r="D13" s="31" t="s">
        <v>24</v>
      </c>
      <c r="E13" s="28" t="s">
        <v>42</v>
      </c>
      <c r="F13" s="32">
        <v>0.03197916666666666</v>
      </c>
      <c r="G13" s="18" t="str">
        <f t="shared" si="0"/>
        <v>3.50/km</v>
      </c>
      <c r="H13" s="19">
        <f t="shared" si="1"/>
        <v>0.002326388888888885</v>
      </c>
      <c r="I13" s="19">
        <f>F13-INDEX($F$4:$F$246,MATCH(D13,$D$4:$D$246,0))</f>
        <v>0.0014930555555555496</v>
      </c>
    </row>
    <row r="14" spans="1:9" s="1" customFormat="1" ht="15" customHeight="1">
      <c r="A14" s="17">
        <v>11</v>
      </c>
      <c r="B14" s="28" t="s">
        <v>43</v>
      </c>
      <c r="C14" s="28" t="s">
        <v>44</v>
      </c>
      <c r="D14" s="31" t="s">
        <v>30</v>
      </c>
      <c r="E14" s="28" t="s">
        <v>14</v>
      </c>
      <c r="F14" s="32">
        <v>0.03200231481481482</v>
      </c>
      <c r="G14" s="18" t="str">
        <f t="shared" si="0"/>
        <v>3.50/km</v>
      </c>
      <c r="H14" s="19">
        <f t="shared" si="1"/>
        <v>0.002349537037037039</v>
      </c>
      <c r="I14" s="19">
        <f>F14-INDEX($F$4:$F$246,MATCH(D14,$D$4:$D$246,0))</f>
        <v>0.0008449074074074088</v>
      </c>
    </row>
    <row r="15" spans="1:9" s="1" customFormat="1" ht="15" customHeight="1">
      <c r="A15" s="17">
        <v>12</v>
      </c>
      <c r="B15" s="28" t="s">
        <v>45</v>
      </c>
      <c r="C15" s="28" t="s">
        <v>46</v>
      </c>
      <c r="D15" s="31" t="s">
        <v>13</v>
      </c>
      <c r="E15" s="28" t="s">
        <v>47</v>
      </c>
      <c r="F15" s="32">
        <v>0.0327662037037037</v>
      </c>
      <c r="G15" s="18" t="str">
        <f t="shared" si="0"/>
        <v>3.56/km</v>
      </c>
      <c r="H15" s="19">
        <f t="shared" si="1"/>
        <v>0.0031134259259259223</v>
      </c>
      <c r="I15" s="19">
        <f>F15-INDEX($F$4:$F$246,MATCH(D15,$D$4:$D$246,0))</f>
        <v>0.0031134259259259223</v>
      </c>
    </row>
    <row r="16" spans="1:9" s="1" customFormat="1" ht="15" customHeight="1">
      <c r="A16" s="17">
        <v>13</v>
      </c>
      <c r="B16" s="28" t="s">
        <v>48</v>
      </c>
      <c r="C16" s="28" t="s">
        <v>49</v>
      </c>
      <c r="D16" s="31" t="s">
        <v>50</v>
      </c>
      <c r="E16" s="28" t="s">
        <v>31</v>
      </c>
      <c r="F16" s="32">
        <v>0.03283564814814815</v>
      </c>
      <c r="G16" s="18" t="str">
        <f t="shared" si="0"/>
        <v>3.56/km</v>
      </c>
      <c r="H16" s="19">
        <f t="shared" si="1"/>
        <v>0.0031828703703703706</v>
      </c>
      <c r="I16" s="19">
        <f>F16-INDEX($F$4:$F$246,MATCH(D16,$D$4:$D$246,0))</f>
        <v>0</v>
      </c>
    </row>
    <row r="17" spans="1:9" s="1" customFormat="1" ht="15" customHeight="1">
      <c r="A17" s="17">
        <v>14</v>
      </c>
      <c r="B17" s="28" t="s">
        <v>51</v>
      </c>
      <c r="C17" s="28" t="s">
        <v>46</v>
      </c>
      <c r="D17" s="31" t="s">
        <v>50</v>
      </c>
      <c r="E17" s="28" t="s">
        <v>25</v>
      </c>
      <c r="F17" s="32">
        <v>0.03290509259259259</v>
      </c>
      <c r="G17" s="18" t="str">
        <f t="shared" si="0"/>
        <v>3.57/km</v>
      </c>
      <c r="H17" s="19">
        <f t="shared" si="1"/>
        <v>0.003252314814814812</v>
      </c>
      <c r="I17" s="19">
        <f>F17-INDEX($F$4:$F$246,MATCH(D17,$D$4:$D$246,0))</f>
        <v>6.944444444444142E-05</v>
      </c>
    </row>
    <row r="18" spans="1:9" s="1" customFormat="1" ht="15" customHeight="1">
      <c r="A18" s="17">
        <v>15</v>
      </c>
      <c r="B18" s="28" t="s">
        <v>52</v>
      </c>
      <c r="C18" s="28" t="s">
        <v>53</v>
      </c>
      <c r="D18" s="31" t="s">
        <v>54</v>
      </c>
      <c r="E18" s="28" t="s">
        <v>14</v>
      </c>
      <c r="F18" s="32">
        <v>0.03290509259259259</v>
      </c>
      <c r="G18" s="18" t="str">
        <f t="shared" si="0"/>
        <v>3.57/km</v>
      </c>
      <c r="H18" s="19">
        <f t="shared" si="1"/>
        <v>0.003252314814814812</v>
      </c>
      <c r="I18" s="19">
        <f>F18-INDEX($F$4:$F$246,MATCH(D18,$D$4:$D$246,0))</f>
        <v>0</v>
      </c>
    </row>
    <row r="19" spans="1:9" s="1" customFormat="1" ht="15" customHeight="1">
      <c r="A19" s="17">
        <v>16</v>
      </c>
      <c r="B19" s="28" t="s">
        <v>55</v>
      </c>
      <c r="C19" s="28" t="s">
        <v>56</v>
      </c>
      <c r="D19" s="31" t="s">
        <v>30</v>
      </c>
      <c r="E19" s="28" t="s">
        <v>57</v>
      </c>
      <c r="F19" s="32">
        <v>0.03305555555555555</v>
      </c>
      <c r="G19" s="18" t="str">
        <f t="shared" si="0"/>
        <v>3.58/km</v>
      </c>
      <c r="H19" s="19">
        <f t="shared" si="1"/>
        <v>0.0034027777777777754</v>
      </c>
      <c r="I19" s="19">
        <f>F19-INDEX($F$4:$F$246,MATCH(D19,$D$4:$D$246,0))</f>
        <v>0.0018981481481481453</v>
      </c>
    </row>
    <row r="20" spans="1:9" s="1" customFormat="1" ht="15" customHeight="1">
      <c r="A20" s="17">
        <v>17</v>
      </c>
      <c r="B20" s="28" t="s">
        <v>58</v>
      </c>
      <c r="C20" s="28" t="s">
        <v>59</v>
      </c>
      <c r="D20" s="31" t="s">
        <v>30</v>
      </c>
      <c r="E20" s="28" t="s">
        <v>60</v>
      </c>
      <c r="F20" s="32">
        <v>0.033136574074074075</v>
      </c>
      <c r="G20" s="18" t="str">
        <f t="shared" si="0"/>
        <v>3.59/km</v>
      </c>
      <c r="H20" s="19">
        <f t="shared" si="1"/>
        <v>0.0034837962962962973</v>
      </c>
      <c r="I20" s="19">
        <f>F20-INDEX($F$4:$F$246,MATCH(D20,$D$4:$D$246,0))</f>
        <v>0.0019791666666666673</v>
      </c>
    </row>
    <row r="21" spans="1:9" s="1" customFormat="1" ht="15" customHeight="1">
      <c r="A21" s="17">
        <v>18</v>
      </c>
      <c r="B21" s="28" t="s">
        <v>61</v>
      </c>
      <c r="C21" s="28" t="s">
        <v>29</v>
      </c>
      <c r="D21" s="31" t="s">
        <v>50</v>
      </c>
      <c r="E21" s="28" t="s">
        <v>21</v>
      </c>
      <c r="F21" s="32">
        <v>0.03320601851851852</v>
      </c>
      <c r="G21" s="18" t="str">
        <f t="shared" si="0"/>
        <v>3.59/km</v>
      </c>
      <c r="H21" s="19">
        <f t="shared" si="1"/>
        <v>0.0035532407407407388</v>
      </c>
      <c r="I21" s="19">
        <f>F21-INDEX($F$4:$F$246,MATCH(D21,$D$4:$D$246,0))</f>
        <v>0.00037037037037036813</v>
      </c>
    </row>
    <row r="22" spans="1:9" s="1" customFormat="1" ht="15" customHeight="1">
      <c r="A22" s="17">
        <v>19</v>
      </c>
      <c r="B22" s="28" t="s">
        <v>62</v>
      </c>
      <c r="C22" s="28" t="s">
        <v>41</v>
      </c>
      <c r="D22" s="31" t="s">
        <v>13</v>
      </c>
      <c r="E22" s="28" t="s">
        <v>25</v>
      </c>
      <c r="F22" s="32">
        <v>0.03328703703703704</v>
      </c>
      <c r="G22" s="18" t="str">
        <f t="shared" si="0"/>
        <v>3.60/km</v>
      </c>
      <c r="H22" s="19">
        <f t="shared" si="1"/>
        <v>0.0036342592592592607</v>
      </c>
      <c r="I22" s="19">
        <f>F22-INDEX($F$4:$F$246,MATCH(D22,$D$4:$D$246,0))</f>
        <v>0.0036342592592592607</v>
      </c>
    </row>
    <row r="23" spans="1:9" s="1" customFormat="1" ht="15" customHeight="1">
      <c r="A23" s="17">
        <v>20</v>
      </c>
      <c r="B23" s="28" t="s">
        <v>63</v>
      </c>
      <c r="C23" s="28" t="s">
        <v>64</v>
      </c>
      <c r="D23" s="31" t="s">
        <v>50</v>
      </c>
      <c r="E23" s="28" t="s">
        <v>31</v>
      </c>
      <c r="F23" s="32">
        <v>0.033310185185185186</v>
      </c>
      <c r="G23" s="18" t="str">
        <f t="shared" si="0"/>
        <v>3.60/km</v>
      </c>
      <c r="H23" s="19">
        <f t="shared" si="1"/>
        <v>0.003657407407407408</v>
      </c>
      <c r="I23" s="19">
        <f>F23-INDEX($F$4:$F$246,MATCH(D23,$D$4:$D$246,0))</f>
        <v>0.0004745370370370372</v>
      </c>
    </row>
    <row r="24" spans="1:9" s="1" customFormat="1" ht="15" customHeight="1">
      <c r="A24" s="17">
        <v>21</v>
      </c>
      <c r="B24" s="28" t="s">
        <v>65</v>
      </c>
      <c r="C24" s="28" t="s">
        <v>66</v>
      </c>
      <c r="D24" s="31" t="s">
        <v>67</v>
      </c>
      <c r="E24" s="28" t="s">
        <v>68</v>
      </c>
      <c r="F24" s="32">
        <v>0.03359953703703704</v>
      </c>
      <c r="G24" s="18" t="str">
        <f t="shared" si="0"/>
        <v>4.02/km</v>
      </c>
      <c r="H24" s="19">
        <f t="shared" si="1"/>
        <v>0.003946759259259261</v>
      </c>
      <c r="I24" s="19">
        <f>F24-INDEX($F$4:$F$246,MATCH(D24,$D$4:$D$246,0))</f>
        <v>0</v>
      </c>
    </row>
    <row r="25" spans="1:9" s="1" customFormat="1" ht="15" customHeight="1">
      <c r="A25" s="17">
        <v>22</v>
      </c>
      <c r="B25" s="28" t="s">
        <v>69</v>
      </c>
      <c r="C25" s="28" t="s">
        <v>70</v>
      </c>
      <c r="D25" s="31" t="s">
        <v>50</v>
      </c>
      <c r="E25" s="28" t="s">
        <v>71</v>
      </c>
      <c r="F25" s="32">
        <v>0.0338425925925926</v>
      </c>
      <c r="G25" s="18" t="str">
        <f t="shared" si="0"/>
        <v>4.04/km</v>
      </c>
      <c r="H25" s="19">
        <f t="shared" si="1"/>
        <v>0.00418981481481482</v>
      </c>
      <c r="I25" s="19">
        <f>F25-INDEX($F$4:$F$246,MATCH(D25,$D$4:$D$246,0))</f>
        <v>0.0010069444444444492</v>
      </c>
    </row>
    <row r="26" spans="1:9" s="1" customFormat="1" ht="15" customHeight="1">
      <c r="A26" s="17">
        <v>23</v>
      </c>
      <c r="B26" s="28" t="s">
        <v>72</v>
      </c>
      <c r="C26" s="28" t="s">
        <v>73</v>
      </c>
      <c r="D26" s="31" t="s">
        <v>13</v>
      </c>
      <c r="E26" s="28" t="s">
        <v>21</v>
      </c>
      <c r="F26" s="32">
        <v>0.034027777777777775</v>
      </c>
      <c r="G26" s="18" t="str">
        <f t="shared" si="0"/>
        <v>4.05/km</v>
      </c>
      <c r="H26" s="19">
        <f t="shared" si="1"/>
        <v>0.004374999999999997</v>
      </c>
      <c r="I26" s="19">
        <f>F26-INDEX($F$4:$F$246,MATCH(D26,$D$4:$D$246,0))</f>
        <v>0.004374999999999997</v>
      </c>
    </row>
    <row r="27" spans="1:9" s="2" customFormat="1" ht="15" customHeight="1">
      <c r="A27" s="17">
        <v>24</v>
      </c>
      <c r="B27" s="28" t="s">
        <v>74</v>
      </c>
      <c r="C27" s="28" t="s">
        <v>75</v>
      </c>
      <c r="D27" s="31" t="s">
        <v>50</v>
      </c>
      <c r="E27" s="28" t="s">
        <v>21</v>
      </c>
      <c r="F27" s="32">
        <v>0.03412037037037037</v>
      </c>
      <c r="G27" s="18" t="str">
        <f t="shared" si="0"/>
        <v>4.06/km</v>
      </c>
      <c r="H27" s="19">
        <f t="shared" si="1"/>
        <v>0.0044675925925925924</v>
      </c>
      <c r="I27" s="19">
        <f>F27-INDEX($F$4:$F$246,MATCH(D27,$D$4:$D$246,0))</f>
        <v>0.0012847222222222218</v>
      </c>
    </row>
    <row r="28" spans="1:9" s="1" customFormat="1" ht="15" customHeight="1">
      <c r="A28" s="17">
        <v>25</v>
      </c>
      <c r="B28" s="28" t="s">
        <v>76</v>
      </c>
      <c r="C28" s="28" t="s">
        <v>77</v>
      </c>
      <c r="D28" s="31" t="s">
        <v>39</v>
      </c>
      <c r="E28" s="28" t="s">
        <v>60</v>
      </c>
      <c r="F28" s="32">
        <v>0.0346412037037037</v>
      </c>
      <c r="G28" s="18" t="str">
        <f t="shared" si="0"/>
        <v>4.09/km</v>
      </c>
      <c r="H28" s="19">
        <f t="shared" si="1"/>
        <v>0.004988425925925924</v>
      </c>
      <c r="I28" s="19">
        <f>F28-INDEX($F$4:$F$246,MATCH(D28,$D$4:$D$246,0))</f>
        <v>0.002824074074074069</v>
      </c>
    </row>
    <row r="29" spans="1:9" s="1" customFormat="1" ht="15" customHeight="1">
      <c r="A29" s="17">
        <v>26</v>
      </c>
      <c r="B29" s="28" t="s">
        <v>78</v>
      </c>
      <c r="C29" s="28" t="s">
        <v>79</v>
      </c>
      <c r="D29" s="31" t="s">
        <v>30</v>
      </c>
      <c r="E29" s="28" t="s">
        <v>21</v>
      </c>
      <c r="F29" s="32">
        <v>0.03471064814814815</v>
      </c>
      <c r="G29" s="18" t="str">
        <f t="shared" si="0"/>
        <v>4.10/km</v>
      </c>
      <c r="H29" s="19">
        <f t="shared" si="1"/>
        <v>0.005057870370370372</v>
      </c>
      <c r="I29" s="19">
        <f>F29-INDEX($F$4:$F$246,MATCH(D29,$D$4:$D$246,0))</f>
        <v>0.0035532407407407422</v>
      </c>
    </row>
    <row r="30" spans="1:9" s="1" customFormat="1" ht="15" customHeight="1">
      <c r="A30" s="17">
        <v>27</v>
      </c>
      <c r="B30" s="28" t="s">
        <v>80</v>
      </c>
      <c r="C30" s="28" t="s">
        <v>81</v>
      </c>
      <c r="D30" s="31" t="s">
        <v>30</v>
      </c>
      <c r="E30" s="28" t="s">
        <v>25</v>
      </c>
      <c r="F30" s="32">
        <v>0.03505787037037037</v>
      </c>
      <c r="G30" s="18" t="str">
        <f t="shared" si="0"/>
        <v>4.12/km</v>
      </c>
      <c r="H30" s="19">
        <f t="shared" si="1"/>
        <v>0.005405092592592593</v>
      </c>
      <c r="I30" s="19">
        <f>F30-INDEX($F$4:$F$246,MATCH(D30,$D$4:$D$246,0))</f>
        <v>0.003900462962962963</v>
      </c>
    </row>
    <row r="31" spans="1:9" s="1" customFormat="1" ht="15" customHeight="1">
      <c r="A31" s="17">
        <v>28</v>
      </c>
      <c r="B31" s="28" t="s">
        <v>82</v>
      </c>
      <c r="C31" s="28" t="s">
        <v>83</v>
      </c>
      <c r="D31" s="31" t="s">
        <v>39</v>
      </c>
      <c r="E31" s="28" t="s">
        <v>60</v>
      </c>
      <c r="F31" s="32">
        <v>0.03532407407407407</v>
      </c>
      <c r="G31" s="18" t="str">
        <f t="shared" si="0"/>
        <v>4.14/km</v>
      </c>
      <c r="H31" s="19">
        <f t="shared" si="1"/>
        <v>0.005671296296296292</v>
      </c>
      <c r="I31" s="19">
        <f>F31-INDEX($F$4:$F$246,MATCH(D31,$D$4:$D$246,0))</f>
        <v>0.0035069444444444375</v>
      </c>
    </row>
    <row r="32" spans="1:9" s="1" customFormat="1" ht="15" customHeight="1">
      <c r="A32" s="17">
        <v>29</v>
      </c>
      <c r="B32" s="28" t="s">
        <v>84</v>
      </c>
      <c r="C32" s="28" t="s">
        <v>27</v>
      </c>
      <c r="D32" s="31" t="s">
        <v>24</v>
      </c>
      <c r="E32" s="28" t="s">
        <v>71</v>
      </c>
      <c r="F32" s="32">
        <v>0.035543981481481475</v>
      </c>
      <c r="G32" s="18" t="str">
        <f t="shared" si="0"/>
        <v>4.16/km</v>
      </c>
      <c r="H32" s="19">
        <f t="shared" si="1"/>
        <v>0.005891203703703697</v>
      </c>
      <c r="I32" s="19">
        <f>F32-INDEX($F$4:$F$246,MATCH(D32,$D$4:$D$246,0))</f>
        <v>0.005057870370370362</v>
      </c>
    </row>
    <row r="33" spans="1:9" s="1" customFormat="1" ht="15" customHeight="1">
      <c r="A33" s="17">
        <v>30</v>
      </c>
      <c r="B33" s="28" t="s">
        <v>48</v>
      </c>
      <c r="C33" s="28" t="s">
        <v>85</v>
      </c>
      <c r="D33" s="31" t="s">
        <v>50</v>
      </c>
      <c r="E33" s="28" t="s">
        <v>60</v>
      </c>
      <c r="F33" s="32">
        <v>0.0355787037037037</v>
      </c>
      <c r="G33" s="18" t="str">
        <f t="shared" si="0"/>
        <v>4.16/km</v>
      </c>
      <c r="H33" s="19">
        <f t="shared" si="1"/>
        <v>0.005925925925925925</v>
      </c>
      <c r="I33" s="19">
        <f>F33-INDEX($F$4:$F$246,MATCH(D33,$D$4:$D$246,0))</f>
        <v>0.002743055555555554</v>
      </c>
    </row>
    <row r="34" spans="1:9" s="1" customFormat="1" ht="15" customHeight="1">
      <c r="A34" s="17">
        <v>31</v>
      </c>
      <c r="B34" s="28" t="s">
        <v>86</v>
      </c>
      <c r="C34" s="28" t="s">
        <v>87</v>
      </c>
      <c r="D34" s="31" t="s">
        <v>88</v>
      </c>
      <c r="E34" s="28" t="s">
        <v>89</v>
      </c>
      <c r="F34" s="32">
        <v>0.03564814814814815</v>
      </c>
      <c r="G34" s="18" t="str">
        <f t="shared" si="0"/>
        <v>4.17/km</v>
      </c>
      <c r="H34" s="19">
        <f t="shared" si="1"/>
        <v>0.005995370370370373</v>
      </c>
      <c r="I34" s="19">
        <f>F34-INDEX($F$4:$F$246,MATCH(D34,$D$4:$D$246,0))</f>
        <v>0</v>
      </c>
    </row>
    <row r="35" spans="1:9" s="1" customFormat="1" ht="15" customHeight="1">
      <c r="A35" s="17">
        <v>32</v>
      </c>
      <c r="B35" s="28" t="s">
        <v>90</v>
      </c>
      <c r="C35" s="28" t="s">
        <v>91</v>
      </c>
      <c r="D35" s="31" t="s">
        <v>24</v>
      </c>
      <c r="E35" s="28" t="s">
        <v>92</v>
      </c>
      <c r="F35" s="32">
        <v>0.0356712962962963</v>
      </c>
      <c r="G35" s="18" t="str">
        <f t="shared" si="0"/>
        <v>4.17/km</v>
      </c>
      <c r="H35" s="19">
        <f t="shared" si="1"/>
        <v>0.00601851851851852</v>
      </c>
      <c r="I35" s="19">
        <f>F35-INDEX($F$4:$F$246,MATCH(D35,$D$4:$D$246,0))</f>
        <v>0.005185185185185185</v>
      </c>
    </row>
    <row r="36" spans="1:9" s="1" customFormat="1" ht="15" customHeight="1">
      <c r="A36" s="17">
        <v>33</v>
      </c>
      <c r="B36" s="28" t="s">
        <v>93</v>
      </c>
      <c r="C36" s="28" t="s">
        <v>94</v>
      </c>
      <c r="D36" s="31" t="s">
        <v>24</v>
      </c>
      <c r="E36" s="28" t="s">
        <v>60</v>
      </c>
      <c r="F36" s="32">
        <v>0.035740740740740747</v>
      </c>
      <c r="G36" s="18" t="str">
        <f t="shared" si="0"/>
        <v>4.17/km</v>
      </c>
      <c r="H36" s="19">
        <f t="shared" si="1"/>
        <v>0.006087962962962969</v>
      </c>
      <c r="I36" s="19">
        <f>F36-INDEX($F$4:$F$246,MATCH(D36,$D$4:$D$246,0))</f>
        <v>0.005254629629629633</v>
      </c>
    </row>
    <row r="37" spans="1:9" s="1" customFormat="1" ht="15" customHeight="1">
      <c r="A37" s="17">
        <v>34</v>
      </c>
      <c r="B37" s="28" t="s">
        <v>95</v>
      </c>
      <c r="C37" s="28" t="s">
        <v>96</v>
      </c>
      <c r="D37" s="31" t="s">
        <v>30</v>
      </c>
      <c r="E37" s="28" t="s">
        <v>25</v>
      </c>
      <c r="F37" s="32">
        <v>0.03581018518518519</v>
      </c>
      <c r="G37" s="18" t="str">
        <f t="shared" si="0"/>
        <v>4.18/km</v>
      </c>
      <c r="H37" s="19">
        <f t="shared" si="1"/>
        <v>0.00615740740740741</v>
      </c>
      <c r="I37" s="19">
        <f>F37-INDEX($F$4:$F$246,MATCH(D37,$D$4:$D$246,0))</f>
        <v>0.00465277777777778</v>
      </c>
    </row>
    <row r="38" spans="1:9" s="1" customFormat="1" ht="15" customHeight="1">
      <c r="A38" s="17">
        <v>35</v>
      </c>
      <c r="B38" s="28" t="s">
        <v>97</v>
      </c>
      <c r="C38" s="28" t="s">
        <v>98</v>
      </c>
      <c r="D38" s="31" t="s">
        <v>13</v>
      </c>
      <c r="E38" s="28" t="s">
        <v>71</v>
      </c>
      <c r="F38" s="32">
        <v>0.03619212962962963</v>
      </c>
      <c r="G38" s="18" t="str">
        <f t="shared" si="0"/>
        <v>4.21/km</v>
      </c>
      <c r="H38" s="19">
        <f t="shared" si="1"/>
        <v>0.006539351851851852</v>
      </c>
      <c r="I38" s="19">
        <f>F38-INDEX($F$4:$F$246,MATCH(D38,$D$4:$D$246,0))</f>
        <v>0.006539351851851852</v>
      </c>
    </row>
    <row r="39" spans="1:9" s="1" customFormat="1" ht="15" customHeight="1">
      <c r="A39" s="17">
        <v>36</v>
      </c>
      <c r="B39" s="28" t="s">
        <v>99</v>
      </c>
      <c r="C39" s="28" t="s">
        <v>100</v>
      </c>
      <c r="D39" s="31" t="s">
        <v>39</v>
      </c>
      <c r="E39" s="28" t="s">
        <v>36</v>
      </c>
      <c r="F39" s="32">
        <v>0.03629629629629629</v>
      </c>
      <c r="G39" s="18" t="str">
        <f t="shared" si="0"/>
        <v>4.21/km</v>
      </c>
      <c r="H39" s="19">
        <f t="shared" si="1"/>
        <v>0.006643518518518514</v>
      </c>
      <c r="I39" s="19">
        <f>F39-INDEX($F$4:$F$246,MATCH(D39,$D$4:$D$246,0))</f>
        <v>0.004479166666666659</v>
      </c>
    </row>
    <row r="40" spans="1:9" s="1" customFormat="1" ht="15" customHeight="1">
      <c r="A40" s="17">
        <v>37</v>
      </c>
      <c r="B40" s="28" t="s">
        <v>101</v>
      </c>
      <c r="C40" s="28" t="s">
        <v>96</v>
      </c>
      <c r="D40" s="31" t="s">
        <v>17</v>
      </c>
      <c r="E40" s="28" t="s">
        <v>14</v>
      </c>
      <c r="F40" s="32">
        <v>0.03631944444444444</v>
      </c>
      <c r="G40" s="18" t="str">
        <f t="shared" si="0"/>
        <v>4.22/km</v>
      </c>
      <c r="H40" s="19">
        <f t="shared" si="1"/>
        <v>0.006666666666666661</v>
      </c>
      <c r="I40" s="19">
        <f>F40-INDEX($F$4:$F$246,MATCH(D40,$D$4:$D$246,0))</f>
        <v>0.00663194444444444</v>
      </c>
    </row>
    <row r="41" spans="1:9" s="1" customFormat="1" ht="15" customHeight="1">
      <c r="A41" s="17">
        <v>38</v>
      </c>
      <c r="B41" s="28" t="s">
        <v>102</v>
      </c>
      <c r="C41" s="28" t="s">
        <v>35</v>
      </c>
      <c r="D41" s="31" t="s">
        <v>30</v>
      </c>
      <c r="E41" s="28" t="s">
        <v>103</v>
      </c>
      <c r="F41" s="32">
        <v>0.03633101851851852</v>
      </c>
      <c r="G41" s="18" t="str">
        <f t="shared" si="0"/>
        <v>4.22/km</v>
      </c>
      <c r="H41" s="19">
        <f t="shared" si="1"/>
        <v>0.0066782407407407415</v>
      </c>
      <c r="I41" s="19">
        <f>F41-INDEX($F$4:$F$246,MATCH(D41,$D$4:$D$246,0))</f>
        <v>0.0051736111111111115</v>
      </c>
    </row>
    <row r="42" spans="1:9" s="1" customFormat="1" ht="15" customHeight="1">
      <c r="A42" s="17">
        <v>39</v>
      </c>
      <c r="B42" s="28" t="s">
        <v>104</v>
      </c>
      <c r="C42" s="28" t="s">
        <v>105</v>
      </c>
      <c r="D42" s="31" t="s">
        <v>67</v>
      </c>
      <c r="E42" s="28" t="s">
        <v>106</v>
      </c>
      <c r="F42" s="32">
        <v>0.03643518518518519</v>
      </c>
      <c r="G42" s="18" t="str">
        <f t="shared" si="0"/>
        <v>4.22/km</v>
      </c>
      <c r="H42" s="19">
        <f t="shared" si="1"/>
        <v>0.006782407407407411</v>
      </c>
      <c r="I42" s="19">
        <f>F42-INDEX($F$4:$F$246,MATCH(D42,$D$4:$D$246,0))</f>
        <v>0.0028356481481481496</v>
      </c>
    </row>
    <row r="43" spans="1:9" s="1" customFormat="1" ht="15" customHeight="1">
      <c r="A43" s="17">
        <v>40</v>
      </c>
      <c r="B43" s="28" t="s">
        <v>107</v>
      </c>
      <c r="C43" s="28" t="s">
        <v>108</v>
      </c>
      <c r="D43" s="31" t="s">
        <v>67</v>
      </c>
      <c r="E43" s="28" t="s">
        <v>60</v>
      </c>
      <c r="F43" s="32">
        <v>0.03649305555555555</v>
      </c>
      <c r="G43" s="18" t="str">
        <f t="shared" si="0"/>
        <v>4.23/km</v>
      </c>
      <c r="H43" s="19">
        <f t="shared" si="1"/>
        <v>0.0068402777777777715</v>
      </c>
      <c r="I43" s="19">
        <f>F43-INDEX($F$4:$F$246,MATCH(D43,$D$4:$D$246,0))</f>
        <v>0.0028935185185185106</v>
      </c>
    </row>
    <row r="44" spans="1:9" s="1" customFormat="1" ht="15" customHeight="1">
      <c r="A44" s="17">
        <v>41</v>
      </c>
      <c r="B44" s="28" t="s">
        <v>109</v>
      </c>
      <c r="C44" s="28" t="s">
        <v>110</v>
      </c>
      <c r="D44" s="31" t="s">
        <v>39</v>
      </c>
      <c r="E44" s="28" t="s">
        <v>111</v>
      </c>
      <c r="F44" s="32">
        <v>0.03670138888888889</v>
      </c>
      <c r="G44" s="18" t="str">
        <f t="shared" si="0"/>
        <v>4.24/km</v>
      </c>
      <c r="H44" s="19">
        <f t="shared" si="1"/>
        <v>0.00704861111111111</v>
      </c>
      <c r="I44" s="19">
        <f>F44-INDEX($F$4:$F$246,MATCH(D44,$D$4:$D$246,0))</f>
        <v>0.004884259259259255</v>
      </c>
    </row>
    <row r="45" spans="1:9" s="1" customFormat="1" ht="15" customHeight="1">
      <c r="A45" s="17">
        <v>42</v>
      </c>
      <c r="B45" s="28" t="s">
        <v>112</v>
      </c>
      <c r="C45" s="28" t="s">
        <v>113</v>
      </c>
      <c r="D45" s="31" t="s">
        <v>50</v>
      </c>
      <c r="E45" s="28" t="s">
        <v>14</v>
      </c>
      <c r="F45" s="32">
        <v>0.03699074074074074</v>
      </c>
      <c r="G45" s="18" t="str">
        <f t="shared" si="0"/>
        <v>4.26/km</v>
      </c>
      <c r="H45" s="19">
        <f t="shared" si="1"/>
        <v>0.007337962962962963</v>
      </c>
      <c r="I45" s="19">
        <f>F45-INDEX($F$4:$F$246,MATCH(D45,$D$4:$D$246,0))</f>
        <v>0.004155092592592592</v>
      </c>
    </row>
    <row r="46" spans="1:9" s="1" customFormat="1" ht="15" customHeight="1">
      <c r="A46" s="17">
        <v>43</v>
      </c>
      <c r="B46" s="28" t="s">
        <v>114</v>
      </c>
      <c r="C46" s="28" t="s">
        <v>115</v>
      </c>
      <c r="D46" s="31" t="s">
        <v>39</v>
      </c>
      <c r="E46" s="28" t="s">
        <v>60</v>
      </c>
      <c r="F46" s="32">
        <v>0.03716435185185185</v>
      </c>
      <c r="G46" s="18" t="str">
        <f t="shared" si="0"/>
        <v>4.28/km</v>
      </c>
      <c r="H46" s="19">
        <f t="shared" si="1"/>
        <v>0.007511574074074073</v>
      </c>
      <c r="I46" s="19">
        <f>F46-INDEX($F$4:$F$246,MATCH(D46,$D$4:$D$246,0))</f>
        <v>0.0053472222222222185</v>
      </c>
    </row>
    <row r="47" spans="1:9" s="1" customFormat="1" ht="15" customHeight="1">
      <c r="A47" s="17">
        <v>44</v>
      </c>
      <c r="B47" s="28" t="s">
        <v>116</v>
      </c>
      <c r="C47" s="28" t="s">
        <v>98</v>
      </c>
      <c r="D47" s="31" t="s">
        <v>30</v>
      </c>
      <c r="E47" s="28" t="s">
        <v>60</v>
      </c>
      <c r="F47" s="32">
        <v>0.03716435185185185</v>
      </c>
      <c r="G47" s="18" t="str">
        <f t="shared" si="0"/>
        <v>4.28/km</v>
      </c>
      <c r="H47" s="19">
        <f t="shared" si="1"/>
        <v>0.007511574074074073</v>
      </c>
      <c r="I47" s="19">
        <f>F47-INDEX($F$4:$F$246,MATCH(D47,$D$4:$D$246,0))</f>
        <v>0.006006944444444443</v>
      </c>
    </row>
    <row r="48" spans="1:9" s="1" customFormat="1" ht="15" customHeight="1">
      <c r="A48" s="17">
        <v>45</v>
      </c>
      <c r="B48" s="28" t="s">
        <v>117</v>
      </c>
      <c r="C48" s="28" t="s">
        <v>118</v>
      </c>
      <c r="D48" s="31" t="s">
        <v>67</v>
      </c>
      <c r="E48" s="28" t="s">
        <v>31</v>
      </c>
      <c r="F48" s="32">
        <v>0.03736111111111111</v>
      </c>
      <c r="G48" s="18" t="str">
        <f t="shared" si="0"/>
        <v>4.29/km</v>
      </c>
      <c r="H48" s="19">
        <f t="shared" si="1"/>
        <v>0.007708333333333331</v>
      </c>
      <c r="I48" s="19">
        <f>F48-INDEX($F$4:$F$246,MATCH(D48,$D$4:$D$246,0))</f>
        <v>0.00376157407407407</v>
      </c>
    </row>
    <row r="49" spans="1:9" s="1" customFormat="1" ht="15" customHeight="1">
      <c r="A49" s="17">
        <v>46</v>
      </c>
      <c r="B49" s="28" t="s">
        <v>119</v>
      </c>
      <c r="C49" s="28" t="s">
        <v>120</v>
      </c>
      <c r="D49" s="31" t="s">
        <v>121</v>
      </c>
      <c r="E49" s="28" t="s">
        <v>25</v>
      </c>
      <c r="F49" s="32">
        <v>0.03738425925925926</v>
      </c>
      <c r="G49" s="18" t="str">
        <f t="shared" si="0"/>
        <v>4.29/km</v>
      </c>
      <c r="H49" s="19">
        <f t="shared" si="1"/>
        <v>0.007731481481481485</v>
      </c>
      <c r="I49" s="19">
        <f>F49-INDEX($F$4:$F$246,MATCH(D49,$D$4:$D$246,0))</f>
        <v>0</v>
      </c>
    </row>
    <row r="50" spans="1:9" s="1" customFormat="1" ht="15" customHeight="1">
      <c r="A50" s="17">
        <v>47</v>
      </c>
      <c r="B50" s="28" t="s">
        <v>122</v>
      </c>
      <c r="C50" s="28" t="s">
        <v>75</v>
      </c>
      <c r="D50" s="31" t="s">
        <v>121</v>
      </c>
      <c r="E50" s="28" t="s">
        <v>36</v>
      </c>
      <c r="F50" s="32">
        <v>0.03740740740740741</v>
      </c>
      <c r="G50" s="18" t="str">
        <f t="shared" si="0"/>
        <v>4.29/km</v>
      </c>
      <c r="H50" s="19">
        <f t="shared" si="1"/>
        <v>0.007754629629629632</v>
      </c>
      <c r="I50" s="19">
        <f>F50-INDEX($F$4:$F$246,MATCH(D50,$D$4:$D$246,0))</f>
        <v>2.314814814814714E-05</v>
      </c>
    </row>
    <row r="51" spans="1:9" s="1" customFormat="1" ht="15" customHeight="1">
      <c r="A51" s="17">
        <v>48</v>
      </c>
      <c r="B51" s="28" t="s">
        <v>123</v>
      </c>
      <c r="C51" s="28" t="s">
        <v>124</v>
      </c>
      <c r="D51" s="31" t="s">
        <v>50</v>
      </c>
      <c r="E51" s="28" t="s">
        <v>21</v>
      </c>
      <c r="F51" s="32">
        <v>0.03740740740740741</v>
      </c>
      <c r="G51" s="18" t="str">
        <f t="shared" si="0"/>
        <v>4.29/km</v>
      </c>
      <c r="H51" s="19">
        <f t="shared" si="1"/>
        <v>0.007754629629629632</v>
      </c>
      <c r="I51" s="19">
        <f>F51-INDEX($F$4:$F$246,MATCH(D51,$D$4:$D$246,0))</f>
        <v>0.0045717592592592615</v>
      </c>
    </row>
    <row r="52" spans="1:9" s="1" customFormat="1" ht="15" customHeight="1">
      <c r="A52" s="17">
        <v>49</v>
      </c>
      <c r="B52" s="28" t="s">
        <v>125</v>
      </c>
      <c r="C52" s="28" t="s">
        <v>44</v>
      </c>
      <c r="D52" s="31" t="s">
        <v>67</v>
      </c>
      <c r="E52" s="28" t="s">
        <v>21</v>
      </c>
      <c r="F52" s="32">
        <v>0.03743055555555556</v>
      </c>
      <c r="G52" s="18" t="str">
        <f t="shared" si="0"/>
        <v>4.30/km</v>
      </c>
      <c r="H52" s="19">
        <f t="shared" si="1"/>
        <v>0.007777777777777779</v>
      </c>
      <c r="I52" s="19">
        <f>F52-INDEX($F$4:$F$246,MATCH(D52,$D$4:$D$246,0))</f>
        <v>0.0038310185185185183</v>
      </c>
    </row>
    <row r="53" spans="1:9" s="3" customFormat="1" ht="15" customHeight="1">
      <c r="A53" s="17">
        <v>50</v>
      </c>
      <c r="B53" s="28" t="s">
        <v>126</v>
      </c>
      <c r="C53" s="28" t="s">
        <v>127</v>
      </c>
      <c r="D53" s="31" t="s">
        <v>30</v>
      </c>
      <c r="E53" s="28" t="s">
        <v>60</v>
      </c>
      <c r="F53" s="32">
        <v>0.037442129629629624</v>
      </c>
      <c r="G53" s="18" t="str">
        <f t="shared" si="0"/>
        <v>4.30/km</v>
      </c>
      <c r="H53" s="19">
        <f t="shared" si="1"/>
        <v>0.007789351851851846</v>
      </c>
      <c r="I53" s="19">
        <f>F53-INDEX($F$4:$F$246,MATCH(D53,$D$4:$D$246,0))</f>
        <v>0.006284722222222216</v>
      </c>
    </row>
    <row r="54" spans="1:9" s="1" customFormat="1" ht="15" customHeight="1">
      <c r="A54" s="17">
        <v>51</v>
      </c>
      <c r="B54" s="28" t="s">
        <v>128</v>
      </c>
      <c r="C54" s="28" t="s">
        <v>129</v>
      </c>
      <c r="D54" s="31" t="s">
        <v>130</v>
      </c>
      <c r="E54" s="28" t="s">
        <v>60</v>
      </c>
      <c r="F54" s="32">
        <v>0.037638888888888895</v>
      </c>
      <c r="G54" s="18" t="str">
        <f t="shared" si="0"/>
        <v>4.31/km</v>
      </c>
      <c r="H54" s="19">
        <f t="shared" si="1"/>
        <v>0.007986111111111117</v>
      </c>
      <c r="I54" s="19">
        <f>F54-INDEX($F$4:$F$246,MATCH(D54,$D$4:$D$246,0))</f>
        <v>0</v>
      </c>
    </row>
    <row r="55" spans="1:9" s="1" customFormat="1" ht="15" customHeight="1">
      <c r="A55" s="17">
        <v>52</v>
      </c>
      <c r="B55" s="28" t="s">
        <v>131</v>
      </c>
      <c r="C55" s="28" t="s">
        <v>132</v>
      </c>
      <c r="D55" s="31" t="s">
        <v>30</v>
      </c>
      <c r="E55" s="28" t="s">
        <v>60</v>
      </c>
      <c r="F55" s="32">
        <v>0.03774305555555556</v>
      </c>
      <c r="G55" s="18" t="str">
        <f t="shared" si="0"/>
        <v>4.32/km</v>
      </c>
      <c r="H55" s="19">
        <f t="shared" si="1"/>
        <v>0.00809027777777778</v>
      </c>
      <c r="I55" s="19">
        <f>F55-INDEX($F$4:$F$246,MATCH(D55,$D$4:$D$246,0))</f>
        <v>0.0065856481481481495</v>
      </c>
    </row>
    <row r="56" spans="1:9" s="1" customFormat="1" ht="15" customHeight="1">
      <c r="A56" s="17">
        <v>53</v>
      </c>
      <c r="B56" s="28" t="s">
        <v>133</v>
      </c>
      <c r="C56" s="28" t="s">
        <v>134</v>
      </c>
      <c r="D56" s="31" t="s">
        <v>24</v>
      </c>
      <c r="E56" s="28" t="s">
        <v>68</v>
      </c>
      <c r="F56" s="32">
        <v>0.03777777777777778</v>
      </c>
      <c r="G56" s="18" t="str">
        <f t="shared" si="0"/>
        <v>4.32/km</v>
      </c>
      <c r="H56" s="19">
        <f t="shared" si="1"/>
        <v>0.008125</v>
      </c>
      <c r="I56" s="19">
        <f>F56-INDEX($F$4:$F$246,MATCH(D56,$D$4:$D$246,0))</f>
        <v>0.007291666666666665</v>
      </c>
    </row>
    <row r="57" spans="1:9" s="1" customFormat="1" ht="15" customHeight="1">
      <c r="A57" s="17">
        <v>54</v>
      </c>
      <c r="B57" s="28" t="s">
        <v>135</v>
      </c>
      <c r="C57" s="28" t="s">
        <v>96</v>
      </c>
      <c r="D57" s="31" t="s">
        <v>121</v>
      </c>
      <c r="E57" s="28" t="s">
        <v>106</v>
      </c>
      <c r="F57" s="32">
        <v>0.03784722222222222</v>
      </c>
      <c r="G57" s="18" t="str">
        <f t="shared" si="0"/>
        <v>4.33/km</v>
      </c>
      <c r="H57" s="19">
        <f t="shared" si="1"/>
        <v>0.008194444444444442</v>
      </c>
      <c r="I57" s="19">
        <f>F57-INDEX($F$4:$F$246,MATCH(D57,$D$4:$D$246,0))</f>
        <v>0.0004629629629629567</v>
      </c>
    </row>
    <row r="58" spans="1:9" s="1" customFormat="1" ht="15" customHeight="1">
      <c r="A58" s="17">
        <v>55</v>
      </c>
      <c r="B58" s="28" t="s">
        <v>136</v>
      </c>
      <c r="C58" s="28" t="s">
        <v>137</v>
      </c>
      <c r="D58" s="31" t="s">
        <v>50</v>
      </c>
      <c r="E58" s="28" t="s">
        <v>106</v>
      </c>
      <c r="F58" s="32">
        <v>0.03792824074074074</v>
      </c>
      <c r="G58" s="18" t="str">
        <f t="shared" si="0"/>
        <v>4.33/km</v>
      </c>
      <c r="H58" s="19">
        <f t="shared" si="1"/>
        <v>0.008275462962962964</v>
      </c>
      <c r="I58" s="19">
        <f>F58-INDEX($F$4:$F$246,MATCH(D58,$D$4:$D$246,0))</f>
        <v>0.005092592592592593</v>
      </c>
    </row>
    <row r="59" spans="1:9" s="1" customFormat="1" ht="15" customHeight="1">
      <c r="A59" s="17">
        <v>56</v>
      </c>
      <c r="B59" s="28" t="s">
        <v>138</v>
      </c>
      <c r="C59" s="28" t="s">
        <v>59</v>
      </c>
      <c r="D59" s="31" t="s">
        <v>24</v>
      </c>
      <c r="E59" s="28" t="s">
        <v>139</v>
      </c>
      <c r="F59" s="32">
        <v>0.03796296296296296</v>
      </c>
      <c r="G59" s="18" t="str">
        <f t="shared" si="0"/>
        <v>4.33/km</v>
      </c>
      <c r="H59" s="19">
        <f t="shared" si="1"/>
        <v>0.008310185185185184</v>
      </c>
      <c r="I59" s="19">
        <f>F59-INDEX($F$4:$F$246,MATCH(D59,$D$4:$D$246,0))</f>
        <v>0.007476851851851849</v>
      </c>
    </row>
    <row r="60" spans="1:9" s="1" customFormat="1" ht="15" customHeight="1">
      <c r="A60" s="17">
        <v>57</v>
      </c>
      <c r="B60" s="28" t="s">
        <v>140</v>
      </c>
      <c r="C60" s="28" t="s">
        <v>141</v>
      </c>
      <c r="D60" s="31" t="s">
        <v>30</v>
      </c>
      <c r="E60" s="28" t="s">
        <v>21</v>
      </c>
      <c r="F60" s="32">
        <v>0.03803240740740741</v>
      </c>
      <c r="G60" s="18" t="str">
        <f t="shared" si="0"/>
        <v>4.34/km</v>
      </c>
      <c r="H60" s="19">
        <f t="shared" si="1"/>
        <v>0.008379629629629633</v>
      </c>
      <c r="I60" s="19">
        <f>F60-INDEX($F$4:$F$246,MATCH(D60,$D$4:$D$246,0))</f>
        <v>0.006875000000000003</v>
      </c>
    </row>
    <row r="61" spans="1:9" s="1" customFormat="1" ht="15" customHeight="1">
      <c r="A61" s="17">
        <v>58</v>
      </c>
      <c r="B61" s="28" t="s">
        <v>142</v>
      </c>
      <c r="C61" s="28" t="s">
        <v>143</v>
      </c>
      <c r="D61" s="31" t="s">
        <v>144</v>
      </c>
      <c r="E61" s="28" t="s">
        <v>106</v>
      </c>
      <c r="F61" s="32">
        <v>0.038078703703703705</v>
      </c>
      <c r="G61" s="18" t="str">
        <f t="shared" si="0"/>
        <v>4.34/km</v>
      </c>
      <c r="H61" s="19">
        <f t="shared" si="1"/>
        <v>0.008425925925925927</v>
      </c>
      <c r="I61" s="19">
        <f>F61-INDEX($F$4:$F$246,MATCH(D61,$D$4:$D$246,0))</f>
        <v>0</v>
      </c>
    </row>
    <row r="62" spans="1:9" s="1" customFormat="1" ht="15" customHeight="1">
      <c r="A62" s="17">
        <v>59</v>
      </c>
      <c r="B62" s="28" t="s">
        <v>145</v>
      </c>
      <c r="C62" s="28" t="s">
        <v>83</v>
      </c>
      <c r="D62" s="31" t="s">
        <v>67</v>
      </c>
      <c r="E62" s="28" t="s">
        <v>146</v>
      </c>
      <c r="F62" s="32">
        <v>0.038356481481481484</v>
      </c>
      <c r="G62" s="18" t="str">
        <f t="shared" si="0"/>
        <v>4.36/km</v>
      </c>
      <c r="H62" s="19">
        <f t="shared" si="1"/>
        <v>0.008703703703703707</v>
      </c>
      <c r="I62" s="19">
        <f>F62-INDEX($F$4:$F$246,MATCH(D62,$D$4:$D$246,0))</f>
        <v>0.004756944444444446</v>
      </c>
    </row>
    <row r="63" spans="1:9" s="1" customFormat="1" ht="15" customHeight="1">
      <c r="A63" s="17">
        <v>60</v>
      </c>
      <c r="B63" s="28" t="s">
        <v>147</v>
      </c>
      <c r="C63" s="28" t="s">
        <v>148</v>
      </c>
      <c r="D63" s="31" t="s">
        <v>30</v>
      </c>
      <c r="E63" s="28" t="s">
        <v>60</v>
      </c>
      <c r="F63" s="32">
        <v>0.03847222222222222</v>
      </c>
      <c r="G63" s="18" t="str">
        <f t="shared" si="0"/>
        <v>4.37/km</v>
      </c>
      <c r="H63" s="19">
        <f t="shared" si="1"/>
        <v>0.008819444444444442</v>
      </c>
      <c r="I63" s="19">
        <f>F63-INDEX($F$4:$F$246,MATCH(D63,$D$4:$D$246,0))</f>
        <v>0.007314814814814812</v>
      </c>
    </row>
    <row r="64" spans="1:9" s="1" customFormat="1" ht="15" customHeight="1">
      <c r="A64" s="17">
        <v>61</v>
      </c>
      <c r="B64" s="28" t="s">
        <v>149</v>
      </c>
      <c r="C64" s="28" t="s">
        <v>150</v>
      </c>
      <c r="D64" s="31" t="s">
        <v>24</v>
      </c>
      <c r="E64" s="28" t="s">
        <v>14</v>
      </c>
      <c r="F64" s="32">
        <v>0.03851851851851852</v>
      </c>
      <c r="G64" s="18" t="str">
        <f t="shared" si="0"/>
        <v>4.37/km</v>
      </c>
      <c r="H64" s="19">
        <f t="shared" si="1"/>
        <v>0.008865740740740743</v>
      </c>
      <c r="I64" s="19">
        <f>F64-INDEX($F$4:$F$246,MATCH(D64,$D$4:$D$246,0))</f>
        <v>0.008032407407407408</v>
      </c>
    </row>
    <row r="65" spans="1:9" s="1" customFormat="1" ht="15" customHeight="1">
      <c r="A65" s="17">
        <v>62</v>
      </c>
      <c r="B65" s="28" t="s">
        <v>151</v>
      </c>
      <c r="C65" s="28" t="s">
        <v>108</v>
      </c>
      <c r="D65" s="31" t="s">
        <v>67</v>
      </c>
      <c r="E65" s="28" t="s">
        <v>60</v>
      </c>
      <c r="F65" s="32">
        <v>0.038530092592592595</v>
      </c>
      <c r="G65" s="18" t="str">
        <f t="shared" si="0"/>
        <v>4.37/km</v>
      </c>
      <c r="H65" s="19">
        <f t="shared" si="1"/>
        <v>0.008877314814814817</v>
      </c>
      <c r="I65" s="19">
        <f>F65-INDEX($F$4:$F$246,MATCH(D65,$D$4:$D$246,0))</f>
        <v>0.004930555555555556</v>
      </c>
    </row>
    <row r="66" spans="1:9" s="1" customFormat="1" ht="15" customHeight="1">
      <c r="A66" s="17">
        <v>63</v>
      </c>
      <c r="B66" s="28" t="s">
        <v>152</v>
      </c>
      <c r="C66" s="28" t="s">
        <v>153</v>
      </c>
      <c r="D66" s="31" t="s">
        <v>30</v>
      </c>
      <c r="E66" s="28" t="s">
        <v>36</v>
      </c>
      <c r="F66" s="32">
        <v>0.038599537037037036</v>
      </c>
      <c r="G66" s="18" t="str">
        <f t="shared" si="0"/>
        <v>4.38/km</v>
      </c>
      <c r="H66" s="19">
        <f t="shared" si="1"/>
        <v>0.008946759259259258</v>
      </c>
      <c r="I66" s="19">
        <f>F66-INDEX($F$4:$F$246,MATCH(D66,$D$4:$D$246,0))</f>
        <v>0.007442129629629628</v>
      </c>
    </row>
    <row r="67" spans="1:9" s="1" customFormat="1" ht="15" customHeight="1">
      <c r="A67" s="17">
        <v>64</v>
      </c>
      <c r="B67" s="28" t="s">
        <v>154</v>
      </c>
      <c r="C67" s="28" t="s">
        <v>46</v>
      </c>
      <c r="D67" s="31" t="s">
        <v>50</v>
      </c>
      <c r="E67" s="28" t="s">
        <v>31</v>
      </c>
      <c r="F67" s="32">
        <v>0.03869212962962963</v>
      </c>
      <c r="G67" s="18" t="str">
        <f t="shared" si="0"/>
        <v>4.39/km</v>
      </c>
      <c r="H67" s="19">
        <f t="shared" si="1"/>
        <v>0.009039351851851854</v>
      </c>
      <c r="I67" s="19">
        <f>F67-INDEX($F$4:$F$246,MATCH(D67,$D$4:$D$246,0))</f>
        <v>0.005856481481481483</v>
      </c>
    </row>
    <row r="68" spans="1:9" s="1" customFormat="1" ht="15" customHeight="1">
      <c r="A68" s="17">
        <v>65</v>
      </c>
      <c r="B68" s="28" t="s">
        <v>155</v>
      </c>
      <c r="C68" s="28" t="s">
        <v>46</v>
      </c>
      <c r="D68" s="31" t="s">
        <v>30</v>
      </c>
      <c r="E68" s="28" t="s">
        <v>31</v>
      </c>
      <c r="F68" s="32">
        <v>0.03869212962962963</v>
      </c>
      <c r="G68" s="18" t="str">
        <f aca="true" t="shared" si="2" ref="G68:G131">TEXT(INT((HOUR(F68)*3600+MINUTE(F68)*60+SECOND(F68))/$I$2/60),"0")&amp;"."&amp;TEXT(MOD((HOUR(F68)*3600+MINUTE(F68)*60+SECOND(F68))/$I$2,60),"00")&amp;"/km"</f>
        <v>4.39/km</v>
      </c>
      <c r="H68" s="19">
        <f aca="true" t="shared" si="3" ref="H68:H85">F68-$F$4</f>
        <v>0.009039351851851854</v>
      </c>
      <c r="I68" s="19">
        <f>F68-INDEX($F$4:$F$246,MATCH(D68,$D$4:$D$246,0))</f>
        <v>0.007534722222222224</v>
      </c>
    </row>
    <row r="69" spans="1:9" s="1" customFormat="1" ht="15" customHeight="1">
      <c r="A69" s="17">
        <v>66</v>
      </c>
      <c r="B69" s="28" t="s">
        <v>156</v>
      </c>
      <c r="C69" s="28" t="s">
        <v>124</v>
      </c>
      <c r="D69" s="31" t="s">
        <v>30</v>
      </c>
      <c r="E69" s="28" t="s">
        <v>31</v>
      </c>
      <c r="F69" s="32">
        <v>0.03892361111111111</v>
      </c>
      <c r="G69" s="18" t="str">
        <f t="shared" si="2"/>
        <v>4.40/km</v>
      </c>
      <c r="H69" s="19">
        <f t="shared" si="3"/>
        <v>0.009270833333333332</v>
      </c>
      <c r="I69" s="19">
        <f>F69-INDEX($F$4:$F$246,MATCH(D69,$D$4:$D$246,0))</f>
        <v>0.007766203703703702</v>
      </c>
    </row>
    <row r="70" spans="1:9" s="1" customFormat="1" ht="15" customHeight="1">
      <c r="A70" s="17">
        <v>67</v>
      </c>
      <c r="B70" s="28" t="s">
        <v>157</v>
      </c>
      <c r="C70" s="28" t="s">
        <v>158</v>
      </c>
      <c r="D70" s="31" t="s">
        <v>13</v>
      </c>
      <c r="E70" s="28" t="s">
        <v>21</v>
      </c>
      <c r="F70" s="32">
        <v>0.03893518518518519</v>
      </c>
      <c r="G70" s="18" t="str">
        <f t="shared" si="2"/>
        <v>4.40/km</v>
      </c>
      <c r="H70" s="19">
        <f t="shared" si="3"/>
        <v>0.009282407407407413</v>
      </c>
      <c r="I70" s="19">
        <f>F70-INDEX($F$4:$F$246,MATCH(D70,$D$4:$D$246,0))</f>
        <v>0.009282407407407413</v>
      </c>
    </row>
    <row r="71" spans="1:9" s="1" customFormat="1" ht="15" customHeight="1">
      <c r="A71" s="17">
        <v>68</v>
      </c>
      <c r="B71" s="28" t="s">
        <v>107</v>
      </c>
      <c r="C71" s="28" t="s">
        <v>159</v>
      </c>
      <c r="D71" s="31" t="s">
        <v>39</v>
      </c>
      <c r="E71" s="28" t="s">
        <v>60</v>
      </c>
      <c r="F71" s="32">
        <v>0.03895833333333334</v>
      </c>
      <c r="G71" s="18" t="str">
        <f t="shared" si="2"/>
        <v>4.41/km</v>
      </c>
      <c r="H71" s="19">
        <f t="shared" si="3"/>
        <v>0.00930555555555556</v>
      </c>
      <c r="I71" s="19">
        <f>F71-INDEX($F$4:$F$246,MATCH(D71,$D$4:$D$246,0))</f>
        <v>0.007141203703703705</v>
      </c>
    </row>
    <row r="72" spans="1:9" s="1" customFormat="1" ht="15" customHeight="1">
      <c r="A72" s="17">
        <v>69</v>
      </c>
      <c r="B72" s="28" t="s">
        <v>160</v>
      </c>
      <c r="C72" s="28" t="s">
        <v>161</v>
      </c>
      <c r="D72" s="31" t="s">
        <v>50</v>
      </c>
      <c r="E72" s="28" t="s">
        <v>31</v>
      </c>
      <c r="F72" s="32">
        <v>0.039074074074074074</v>
      </c>
      <c r="G72" s="18" t="str">
        <f t="shared" si="2"/>
        <v>4.41/km</v>
      </c>
      <c r="H72" s="19">
        <f t="shared" si="3"/>
        <v>0.009421296296296296</v>
      </c>
      <c r="I72" s="19">
        <f>F72-INDEX($F$4:$F$246,MATCH(D72,$D$4:$D$246,0))</f>
        <v>0.006238425925925925</v>
      </c>
    </row>
    <row r="73" spans="1:9" s="1" customFormat="1" ht="15" customHeight="1">
      <c r="A73" s="17">
        <v>70</v>
      </c>
      <c r="B73" s="28" t="s">
        <v>162</v>
      </c>
      <c r="C73" s="28" t="s">
        <v>83</v>
      </c>
      <c r="D73" s="31" t="s">
        <v>121</v>
      </c>
      <c r="E73" s="28" t="s">
        <v>106</v>
      </c>
      <c r="F73" s="32">
        <v>0.03908564814814815</v>
      </c>
      <c r="G73" s="18" t="str">
        <f t="shared" si="2"/>
        <v>4.41/km</v>
      </c>
      <c r="H73" s="19">
        <f t="shared" si="3"/>
        <v>0.00943287037037037</v>
      </c>
      <c r="I73" s="19">
        <f>F73-INDEX($F$4:$F$246,MATCH(D73,$D$4:$D$246,0))</f>
        <v>0.0017013888888888842</v>
      </c>
    </row>
    <row r="74" spans="1:9" s="1" customFormat="1" ht="15" customHeight="1">
      <c r="A74" s="17">
        <v>71</v>
      </c>
      <c r="B74" s="28" t="s">
        <v>163</v>
      </c>
      <c r="C74" s="28" t="s">
        <v>164</v>
      </c>
      <c r="D74" s="31" t="s">
        <v>30</v>
      </c>
      <c r="E74" s="28" t="s">
        <v>31</v>
      </c>
      <c r="F74" s="32">
        <v>0.03921296296296296</v>
      </c>
      <c r="G74" s="18" t="str">
        <f t="shared" si="2"/>
        <v>4.42/km</v>
      </c>
      <c r="H74" s="19">
        <f t="shared" si="3"/>
        <v>0.009560185185185185</v>
      </c>
      <c r="I74" s="19">
        <f>F74-INDEX($F$4:$F$246,MATCH(D74,$D$4:$D$246,0))</f>
        <v>0.008055555555555555</v>
      </c>
    </row>
    <row r="75" spans="1:9" s="1" customFormat="1" ht="15" customHeight="1">
      <c r="A75" s="17">
        <v>72</v>
      </c>
      <c r="B75" s="28" t="s">
        <v>165</v>
      </c>
      <c r="C75" s="28" t="s">
        <v>166</v>
      </c>
      <c r="D75" s="31" t="s">
        <v>39</v>
      </c>
      <c r="E75" s="28" t="s">
        <v>36</v>
      </c>
      <c r="F75" s="32">
        <v>0.03922453703703704</v>
      </c>
      <c r="G75" s="18" t="str">
        <f t="shared" si="2"/>
        <v>4.42/km</v>
      </c>
      <c r="H75" s="19">
        <f t="shared" si="3"/>
        <v>0.009571759259259259</v>
      </c>
      <c r="I75" s="19">
        <f>F75-INDEX($F$4:$F$246,MATCH(D75,$D$4:$D$246,0))</f>
        <v>0.007407407407407404</v>
      </c>
    </row>
    <row r="76" spans="1:9" s="1" customFormat="1" ht="15" customHeight="1">
      <c r="A76" s="17">
        <v>73</v>
      </c>
      <c r="B76" s="28" t="s">
        <v>167</v>
      </c>
      <c r="C76" s="28" t="s">
        <v>46</v>
      </c>
      <c r="D76" s="31" t="s">
        <v>39</v>
      </c>
      <c r="E76" s="28" t="s">
        <v>31</v>
      </c>
      <c r="F76" s="32">
        <v>0.03928240740740741</v>
      </c>
      <c r="G76" s="18" t="str">
        <f t="shared" si="2"/>
        <v>4.43/km</v>
      </c>
      <c r="H76" s="19">
        <f t="shared" si="3"/>
        <v>0.009629629629629634</v>
      </c>
      <c r="I76" s="19">
        <f>F76-INDEX($F$4:$F$246,MATCH(D76,$D$4:$D$246,0))</f>
        <v>0.007465277777777779</v>
      </c>
    </row>
    <row r="77" spans="1:9" s="1" customFormat="1" ht="15" customHeight="1">
      <c r="A77" s="17">
        <v>74</v>
      </c>
      <c r="B77" s="28" t="s">
        <v>168</v>
      </c>
      <c r="C77" s="28" t="s">
        <v>75</v>
      </c>
      <c r="D77" s="31" t="s">
        <v>30</v>
      </c>
      <c r="E77" s="28" t="s">
        <v>71</v>
      </c>
      <c r="F77" s="32">
        <v>0.03940972222222222</v>
      </c>
      <c r="G77" s="18" t="str">
        <f t="shared" si="2"/>
        <v>4.44/km</v>
      </c>
      <c r="H77" s="19">
        <f t="shared" si="3"/>
        <v>0.009756944444444443</v>
      </c>
      <c r="I77" s="19">
        <f>F77-INDEX($F$4:$F$246,MATCH(D77,$D$4:$D$246,0))</f>
        <v>0.008252314814814813</v>
      </c>
    </row>
    <row r="78" spans="1:9" s="1" customFormat="1" ht="15" customHeight="1">
      <c r="A78" s="17">
        <v>75</v>
      </c>
      <c r="B78" s="28" t="s">
        <v>169</v>
      </c>
      <c r="C78" s="28" t="s">
        <v>100</v>
      </c>
      <c r="D78" s="31" t="s">
        <v>50</v>
      </c>
      <c r="E78" s="28" t="s">
        <v>60</v>
      </c>
      <c r="F78" s="32">
        <v>0.03943287037037037</v>
      </c>
      <c r="G78" s="18" t="str">
        <f t="shared" si="2"/>
        <v>4.44/km</v>
      </c>
      <c r="H78" s="19">
        <f aca="true" t="shared" si="4" ref="H78:H136">F78-$F$4</f>
        <v>0.00978009259259259</v>
      </c>
      <c r="I78" s="19">
        <f aca="true" t="shared" si="5" ref="I78:I136">F78-INDEX($F$4:$F$246,MATCH(D78,$D$4:$D$246,0))</f>
        <v>0.00659722222222222</v>
      </c>
    </row>
    <row r="79" spans="1:9" s="1" customFormat="1" ht="15" customHeight="1">
      <c r="A79" s="17">
        <v>76</v>
      </c>
      <c r="B79" s="28" t="s">
        <v>170</v>
      </c>
      <c r="C79" s="28" t="s">
        <v>98</v>
      </c>
      <c r="D79" s="31" t="s">
        <v>13</v>
      </c>
      <c r="E79" s="28" t="s">
        <v>31</v>
      </c>
      <c r="F79" s="32">
        <v>0.03947916666666667</v>
      </c>
      <c r="G79" s="18" t="str">
        <f t="shared" si="2"/>
        <v>4.44/km</v>
      </c>
      <c r="H79" s="19">
        <f t="shared" si="4"/>
        <v>0.009826388888888891</v>
      </c>
      <c r="I79" s="19">
        <f t="shared" si="5"/>
        <v>0.009826388888888891</v>
      </c>
    </row>
    <row r="80" spans="1:9" s="3" customFormat="1" ht="15" customHeight="1">
      <c r="A80" s="17">
        <v>77</v>
      </c>
      <c r="B80" s="28" t="s">
        <v>171</v>
      </c>
      <c r="C80" s="28" t="s">
        <v>172</v>
      </c>
      <c r="D80" s="31" t="s">
        <v>30</v>
      </c>
      <c r="E80" s="28" t="s">
        <v>173</v>
      </c>
      <c r="F80" s="32">
        <v>0.039560185185185184</v>
      </c>
      <c r="G80" s="18" t="str">
        <f t="shared" si="2"/>
        <v>4.45/km</v>
      </c>
      <c r="H80" s="19">
        <f t="shared" si="4"/>
        <v>0.009907407407407406</v>
      </c>
      <c r="I80" s="19">
        <f t="shared" si="5"/>
        <v>0.008402777777777776</v>
      </c>
    </row>
    <row r="81" spans="1:9" s="1" customFormat="1" ht="15" customHeight="1">
      <c r="A81" s="17">
        <v>78</v>
      </c>
      <c r="B81" s="28" t="s">
        <v>174</v>
      </c>
      <c r="C81" s="28" t="s">
        <v>27</v>
      </c>
      <c r="D81" s="31" t="s">
        <v>50</v>
      </c>
      <c r="E81" s="28" t="s">
        <v>71</v>
      </c>
      <c r="F81" s="32">
        <v>0.03961805555555555</v>
      </c>
      <c r="G81" s="18" t="str">
        <f t="shared" si="2"/>
        <v>4.45/km</v>
      </c>
      <c r="H81" s="19">
        <f t="shared" si="4"/>
        <v>0.009965277777777774</v>
      </c>
      <c r="I81" s="19">
        <f t="shared" si="5"/>
        <v>0.006782407407407404</v>
      </c>
    </row>
    <row r="82" spans="1:9" s="1" customFormat="1" ht="15" customHeight="1">
      <c r="A82" s="17">
        <v>79</v>
      </c>
      <c r="B82" s="28" t="s">
        <v>69</v>
      </c>
      <c r="C82" s="28" t="s">
        <v>175</v>
      </c>
      <c r="D82" s="31" t="s">
        <v>176</v>
      </c>
      <c r="E82" s="28" t="s">
        <v>71</v>
      </c>
      <c r="F82" s="32">
        <v>0.039641203703703706</v>
      </c>
      <c r="G82" s="18" t="str">
        <f t="shared" si="2"/>
        <v>4.45/km</v>
      </c>
      <c r="H82" s="19">
        <f t="shared" si="4"/>
        <v>0.009988425925925928</v>
      </c>
      <c r="I82" s="19">
        <f t="shared" si="5"/>
        <v>0</v>
      </c>
    </row>
    <row r="83" spans="1:9" s="1" customFormat="1" ht="15" customHeight="1">
      <c r="A83" s="17">
        <v>80</v>
      </c>
      <c r="B83" s="28" t="s">
        <v>177</v>
      </c>
      <c r="C83" s="28" t="s">
        <v>44</v>
      </c>
      <c r="D83" s="31" t="s">
        <v>67</v>
      </c>
      <c r="E83" s="28" t="s">
        <v>111</v>
      </c>
      <c r="F83" s="32">
        <v>0.03984953703703704</v>
      </c>
      <c r="G83" s="18" t="str">
        <f t="shared" si="2"/>
        <v>4.47/km</v>
      </c>
      <c r="H83" s="19">
        <f t="shared" si="4"/>
        <v>0.01019675925925926</v>
      </c>
      <c r="I83" s="19">
        <f t="shared" si="5"/>
        <v>0.006249999999999999</v>
      </c>
    </row>
    <row r="84" spans="1:9" ht="15" customHeight="1">
      <c r="A84" s="17">
        <v>81</v>
      </c>
      <c r="B84" s="28" t="s">
        <v>178</v>
      </c>
      <c r="C84" s="28" t="s">
        <v>100</v>
      </c>
      <c r="D84" s="31" t="s">
        <v>50</v>
      </c>
      <c r="E84" s="28" t="s">
        <v>139</v>
      </c>
      <c r="F84" s="32">
        <v>0.03986111111111111</v>
      </c>
      <c r="G84" s="18" t="str">
        <f t="shared" si="2"/>
        <v>4.47/km</v>
      </c>
      <c r="H84" s="19">
        <f t="shared" si="4"/>
        <v>0.010208333333333333</v>
      </c>
      <c r="I84" s="19">
        <f t="shared" si="5"/>
        <v>0.0070254629629629625</v>
      </c>
    </row>
    <row r="85" spans="1:9" ht="15" customHeight="1">
      <c r="A85" s="17">
        <v>82</v>
      </c>
      <c r="B85" s="28" t="s">
        <v>179</v>
      </c>
      <c r="C85" s="28" t="s">
        <v>75</v>
      </c>
      <c r="D85" s="31" t="s">
        <v>121</v>
      </c>
      <c r="E85" s="28" t="s">
        <v>21</v>
      </c>
      <c r="F85" s="32">
        <v>0.04008101851851852</v>
      </c>
      <c r="G85" s="18" t="str">
        <f t="shared" si="2"/>
        <v>4.49/km</v>
      </c>
      <c r="H85" s="19">
        <f t="shared" si="4"/>
        <v>0.010428240740740745</v>
      </c>
      <c r="I85" s="19">
        <f t="shared" si="5"/>
        <v>0.00269675925925926</v>
      </c>
    </row>
    <row r="86" spans="1:9" ht="15" customHeight="1">
      <c r="A86" s="17">
        <v>83</v>
      </c>
      <c r="B86" s="28" t="s">
        <v>180</v>
      </c>
      <c r="C86" s="28" t="s">
        <v>124</v>
      </c>
      <c r="D86" s="31" t="s">
        <v>121</v>
      </c>
      <c r="E86" s="28" t="s">
        <v>60</v>
      </c>
      <c r="F86" s="32">
        <v>0.040185185185185185</v>
      </c>
      <c r="G86" s="18" t="str">
        <f t="shared" si="2"/>
        <v>4.49/km</v>
      </c>
      <c r="H86" s="19">
        <f t="shared" si="4"/>
        <v>0.010532407407407407</v>
      </c>
      <c r="I86" s="19">
        <f t="shared" si="5"/>
        <v>0.002800925925925922</v>
      </c>
    </row>
    <row r="87" spans="1:9" ht="15" customHeight="1">
      <c r="A87" s="17">
        <v>84</v>
      </c>
      <c r="B87" s="28" t="s">
        <v>84</v>
      </c>
      <c r="C87" s="28" t="s">
        <v>181</v>
      </c>
      <c r="D87" s="31" t="s">
        <v>13</v>
      </c>
      <c r="E87" s="28" t="s">
        <v>71</v>
      </c>
      <c r="F87" s="32">
        <v>0.04023148148148148</v>
      </c>
      <c r="G87" s="18" t="str">
        <f t="shared" si="2"/>
        <v>4.50/km</v>
      </c>
      <c r="H87" s="19">
        <f t="shared" si="4"/>
        <v>0.010578703703703701</v>
      </c>
      <c r="I87" s="19">
        <f t="shared" si="5"/>
        <v>0.010578703703703701</v>
      </c>
    </row>
    <row r="88" spans="1:9" ht="15" customHeight="1">
      <c r="A88" s="17">
        <v>85</v>
      </c>
      <c r="B88" s="28" t="s">
        <v>182</v>
      </c>
      <c r="C88" s="28" t="s">
        <v>183</v>
      </c>
      <c r="D88" s="31" t="s">
        <v>67</v>
      </c>
      <c r="E88" s="28" t="s">
        <v>68</v>
      </c>
      <c r="F88" s="32">
        <v>0.04034722222222222</v>
      </c>
      <c r="G88" s="18" t="str">
        <f t="shared" si="2"/>
        <v>4.51/km</v>
      </c>
      <c r="H88" s="19">
        <f t="shared" si="4"/>
        <v>0.010694444444444444</v>
      </c>
      <c r="I88" s="19">
        <f t="shared" si="5"/>
        <v>0.006747685185185183</v>
      </c>
    </row>
    <row r="89" spans="1:9" ht="15" customHeight="1">
      <c r="A89" s="17">
        <v>86</v>
      </c>
      <c r="B89" s="28" t="s">
        <v>184</v>
      </c>
      <c r="C89" s="28" t="s">
        <v>185</v>
      </c>
      <c r="D89" s="31" t="s">
        <v>39</v>
      </c>
      <c r="E89" s="28" t="s">
        <v>21</v>
      </c>
      <c r="F89" s="32">
        <v>0.040486111111111105</v>
      </c>
      <c r="G89" s="18" t="str">
        <f t="shared" si="2"/>
        <v>4.52/km</v>
      </c>
      <c r="H89" s="19">
        <f t="shared" si="4"/>
        <v>0.010833333333333327</v>
      </c>
      <c r="I89" s="19">
        <f t="shared" si="5"/>
        <v>0.008668981481481472</v>
      </c>
    </row>
    <row r="90" spans="1:9" ht="15" customHeight="1">
      <c r="A90" s="17">
        <v>87</v>
      </c>
      <c r="B90" s="28" t="s">
        <v>186</v>
      </c>
      <c r="C90" s="28" t="s">
        <v>141</v>
      </c>
      <c r="D90" s="31" t="s">
        <v>187</v>
      </c>
      <c r="E90" s="28" t="s">
        <v>31</v>
      </c>
      <c r="F90" s="32">
        <v>0.040497685185185185</v>
      </c>
      <c r="G90" s="18" t="str">
        <f t="shared" si="2"/>
        <v>4.52/km</v>
      </c>
      <c r="H90" s="19">
        <f t="shared" si="4"/>
        <v>0.010844907407407407</v>
      </c>
      <c r="I90" s="19">
        <f t="shared" si="5"/>
        <v>0</v>
      </c>
    </row>
    <row r="91" spans="1:9" ht="15" customHeight="1">
      <c r="A91" s="17">
        <v>88</v>
      </c>
      <c r="B91" s="28" t="s">
        <v>188</v>
      </c>
      <c r="C91" s="28" t="s">
        <v>189</v>
      </c>
      <c r="D91" s="31" t="s">
        <v>13</v>
      </c>
      <c r="E91" s="28" t="s">
        <v>31</v>
      </c>
      <c r="F91" s="32">
        <v>0.04050925925925926</v>
      </c>
      <c r="G91" s="18" t="str">
        <f t="shared" si="2"/>
        <v>4.52/km</v>
      </c>
      <c r="H91" s="19">
        <f t="shared" si="4"/>
        <v>0.01085648148148148</v>
      </c>
      <c r="I91" s="19">
        <f t="shared" si="5"/>
        <v>0.01085648148148148</v>
      </c>
    </row>
    <row r="92" spans="1:9" ht="15" customHeight="1">
      <c r="A92" s="17">
        <v>89</v>
      </c>
      <c r="B92" s="28" t="s">
        <v>107</v>
      </c>
      <c r="C92" s="28" t="s">
        <v>96</v>
      </c>
      <c r="D92" s="31" t="s">
        <v>144</v>
      </c>
      <c r="E92" s="28" t="s">
        <v>60</v>
      </c>
      <c r="F92" s="32">
        <v>0.04054398148148148</v>
      </c>
      <c r="G92" s="18" t="str">
        <f t="shared" si="2"/>
        <v>4.52/km</v>
      </c>
      <c r="H92" s="19">
        <f t="shared" si="4"/>
        <v>0.010891203703703702</v>
      </c>
      <c r="I92" s="19">
        <f t="shared" si="5"/>
        <v>0.0024652777777777746</v>
      </c>
    </row>
    <row r="93" spans="1:9" ht="15" customHeight="1">
      <c r="A93" s="17">
        <v>90</v>
      </c>
      <c r="B93" s="28" t="s">
        <v>190</v>
      </c>
      <c r="C93" s="28" t="s">
        <v>191</v>
      </c>
      <c r="D93" s="31" t="s">
        <v>13</v>
      </c>
      <c r="E93" s="28" t="s">
        <v>71</v>
      </c>
      <c r="F93" s="32">
        <v>0.04064814814814815</v>
      </c>
      <c r="G93" s="18" t="str">
        <f t="shared" si="2"/>
        <v>4.53/km</v>
      </c>
      <c r="H93" s="19">
        <f t="shared" si="4"/>
        <v>0.01099537037037037</v>
      </c>
      <c r="I93" s="19">
        <f t="shared" si="5"/>
        <v>0.01099537037037037</v>
      </c>
    </row>
    <row r="94" spans="1:9" ht="15" customHeight="1">
      <c r="A94" s="17">
        <v>91</v>
      </c>
      <c r="B94" s="28" t="s">
        <v>192</v>
      </c>
      <c r="C94" s="28" t="s">
        <v>193</v>
      </c>
      <c r="D94" s="31" t="s">
        <v>88</v>
      </c>
      <c r="E94" s="28" t="s">
        <v>31</v>
      </c>
      <c r="F94" s="32">
        <v>0.04125</v>
      </c>
      <c r="G94" s="18" t="str">
        <f t="shared" si="2"/>
        <v>4.57/km</v>
      </c>
      <c r="H94" s="19">
        <f t="shared" si="4"/>
        <v>0.011597222222222224</v>
      </c>
      <c r="I94" s="19">
        <f t="shared" si="5"/>
        <v>0.005601851851851851</v>
      </c>
    </row>
    <row r="95" spans="1:9" ht="15" customHeight="1">
      <c r="A95" s="17">
        <v>92</v>
      </c>
      <c r="B95" s="28" t="s">
        <v>194</v>
      </c>
      <c r="C95" s="28" t="s">
        <v>141</v>
      </c>
      <c r="D95" s="31" t="s">
        <v>67</v>
      </c>
      <c r="E95" s="28" t="s">
        <v>60</v>
      </c>
      <c r="F95" s="32">
        <v>0.04130787037037037</v>
      </c>
      <c r="G95" s="18" t="str">
        <f t="shared" si="2"/>
        <v>4.57/km</v>
      </c>
      <c r="H95" s="19">
        <f t="shared" si="4"/>
        <v>0.011655092592592592</v>
      </c>
      <c r="I95" s="19">
        <f t="shared" si="5"/>
        <v>0.007708333333333331</v>
      </c>
    </row>
    <row r="96" spans="1:9" ht="15" customHeight="1">
      <c r="A96" s="17">
        <v>93</v>
      </c>
      <c r="B96" s="28" t="s">
        <v>195</v>
      </c>
      <c r="C96" s="28" t="s">
        <v>75</v>
      </c>
      <c r="D96" s="31" t="s">
        <v>67</v>
      </c>
      <c r="E96" s="28" t="s">
        <v>36</v>
      </c>
      <c r="F96" s="32">
        <v>0.04145833333333333</v>
      </c>
      <c r="G96" s="18" t="str">
        <f t="shared" si="2"/>
        <v>4.59/km</v>
      </c>
      <c r="H96" s="19">
        <f t="shared" si="4"/>
        <v>0.011805555555555555</v>
      </c>
      <c r="I96" s="19">
        <f t="shared" si="5"/>
        <v>0.007858796296296294</v>
      </c>
    </row>
    <row r="97" spans="1:9" ht="15" customHeight="1">
      <c r="A97" s="17">
        <v>94</v>
      </c>
      <c r="B97" s="28" t="s">
        <v>196</v>
      </c>
      <c r="C97" s="28" t="s">
        <v>59</v>
      </c>
      <c r="D97" s="31" t="s">
        <v>39</v>
      </c>
      <c r="E97" s="28" t="s">
        <v>36</v>
      </c>
      <c r="F97" s="32">
        <v>0.04148148148148148</v>
      </c>
      <c r="G97" s="18" t="str">
        <f t="shared" si="2"/>
        <v>4.59/km</v>
      </c>
      <c r="H97" s="19">
        <f t="shared" si="4"/>
        <v>0.011828703703703702</v>
      </c>
      <c r="I97" s="19">
        <f t="shared" si="5"/>
        <v>0.009664351851851848</v>
      </c>
    </row>
    <row r="98" spans="1:9" ht="15" customHeight="1">
      <c r="A98" s="17">
        <v>95</v>
      </c>
      <c r="B98" s="28" t="s">
        <v>197</v>
      </c>
      <c r="C98" s="28" t="s">
        <v>198</v>
      </c>
      <c r="D98" s="31" t="s">
        <v>88</v>
      </c>
      <c r="E98" s="28" t="s">
        <v>60</v>
      </c>
      <c r="F98" s="32">
        <v>0.04163194444444445</v>
      </c>
      <c r="G98" s="18" t="str">
        <f t="shared" si="2"/>
        <v>4.60/km</v>
      </c>
      <c r="H98" s="19">
        <f t="shared" si="4"/>
        <v>0.011979166666666673</v>
      </c>
      <c r="I98" s="19">
        <f t="shared" si="5"/>
        <v>0.0059837962962962996</v>
      </c>
    </row>
    <row r="99" spans="1:9" ht="15" customHeight="1">
      <c r="A99" s="17">
        <v>96</v>
      </c>
      <c r="B99" s="28" t="s">
        <v>199</v>
      </c>
      <c r="C99" s="28" t="s">
        <v>118</v>
      </c>
      <c r="D99" s="31" t="s">
        <v>67</v>
      </c>
      <c r="E99" s="28" t="s">
        <v>60</v>
      </c>
      <c r="F99" s="32">
        <v>0.041678240740740745</v>
      </c>
      <c r="G99" s="18" t="str">
        <f t="shared" si="2"/>
        <v>5.00/km</v>
      </c>
      <c r="H99" s="19">
        <f t="shared" si="4"/>
        <v>0.012025462962962967</v>
      </c>
      <c r="I99" s="19">
        <f t="shared" si="5"/>
        <v>0.008078703703703706</v>
      </c>
    </row>
    <row r="100" spans="1:9" ht="15" customHeight="1">
      <c r="A100" s="17">
        <v>97</v>
      </c>
      <c r="B100" s="28" t="s">
        <v>200</v>
      </c>
      <c r="C100" s="28" t="s">
        <v>44</v>
      </c>
      <c r="D100" s="31" t="s">
        <v>39</v>
      </c>
      <c r="E100" s="28" t="s">
        <v>89</v>
      </c>
      <c r="F100" s="32">
        <v>0.04173611111111111</v>
      </c>
      <c r="G100" s="18" t="str">
        <f t="shared" si="2"/>
        <v>5.01/km</v>
      </c>
      <c r="H100" s="19">
        <f t="shared" si="4"/>
        <v>0.012083333333333335</v>
      </c>
      <c r="I100" s="19">
        <f t="shared" si="5"/>
        <v>0.00991898148148148</v>
      </c>
    </row>
    <row r="101" spans="1:9" ht="15" customHeight="1">
      <c r="A101" s="17">
        <v>98</v>
      </c>
      <c r="B101" s="28" t="s">
        <v>201</v>
      </c>
      <c r="C101" s="28" t="s">
        <v>202</v>
      </c>
      <c r="D101" s="31" t="s">
        <v>67</v>
      </c>
      <c r="E101" s="28" t="s">
        <v>60</v>
      </c>
      <c r="F101" s="32">
        <v>0.0418287037037037</v>
      </c>
      <c r="G101" s="18" t="str">
        <f t="shared" si="2"/>
        <v>5.01/km</v>
      </c>
      <c r="H101" s="19">
        <f t="shared" si="4"/>
        <v>0.012175925925925923</v>
      </c>
      <c r="I101" s="19">
        <f t="shared" si="5"/>
        <v>0.008229166666666662</v>
      </c>
    </row>
    <row r="102" spans="1:9" ht="15" customHeight="1">
      <c r="A102" s="17">
        <v>99</v>
      </c>
      <c r="B102" s="28" t="s">
        <v>203</v>
      </c>
      <c r="C102" s="28" t="s">
        <v>85</v>
      </c>
      <c r="D102" s="31" t="s">
        <v>39</v>
      </c>
      <c r="E102" s="28" t="s">
        <v>204</v>
      </c>
      <c r="F102" s="32">
        <v>0.04217592592592592</v>
      </c>
      <c r="G102" s="18" t="str">
        <f t="shared" si="2"/>
        <v>5.04/km</v>
      </c>
      <c r="H102" s="19">
        <f t="shared" si="4"/>
        <v>0.012523148148148144</v>
      </c>
      <c r="I102" s="19">
        <f t="shared" si="5"/>
        <v>0.01035879629629629</v>
      </c>
    </row>
    <row r="103" spans="1:9" ht="15" customHeight="1">
      <c r="A103" s="17">
        <v>100</v>
      </c>
      <c r="B103" s="28" t="s">
        <v>205</v>
      </c>
      <c r="C103" s="28" t="s">
        <v>158</v>
      </c>
      <c r="D103" s="31" t="s">
        <v>67</v>
      </c>
      <c r="E103" s="28" t="s">
        <v>21</v>
      </c>
      <c r="F103" s="32">
        <v>0.042337962962962966</v>
      </c>
      <c r="G103" s="18" t="str">
        <f t="shared" si="2"/>
        <v>5.05/km</v>
      </c>
      <c r="H103" s="19">
        <f t="shared" si="4"/>
        <v>0.012685185185185188</v>
      </c>
      <c r="I103" s="19">
        <f t="shared" si="5"/>
        <v>0.008738425925925927</v>
      </c>
    </row>
    <row r="104" spans="1:9" ht="15" customHeight="1">
      <c r="A104" s="17">
        <v>101</v>
      </c>
      <c r="B104" s="28" t="s">
        <v>206</v>
      </c>
      <c r="C104" s="28" t="s">
        <v>207</v>
      </c>
      <c r="D104" s="31" t="s">
        <v>176</v>
      </c>
      <c r="E104" s="28" t="s">
        <v>31</v>
      </c>
      <c r="F104" s="32">
        <v>0.0424074074074074</v>
      </c>
      <c r="G104" s="18" t="str">
        <f t="shared" si="2"/>
        <v>5.05/km</v>
      </c>
      <c r="H104" s="19">
        <f t="shared" si="4"/>
        <v>0.012754629629629623</v>
      </c>
      <c r="I104" s="19">
        <f t="shared" si="5"/>
        <v>0.0027662037037036943</v>
      </c>
    </row>
    <row r="105" spans="1:9" ht="15" customHeight="1">
      <c r="A105" s="17">
        <v>102</v>
      </c>
      <c r="B105" s="28" t="s">
        <v>208</v>
      </c>
      <c r="C105" s="28" t="s">
        <v>172</v>
      </c>
      <c r="D105" s="31" t="s">
        <v>39</v>
      </c>
      <c r="E105" s="28" t="s">
        <v>31</v>
      </c>
      <c r="F105" s="32">
        <v>0.0425462962962963</v>
      </c>
      <c r="G105" s="18" t="str">
        <f t="shared" si="2"/>
        <v>5.06/km</v>
      </c>
      <c r="H105" s="19">
        <f t="shared" si="4"/>
        <v>0.01289351851851852</v>
      </c>
      <c r="I105" s="19">
        <f t="shared" si="5"/>
        <v>0.010729166666666665</v>
      </c>
    </row>
    <row r="106" spans="1:9" ht="15" customHeight="1">
      <c r="A106" s="17">
        <v>103</v>
      </c>
      <c r="B106" s="28" t="s">
        <v>209</v>
      </c>
      <c r="C106" s="28" t="s">
        <v>210</v>
      </c>
      <c r="D106" s="31" t="s">
        <v>30</v>
      </c>
      <c r="E106" s="28" t="s">
        <v>31</v>
      </c>
      <c r="F106" s="32">
        <v>0.04255787037037037</v>
      </c>
      <c r="G106" s="18" t="str">
        <f t="shared" si="2"/>
        <v>5.06/km</v>
      </c>
      <c r="H106" s="19">
        <f t="shared" si="4"/>
        <v>0.012905092592592593</v>
      </c>
      <c r="I106" s="19">
        <f t="shared" si="5"/>
        <v>0.011400462962962963</v>
      </c>
    </row>
    <row r="107" spans="1:9" ht="15" customHeight="1">
      <c r="A107" s="17">
        <v>104</v>
      </c>
      <c r="B107" s="28" t="s">
        <v>211</v>
      </c>
      <c r="C107" s="28" t="s">
        <v>212</v>
      </c>
      <c r="D107" s="31" t="s">
        <v>176</v>
      </c>
      <c r="E107" s="28" t="s">
        <v>31</v>
      </c>
      <c r="F107" s="32">
        <v>0.04266203703703703</v>
      </c>
      <c r="G107" s="18" t="str">
        <f t="shared" si="2"/>
        <v>5.07/km</v>
      </c>
      <c r="H107" s="19">
        <f t="shared" si="4"/>
        <v>0.013009259259259255</v>
      </c>
      <c r="I107" s="19">
        <f t="shared" si="5"/>
        <v>0.0030208333333333268</v>
      </c>
    </row>
    <row r="108" spans="1:9" ht="15" customHeight="1">
      <c r="A108" s="17">
        <v>105</v>
      </c>
      <c r="B108" s="28" t="s">
        <v>213</v>
      </c>
      <c r="C108" s="28" t="s">
        <v>214</v>
      </c>
      <c r="D108" s="31" t="s">
        <v>88</v>
      </c>
      <c r="E108" s="28" t="s">
        <v>103</v>
      </c>
      <c r="F108" s="32">
        <v>0.04270833333333333</v>
      </c>
      <c r="G108" s="18" t="str">
        <f t="shared" si="2"/>
        <v>5.08/km</v>
      </c>
      <c r="H108" s="19">
        <f t="shared" si="4"/>
        <v>0.01305555555555555</v>
      </c>
      <c r="I108" s="19">
        <f t="shared" si="5"/>
        <v>0.007060185185185176</v>
      </c>
    </row>
    <row r="109" spans="1:9" ht="15" customHeight="1">
      <c r="A109" s="17">
        <v>106</v>
      </c>
      <c r="B109" s="28" t="s">
        <v>215</v>
      </c>
      <c r="C109" s="28" t="s">
        <v>216</v>
      </c>
      <c r="D109" s="31" t="s">
        <v>50</v>
      </c>
      <c r="E109" s="28" t="s">
        <v>111</v>
      </c>
      <c r="F109" s="32">
        <v>0.04271990740740741</v>
      </c>
      <c r="G109" s="18" t="str">
        <f t="shared" si="2"/>
        <v>5.08/km</v>
      </c>
      <c r="H109" s="19">
        <f t="shared" si="4"/>
        <v>0.01306712962962963</v>
      </c>
      <c r="I109" s="19">
        <f t="shared" si="5"/>
        <v>0.00988425925925926</v>
      </c>
    </row>
    <row r="110" spans="1:9" ht="15" customHeight="1">
      <c r="A110" s="17">
        <v>107</v>
      </c>
      <c r="B110" s="28" t="s">
        <v>217</v>
      </c>
      <c r="C110" s="28" t="s">
        <v>44</v>
      </c>
      <c r="D110" s="31" t="s">
        <v>50</v>
      </c>
      <c r="E110" s="28" t="s">
        <v>25</v>
      </c>
      <c r="F110" s="32">
        <v>0.04282407407407407</v>
      </c>
      <c r="G110" s="18" t="str">
        <f t="shared" si="2"/>
        <v>5.08/km</v>
      </c>
      <c r="H110" s="19">
        <f t="shared" si="4"/>
        <v>0.013171296296296292</v>
      </c>
      <c r="I110" s="19">
        <f t="shared" si="5"/>
        <v>0.009988425925925921</v>
      </c>
    </row>
    <row r="111" spans="1:9" ht="15" customHeight="1">
      <c r="A111" s="17">
        <v>108</v>
      </c>
      <c r="B111" s="28" t="s">
        <v>218</v>
      </c>
      <c r="C111" s="28" t="s">
        <v>35</v>
      </c>
      <c r="D111" s="31" t="s">
        <v>30</v>
      </c>
      <c r="E111" s="28" t="s">
        <v>21</v>
      </c>
      <c r="F111" s="32">
        <v>0.04332175925925926</v>
      </c>
      <c r="G111" s="18" t="str">
        <f t="shared" si="2"/>
        <v>5.12/km</v>
      </c>
      <c r="H111" s="19">
        <f t="shared" si="4"/>
        <v>0.013668981481481483</v>
      </c>
      <c r="I111" s="19">
        <f t="shared" si="5"/>
        <v>0.012164351851851853</v>
      </c>
    </row>
    <row r="112" spans="1:9" ht="15" customHeight="1">
      <c r="A112" s="17">
        <v>109</v>
      </c>
      <c r="B112" s="28" t="s">
        <v>93</v>
      </c>
      <c r="C112" s="28" t="s">
        <v>219</v>
      </c>
      <c r="D112" s="31" t="s">
        <v>121</v>
      </c>
      <c r="E112" s="28" t="s">
        <v>71</v>
      </c>
      <c r="F112" s="32">
        <v>0.04342592592592592</v>
      </c>
      <c r="G112" s="18" t="str">
        <f t="shared" si="2"/>
        <v>5.13/km</v>
      </c>
      <c r="H112" s="19">
        <f t="shared" si="4"/>
        <v>0.013773148148148145</v>
      </c>
      <c r="I112" s="19">
        <f t="shared" si="5"/>
        <v>0.0060416666666666605</v>
      </c>
    </row>
    <row r="113" spans="1:9" ht="15" customHeight="1">
      <c r="A113" s="17">
        <v>110</v>
      </c>
      <c r="B113" s="28" t="s">
        <v>220</v>
      </c>
      <c r="C113" s="28" t="s">
        <v>100</v>
      </c>
      <c r="D113" s="31" t="s">
        <v>39</v>
      </c>
      <c r="E113" s="28" t="s">
        <v>60</v>
      </c>
      <c r="F113" s="32">
        <v>0.043645833333333335</v>
      </c>
      <c r="G113" s="18" t="str">
        <f t="shared" si="2"/>
        <v>5.14/km</v>
      </c>
      <c r="H113" s="19">
        <f t="shared" si="4"/>
        <v>0.013993055555555557</v>
      </c>
      <c r="I113" s="19">
        <f t="shared" si="5"/>
        <v>0.011828703703703702</v>
      </c>
    </row>
    <row r="114" spans="1:9" ht="15" customHeight="1">
      <c r="A114" s="17">
        <v>111</v>
      </c>
      <c r="B114" s="28" t="s">
        <v>221</v>
      </c>
      <c r="C114" s="28" t="s">
        <v>216</v>
      </c>
      <c r="D114" s="31" t="s">
        <v>67</v>
      </c>
      <c r="E114" s="28" t="s">
        <v>111</v>
      </c>
      <c r="F114" s="32">
        <v>0.04383101851851851</v>
      </c>
      <c r="G114" s="18" t="str">
        <f t="shared" si="2"/>
        <v>5.16/km</v>
      </c>
      <c r="H114" s="19">
        <f t="shared" si="4"/>
        <v>0.014178240740740734</v>
      </c>
      <c r="I114" s="19">
        <f t="shared" si="5"/>
        <v>0.010231481481481473</v>
      </c>
    </row>
    <row r="115" spans="1:9" ht="15" customHeight="1">
      <c r="A115" s="17">
        <v>112</v>
      </c>
      <c r="B115" s="28" t="s">
        <v>222</v>
      </c>
      <c r="C115" s="28" t="s">
        <v>46</v>
      </c>
      <c r="D115" s="31" t="s">
        <v>39</v>
      </c>
      <c r="E115" s="28" t="s">
        <v>139</v>
      </c>
      <c r="F115" s="32">
        <v>0.04395833333333333</v>
      </c>
      <c r="G115" s="18" t="str">
        <f t="shared" si="2"/>
        <v>5.17/km</v>
      </c>
      <c r="H115" s="19">
        <f t="shared" si="4"/>
        <v>0.01430555555555555</v>
      </c>
      <c r="I115" s="19">
        <f t="shared" si="5"/>
        <v>0.012141203703703696</v>
      </c>
    </row>
    <row r="116" spans="1:9" ht="15" customHeight="1">
      <c r="A116" s="17">
        <v>113</v>
      </c>
      <c r="B116" s="28" t="s">
        <v>223</v>
      </c>
      <c r="C116" s="28" t="s">
        <v>224</v>
      </c>
      <c r="D116" s="31" t="s">
        <v>121</v>
      </c>
      <c r="E116" s="28" t="s">
        <v>173</v>
      </c>
      <c r="F116" s="32">
        <v>0.04398148148148148</v>
      </c>
      <c r="G116" s="18" t="str">
        <f t="shared" si="2"/>
        <v>5.17/km</v>
      </c>
      <c r="H116" s="19">
        <f t="shared" si="4"/>
        <v>0.014328703703703705</v>
      </c>
      <c r="I116" s="19">
        <f t="shared" si="5"/>
        <v>0.00659722222222222</v>
      </c>
    </row>
    <row r="117" spans="1:9" ht="15" customHeight="1">
      <c r="A117" s="17">
        <v>114</v>
      </c>
      <c r="B117" s="28" t="s">
        <v>225</v>
      </c>
      <c r="C117" s="28" t="s">
        <v>226</v>
      </c>
      <c r="D117" s="31" t="s">
        <v>130</v>
      </c>
      <c r="E117" s="28" t="s">
        <v>103</v>
      </c>
      <c r="F117" s="32">
        <v>0.04424768518518518</v>
      </c>
      <c r="G117" s="18" t="str">
        <f t="shared" si="2"/>
        <v>5.19/km</v>
      </c>
      <c r="H117" s="19">
        <f t="shared" si="4"/>
        <v>0.014594907407407404</v>
      </c>
      <c r="I117" s="19">
        <f t="shared" si="5"/>
        <v>0.006608796296296286</v>
      </c>
    </row>
    <row r="118" spans="1:9" ht="15" customHeight="1">
      <c r="A118" s="17">
        <v>115</v>
      </c>
      <c r="B118" s="28" t="s">
        <v>206</v>
      </c>
      <c r="C118" s="28" t="s">
        <v>227</v>
      </c>
      <c r="D118" s="31" t="s">
        <v>130</v>
      </c>
      <c r="E118" s="28" t="s">
        <v>31</v>
      </c>
      <c r="F118" s="32">
        <v>0.04471064814814815</v>
      </c>
      <c r="G118" s="18" t="str">
        <f t="shared" si="2"/>
        <v>5.22/km</v>
      </c>
      <c r="H118" s="19">
        <f t="shared" si="4"/>
        <v>0.015057870370370374</v>
      </c>
      <c r="I118" s="19">
        <f t="shared" si="5"/>
        <v>0.007071759259259257</v>
      </c>
    </row>
    <row r="119" spans="1:9" ht="15" customHeight="1">
      <c r="A119" s="17">
        <v>116</v>
      </c>
      <c r="B119" s="28" t="s">
        <v>228</v>
      </c>
      <c r="C119" s="28" t="s">
        <v>229</v>
      </c>
      <c r="D119" s="31" t="s">
        <v>54</v>
      </c>
      <c r="E119" s="28" t="s">
        <v>103</v>
      </c>
      <c r="F119" s="32">
        <v>0.04511574074074074</v>
      </c>
      <c r="G119" s="18" t="str">
        <f t="shared" si="2"/>
        <v>5.25/km</v>
      </c>
      <c r="H119" s="19">
        <f t="shared" si="4"/>
        <v>0.015462962962962963</v>
      </c>
      <c r="I119" s="19">
        <f t="shared" si="5"/>
        <v>0.012210648148148151</v>
      </c>
    </row>
    <row r="120" spans="1:9" ht="15" customHeight="1">
      <c r="A120" s="17">
        <v>117</v>
      </c>
      <c r="B120" s="28" t="s">
        <v>230</v>
      </c>
      <c r="C120" s="28" t="s">
        <v>185</v>
      </c>
      <c r="D120" s="31" t="s">
        <v>67</v>
      </c>
      <c r="E120" s="28" t="s">
        <v>31</v>
      </c>
      <c r="F120" s="32">
        <v>0.04511574074074074</v>
      </c>
      <c r="G120" s="18" t="str">
        <f t="shared" si="2"/>
        <v>5.25/km</v>
      </c>
      <c r="H120" s="19">
        <f t="shared" si="4"/>
        <v>0.015462962962962963</v>
      </c>
      <c r="I120" s="19">
        <f t="shared" si="5"/>
        <v>0.011516203703703702</v>
      </c>
    </row>
    <row r="121" spans="1:9" ht="15" customHeight="1">
      <c r="A121" s="17">
        <v>118</v>
      </c>
      <c r="B121" s="28" t="s">
        <v>231</v>
      </c>
      <c r="C121" s="28" t="s">
        <v>85</v>
      </c>
      <c r="D121" s="31" t="s">
        <v>121</v>
      </c>
      <c r="E121" s="28" t="s">
        <v>106</v>
      </c>
      <c r="F121" s="32">
        <v>0.04548611111111111</v>
      </c>
      <c r="G121" s="18" t="str">
        <f t="shared" si="2"/>
        <v>5.28/km</v>
      </c>
      <c r="H121" s="19">
        <f t="shared" si="4"/>
        <v>0.01583333333333333</v>
      </c>
      <c r="I121" s="19">
        <f t="shared" si="5"/>
        <v>0.008101851851851846</v>
      </c>
    </row>
    <row r="122" spans="1:9" ht="15" customHeight="1">
      <c r="A122" s="17">
        <v>119</v>
      </c>
      <c r="B122" s="28" t="s">
        <v>232</v>
      </c>
      <c r="C122" s="28" t="s">
        <v>81</v>
      </c>
      <c r="D122" s="31" t="s">
        <v>144</v>
      </c>
      <c r="E122" s="28" t="s">
        <v>204</v>
      </c>
      <c r="F122" s="32">
        <v>0.04574074074074074</v>
      </c>
      <c r="G122" s="18" t="str">
        <f t="shared" si="2"/>
        <v>5.29/km</v>
      </c>
      <c r="H122" s="19">
        <f t="shared" si="4"/>
        <v>0.016087962962962964</v>
      </c>
      <c r="I122" s="19">
        <f t="shared" si="5"/>
        <v>0.007662037037037037</v>
      </c>
    </row>
    <row r="123" spans="1:9" ht="15" customHeight="1">
      <c r="A123" s="17">
        <v>120</v>
      </c>
      <c r="B123" s="28" t="s">
        <v>233</v>
      </c>
      <c r="C123" s="28" t="s">
        <v>234</v>
      </c>
      <c r="D123" s="31" t="s">
        <v>50</v>
      </c>
      <c r="E123" s="28" t="s">
        <v>31</v>
      </c>
      <c r="F123" s="32">
        <v>0.04607638888888888</v>
      </c>
      <c r="G123" s="18" t="str">
        <f t="shared" si="2"/>
        <v>5.32/km</v>
      </c>
      <c r="H123" s="19">
        <f t="shared" si="4"/>
        <v>0.016423611111111104</v>
      </c>
      <c r="I123" s="19">
        <f t="shared" si="5"/>
        <v>0.013240740740740733</v>
      </c>
    </row>
    <row r="124" spans="1:9" ht="15" customHeight="1">
      <c r="A124" s="17">
        <v>121</v>
      </c>
      <c r="B124" s="28" t="s">
        <v>235</v>
      </c>
      <c r="C124" s="28" t="s">
        <v>49</v>
      </c>
      <c r="D124" s="31" t="s">
        <v>13</v>
      </c>
      <c r="E124" s="28" t="s">
        <v>71</v>
      </c>
      <c r="F124" s="32">
        <v>0.04607638888888888</v>
      </c>
      <c r="G124" s="18" t="str">
        <f t="shared" si="2"/>
        <v>5.32/km</v>
      </c>
      <c r="H124" s="19">
        <f t="shared" si="4"/>
        <v>0.016423611111111104</v>
      </c>
      <c r="I124" s="19">
        <f t="shared" si="5"/>
        <v>0.016423611111111104</v>
      </c>
    </row>
    <row r="125" spans="1:9" ht="15" customHeight="1">
      <c r="A125" s="17">
        <v>122</v>
      </c>
      <c r="B125" s="28" t="s">
        <v>236</v>
      </c>
      <c r="C125" s="28" t="s">
        <v>44</v>
      </c>
      <c r="D125" s="31" t="s">
        <v>24</v>
      </c>
      <c r="E125" s="28" t="s">
        <v>31</v>
      </c>
      <c r="F125" s="32">
        <v>0.04607638888888888</v>
      </c>
      <c r="G125" s="18" t="str">
        <f t="shared" si="2"/>
        <v>5.32/km</v>
      </c>
      <c r="H125" s="19">
        <f t="shared" si="4"/>
        <v>0.016423611111111104</v>
      </c>
      <c r="I125" s="19">
        <f t="shared" si="5"/>
        <v>0.015590277777777769</v>
      </c>
    </row>
    <row r="126" spans="1:9" ht="15" customHeight="1">
      <c r="A126" s="17">
        <v>123</v>
      </c>
      <c r="B126" s="28" t="s">
        <v>237</v>
      </c>
      <c r="C126" s="28" t="s">
        <v>172</v>
      </c>
      <c r="D126" s="31" t="s">
        <v>238</v>
      </c>
      <c r="E126" s="28" t="s">
        <v>68</v>
      </c>
      <c r="F126" s="32">
        <v>0.046921296296296294</v>
      </c>
      <c r="G126" s="18" t="str">
        <f t="shared" si="2"/>
        <v>5.38/km</v>
      </c>
      <c r="H126" s="19">
        <f t="shared" si="4"/>
        <v>0.017268518518518516</v>
      </c>
      <c r="I126" s="19">
        <f t="shared" si="5"/>
        <v>0</v>
      </c>
    </row>
    <row r="127" spans="1:9" ht="15" customHeight="1">
      <c r="A127" s="17">
        <v>124</v>
      </c>
      <c r="B127" s="28" t="s">
        <v>32</v>
      </c>
      <c r="C127" s="28" t="s">
        <v>239</v>
      </c>
      <c r="D127" s="31" t="s">
        <v>88</v>
      </c>
      <c r="E127" s="28" t="s">
        <v>31</v>
      </c>
      <c r="F127" s="32">
        <v>0.04728009259259259</v>
      </c>
      <c r="G127" s="18" t="str">
        <f t="shared" si="2"/>
        <v>5.40/km</v>
      </c>
      <c r="H127" s="19">
        <f t="shared" si="4"/>
        <v>0.01762731481481481</v>
      </c>
      <c r="I127" s="19">
        <f t="shared" si="5"/>
        <v>0.011631944444444438</v>
      </c>
    </row>
    <row r="128" spans="1:9" ht="15" customHeight="1">
      <c r="A128" s="17">
        <v>125</v>
      </c>
      <c r="B128" s="28" t="s">
        <v>240</v>
      </c>
      <c r="C128" s="28" t="s">
        <v>241</v>
      </c>
      <c r="D128" s="31" t="s">
        <v>88</v>
      </c>
      <c r="E128" s="28" t="s">
        <v>31</v>
      </c>
      <c r="F128" s="32">
        <v>0.04728009259259259</v>
      </c>
      <c r="G128" s="18" t="str">
        <f t="shared" si="2"/>
        <v>5.40/km</v>
      </c>
      <c r="H128" s="19">
        <f t="shared" si="4"/>
        <v>0.01762731481481481</v>
      </c>
      <c r="I128" s="19">
        <f t="shared" si="5"/>
        <v>0.011631944444444438</v>
      </c>
    </row>
    <row r="129" spans="1:9" ht="15" customHeight="1">
      <c r="A129" s="17">
        <v>126</v>
      </c>
      <c r="B129" s="28" t="s">
        <v>242</v>
      </c>
      <c r="C129" s="28" t="s">
        <v>243</v>
      </c>
      <c r="D129" s="31" t="s">
        <v>13</v>
      </c>
      <c r="E129" s="28" t="s">
        <v>31</v>
      </c>
      <c r="F129" s="32">
        <v>0.04730324074074074</v>
      </c>
      <c r="G129" s="18" t="str">
        <f t="shared" si="2"/>
        <v>5.41/km</v>
      </c>
      <c r="H129" s="19">
        <f t="shared" si="4"/>
        <v>0.017650462962962965</v>
      </c>
      <c r="I129" s="19">
        <f t="shared" si="5"/>
        <v>0.017650462962962965</v>
      </c>
    </row>
    <row r="130" spans="1:9" ht="15" customHeight="1">
      <c r="A130" s="17">
        <v>127</v>
      </c>
      <c r="B130" s="28" t="s">
        <v>244</v>
      </c>
      <c r="C130" s="28" t="s">
        <v>100</v>
      </c>
      <c r="D130" s="31" t="s">
        <v>67</v>
      </c>
      <c r="E130" s="28" t="s">
        <v>31</v>
      </c>
      <c r="F130" s="32">
        <v>0.04748842592592593</v>
      </c>
      <c r="G130" s="18" t="str">
        <f t="shared" si="2"/>
        <v>5.42/km</v>
      </c>
      <c r="H130" s="19">
        <f t="shared" si="4"/>
        <v>0.01783564814814815</v>
      </c>
      <c r="I130" s="19">
        <f t="shared" si="5"/>
        <v>0.013888888888888888</v>
      </c>
    </row>
    <row r="131" spans="1:9" ht="15" customHeight="1">
      <c r="A131" s="17">
        <v>128</v>
      </c>
      <c r="B131" s="28" t="s">
        <v>245</v>
      </c>
      <c r="C131" s="28" t="s">
        <v>246</v>
      </c>
      <c r="D131" s="31" t="s">
        <v>247</v>
      </c>
      <c r="E131" s="28" t="s">
        <v>36</v>
      </c>
      <c r="F131" s="32">
        <v>0.0475</v>
      </c>
      <c r="G131" s="18" t="str">
        <f t="shared" si="2"/>
        <v>5.42/km</v>
      </c>
      <c r="H131" s="19">
        <f t="shared" si="4"/>
        <v>0.017847222222222223</v>
      </c>
      <c r="I131" s="19">
        <f t="shared" si="5"/>
        <v>0</v>
      </c>
    </row>
    <row r="132" spans="1:9" ht="15" customHeight="1">
      <c r="A132" s="17">
        <v>129</v>
      </c>
      <c r="B132" s="28" t="s">
        <v>248</v>
      </c>
      <c r="C132" s="28" t="s">
        <v>249</v>
      </c>
      <c r="D132" s="31" t="s">
        <v>176</v>
      </c>
      <c r="E132" s="28" t="s">
        <v>111</v>
      </c>
      <c r="F132" s="32">
        <v>0.048553240740740744</v>
      </c>
      <c r="G132" s="18" t="str">
        <f>TEXT(INT((HOUR(F132)*3600+MINUTE(F132)*60+SECOND(F132))/$I$2/60),"0")&amp;"."&amp;TEXT(MOD((HOUR(F132)*3600+MINUTE(F132)*60+SECOND(F132))/$I$2,60),"00")&amp;"/km"</f>
        <v>5.50/km</v>
      </c>
      <c r="H132" s="19">
        <f t="shared" si="4"/>
        <v>0.018900462962962966</v>
      </c>
      <c r="I132" s="19">
        <f t="shared" si="5"/>
        <v>0.008912037037037038</v>
      </c>
    </row>
    <row r="133" spans="1:9" ht="15" customHeight="1">
      <c r="A133" s="17">
        <v>130</v>
      </c>
      <c r="B133" s="28" t="s">
        <v>40</v>
      </c>
      <c r="C133" s="28" t="s">
        <v>120</v>
      </c>
      <c r="D133" s="31" t="s">
        <v>121</v>
      </c>
      <c r="E133" s="28" t="s">
        <v>173</v>
      </c>
      <c r="F133" s="32">
        <v>0.048553240740740744</v>
      </c>
      <c r="G133" s="18" t="str">
        <f>TEXT(INT((HOUR(F133)*3600+MINUTE(F133)*60+SECOND(F133))/$I$2/60),"0")&amp;"."&amp;TEXT(MOD((HOUR(F133)*3600+MINUTE(F133)*60+SECOND(F133))/$I$2,60),"00")&amp;"/km"</f>
        <v>5.50/km</v>
      </c>
      <c r="H133" s="19">
        <f t="shared" si="4"/>
        <v>0.018900462962962966</v>
      </c>
      <c r="I133" s="19">
        <f t="shared" si="5"/>
        <v>0.011168981481481481</v>
      </c>
    </row>
    <row r="134" spans="1:9" ht="15" customHeight="1">
      <c r="A134" s="17">
        <v>131</v>
      </c>
      <c r="B134" s="28" t="s">
        <v>250</v>
      </c>
      <c r="C134" s="28" t="s">
        <v>183</v>
      </c>
      <c r="D134" s="31" t="s">
        <v>67</v>
      </c>
      <c r="E134" s="28" t="s">
        <v>31</v>
      </c>
      <c r="F134" s="32">
        <v>0.051585648148148144</v>
      </c>
      <c r="G134" s="18" t="str">
        <f>TEXT(INT((HOUR(F134)*3600+MINUTE(F134)*60+SECOND(F134))/$I$2/60),"0")&amp;"."&amp;TEXT(MOD((HOUR(F134)*3600+MINUTE(F134)*60+SECOND(F134))/$I$2,60),"00")&amp;"/km"</f>
        <v>6.11/km</v>
      </c>
      <c r="H134" s="19">
        <f t="shared" si="4"/>
        <v>0.021932870370370366</v>
      </c>
      <c r="I134" s="19">
        <f t="shared" si="5"/>
        <v>0.017986111111111105</v>
      </c>
    </row>
    <row r="135" spans="1:9" ht="15" customHeight="1">
      <c r="A135" s="17">
        <v>132</v>
      </c>
      <c r="B135" s="28" t="s">
        <v>206</v>
      </c>
      <c r="C135" s="28" t="s">
        <v>219</v>
      </c>
      <c r="D135" s="31" t="s">
        <v>67</v>
      </c>
      <c r="E135" s="28" t="s">
        <v>31</v>
      </c>
      <c r="F135" s="32">
        <v>0.051585648148148144</v>
      </c>
      <c r="G135" s="18" t="str">
        <f>TEXT(INT((HOUR(F135)*3600+MINUTE(F135)*60+SECOND(F135))/$I$2/60),"0")&amp;"."&amp;TEXT(MOD((HOUR(F135)*3600+MINUTE(F135)*60+SECOND(F135))/$I$2,60),"00")&amp;"/km"</f>
        <v>6.11/km</v>
      </c>
      <c r="H135" s="19">
        <f t="shared" si="4"/>
        <v>0.021932870370370366</v>
      </c>
      <c r="I135" s="19">
        <f t="shared" si="5"/>
        <v>0.017986111111111105</v>
      </c>
    </row>
    <row r="136" spans="1:9" ht="15" customHeight="1" thickBot="1">
      <c r="A136" s="22">
        <v>133</v>
      </c>
      <c r="B136" s="33" t="s">
        <v>251</v>
      </c>
      <c r="C136" s="33" t="s">
        <v>161</v>
      </c>
      <c r="D136" s="34" t="s">
        <v>30</v>
      </c>
      <c r="E136" s="33" t="s">
        <v>31</v>
      </c>
      <c r="F136" s="35">
        <v>0.054293981481481485</v>
      </c>
      <c r="G136" s="20" t="str">
        <f>TEXT(INT((HOUR(F136)*3600+MINUTE(F136)*60+SECOND(F136))/$I$2/60),"0")&amp;"."&amp;TEXT(MOD((HOUR(F136)*3600+MINUTE(F136)*60+SECOND(F136))/$I$2,60),"00")&amp;"/km"</f>
        <v>6.31/km</v>
      </c>
      <c r="H136" s="23">
        <f t="shared" si="4"/>
        <v>0.024641203703703707</v>
      </c>
      <c r="I136" s="23">
        <f t="shared" si="5"/>
        <v>0.023136574074074077</v>
      </c>
    </row>
  </sheetData>
  <autoFilter ref="A3:I136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pane ySplit="3" topLeftCell="BM4" activePane="bottomLeft" state="frozen"/>
      <selection pane="topLeft" activeCell="A1" sqref="A1"/>
      <selection pane="bottomLeft" activeCell="B17" sqref="B17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2.7109375" style="4" customWidth="1"/>
  </cols>
  <sheetData>
    <row r="1" spans="1:3" ht="24.75" customHeight="1" thickBot="1">
      <c r="A1" s="41" t="str">
        <f>Individuale!A1</f>
        <v>Corsa dell'Immacolata</v>
      </c>
      <c r="B1" s="41"/>
      <c r="C1" s="41"/>
    </row>
    <row r="2" spans="1:3" ht="33" customHeight="1" thickBot="1">
      <c r="A2" s="42" t="str">
        <f>Individuale!A2&amp;" km. "&amp;Individuale!I2</f>
        <v>Frosinone (Fr) Italia - Martedì 08/12/2009 km. 12</v>
      </c>
      <c r="B2" s="42"/>
      <c r="C2" s="42"/>
    </row>
    <row r="3" spans="1:3" ht="24.75" customHeight="1" thickBot="1">
      <c r="A3" s="24" t="s">
        <v>1</v>
      </c>
      <c r="B3" s="11" t="s">
        <v>5</v>
      </c>
      <c r="C3" s="11" t="s">
        <v>10</v>
      </c>
    </row>
    <row r="4" spans="1:3" s="21" customFormat="1" ht="15" customHeight="1">
      <c r="A4" s="15">
        <v>1</v>
      </c>
      <c r="B4" s="43" t="s">
        <v>31</v>
      </c>
      <c r="C4" s="46">
        <v>29</v>
      </c>
    </row>
    <row r="5" spans="1:3" s="21" customFormat="1" ht="15" customHeight="1">
      <c r="A5" s="18">
        <v>2</v>
      </c>
      <c r="B5" s="44" t="s">
        <v>60</v>
      </c>
      <c r="C5" s="47">
        <v>22</v>
      </c>
    </row>
    <row r="6" spans="1:3" s="21" customFormat="1" ht="15" customHeight="1">
      <c r="A6" s="18">
        <v>3</v>
      </c>
      <c r="B6" s="44" t="s">
        <v>21</v>
      </c>
      <c r="C6" s="47">
        <v>14</v>
      </c>
    </row>
    <row r="7" spans="1:3" s="21" customFormat="1" ht="15" customHeight="1">
      <c r="A7" s="18">
        <v>4</v>
      </c>
      <c r="B7" s="44" t="s">
        <v>71</v>
      </c>
      <c r="C7" s="47">
        <v>10</v>
      </c>
    </row>
    <row r="8" spans="1:3" s="21" customFormat="1" ht="15" customHeight="1">
      <c r="A8" s="18">
        <v>5</v>
      </c>
      <c r="B8" s="44" t="s">
        <v>36</v>
      </c>
      <c r="C8" s="47">
        <v>8</v>
      </c>
    </row>
    <row r="9" spans="1:3" s="21" customFormat="1" ht="15" customHeight="1">
      <c r="A9" s="18">
        <v>6</v>
      </c>
      <c r="B9" s="44" t="s">
        <v>14</v>
      </c>
      <c r="C9" s="47">
        <v>8</v>
      </c>
    </row>
    <row r="10" spans="1:3" s="21" customFormat="1" ht="15" customHeight="1">
      <c r="A10" s="18">
        <v>7</v>
      </c>
      <c r="B10" s="44" t="s">
        <v>25</v>
      </c>
      <c r="C10" s="47">
        <v>7</v>
      </c>
    </row>
    <row r="11" spans="1:3" s="21" customFormat="1" ht="15" customHeight="1">
      <c r="A11" s="18">
        <v>8</v>
      </c>
      <c r="B11" s="44" t="s">
        <v>106</v>
      </c>
      <c r="C11" s="47">
        <v>6</v>
      </c>
    </row>
    <row r="12" spans="1:3" s="21" customFormat="1" ht="15" customHeight="1">
      <c r="A12" s="18">
        <v>9</v>
      </c>
      <c r="B12" s="44" t="s">
        <v>111</v>
      </c>
      <c r="C12" s="47">
        <v>5</v>
      </c>
    </row>
    <row r="13" spans="1:3" s="21" customFormat="1" ht="15" customHeight="1">
      <c r="A13" s="18">
        <v>10</v>
      </c>
      <c r="B13" s="44" t="s">
        <v>68</v>
      </c>
      <c r="C13" s="47">
        <v>4</v>
      </c>
    </row>
    <row r="14" spans="1:3" ht="15" customHeight="1">
      <c r="A14" s="18">
        <v>11</v>
      </c>
      <c r="B14" s="44" t="s">
        <v>103</v>
      </c>
      <c r="C14" s="47">
        <v>4</v>
      </c>
    </row>
    <row r="15" spans="1:3" ht="15" customHeight="1">
      <c r="A15" s="18">
        <v>12</v>
      </c>
      <c r="B15" s="44" t="s">
        <v>173</v>
      </c>
      <c r="C15" s="47">
        <v>3</v>
      </c>
    </row>
    <row r="16" spans="1:3" s="21" customFormat="1" ht="15" customHeight="1">
      <c r="A16" s="18">
        <v>13</v>
      </c>
      <c r="B16" s="44" t="s">
        <v>139</v>
      </c>
      <c r="C16" s="47">
        <v>3</v>
      </c>
    </row>
    <row r="17" spans="1:3" ht="15" customHeight="1">
      <c r="A17" s="18">
        <v>14</v>
      </c>
      <c r="B17" s="44" t="s">
        <v>204</v>
      </c>
      <c r="C17" s="47">
        <v>2</v>
      </c>
    </row>
    <row r="18" spans="1:3" ht="15" customHeight="1">
      <c r="A18" s="18">
        <v>15</v>
      </c>
      <c r="B18" s="44" t="s">
        <v>89</v>
      </c>
      <c r="C18" s="47">
        <v>2</v>
      </c>
    </row>
    <row r="19" spans="1:3" ht="15" customHeight="1">
      <c r="A19" s="18">
        <v>16</v>
      </c>
      <c r="B19" s="44" t="s">
        <v>57</v>
      </c>
      <c r="C19" s="47">
        <v>1</v>
      </c>
    </row>
    <row r="20" spans="1:3" ht="15" customHeight="1">
      <c r="A20" s="18">
        <v>17</v>
      </c>
      <c r="B20" s="44" t="s">
        <v>42</v>
      </c>
      <c r="C20" s="47">
        <v>1</v>
      </c>
    </row>
    <row r="21" spans="1:3" ht="15" customHeight="1">
      <c r="A21" s="18">
        <v>18</v>
      </c>
      <c r="B21" s="44" t="s">
        <v>146</v>
      </c>
      <c r="C21" s="47">
        <v>1</v>
      </c>
    </row>
    <row r="22" spans="1:3" ht="15" customHeight="1">
      <c r="A22" s="18">
        <v>19</v>
      </c>
      <c r="B22" s="44" t="s">
        <v>92</v>
      </c>
      <c r="C22" s="47">
        <v>1</v>
      </c>
    </row>
    <row r="23" spans="1:3" ht="15" customHeight="1">
      <c r="A23" s="18">
        <v>20</v>
      </c>
      <c r="B23" s="44" t="s">
        <v>18</v>
      </c>
      <c r="C23" s="47">
        <v>1</v>
      </c>
    </row>
    <row r="24" spans="1:3" ht="15" customHeight="1" thickBot="1">
      <c r="A24" s="20">
        <v>21</v>
      </c>
      <c r="B24" s="45" t="s">
        <v>47</v>
      </c>
      <c r="C24" s="48">
        <v>1</v>
      </c>
    </row>
    <row r="25" ht="12.75">
      <c r="C25" s="4">
        <f>SUM(C4:C24)</f>
        <v>133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2009-12-11T15:24:48Z</dcterms:modified>
  <cp:category/>
  <cp:version/>
  <cp:contentType/>
  <cp:contentStatus/>
</cp:coreProperties>
</file>