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<sst xmlns="http://schemas.openxmlformats.org/spreadsheetml/2006/main" count="399" uniqueCount="255">
  <si>
    <t>CAPOTOSTO</t>
  </si>
  <si>
    <t>SACCHETTI</t>
  </si>
  <si>
    <t>TOMAO</t>
  </si>
  <si>
    <t>COIA</t>
  </si>
  <si>
    <t>BEVILACQUA</t>
  </si>
  <si>
    <t>CLINO</t>
  </si>
  <si>
    <t>PIATTELLA</t>
  </si>
  <si>
    <t>PERONTI</t>
  </si>
  <si>
    <t>BONOMO</t>
  </si>
  <si>
    <t>CENTRA</t>
  </si>
  <si>
    <t>SAUTTO</t>
  </si>
  <si>
    <t>SAPUTO</t>
  </si>
  <si>
    <t>SPOLETINI</t>
  </si>
  <si>
    <t>SABRINA</t>
  </si>
  <si>
    <t>PAPOCCIA</t>
  </si>
  <si>
    <t>BARRALE</t>
  </si>
  <si>
    <t>PAGLIA</t>
  </si>
  <si>
    <t>ALBERICO</t>
  </si>
  <si>
    <t>MERLINO</t>
  </si>
  <si>
    <t>ROLANDO</t>
  </si>
  <si>
    <t>TERENZI</t>
  </si>
  <si>
    <t>BENEDETTO</t>
  </si>
  <si>
    <t>GASPARE</t>
  </si>
  <si>
    <t>ZONZIN</t>
  </si>
  <si>
    <t>DE FILIPPI</t>
  </si>
  <si>
    <t>COLATOSTI</t>
  </si>
  <si>
    <t>CIOCI</t>
  </si>
  <si>
    <t>TAVELLI</t>
  </si>
  <si>
    <t>EMILIO</t>
  </si>
  <si>
    <t>IMPERIOLI</t>
  </si>
  <si>
    <t>VALERIANO</t>
  </si>
  <si>
    <t>ORANGES</t>
  </si>
  <si>
    <t>THOMAS</t>
  </si>
  <si>
    <t>ASSENI</t>
  </si>
  <si>
    <t>IABONI</t>
  </si>
  <si>
    <t>RADICIOLI</t>
  </si>
  <si>
    <t>BRIGHINDI</t>
  </si>
  <si>
    <t>MANUEL</t>
  </si>
  <si>
    <t>SETALE</t>
  </si>
  <si>
    <t>DEL BROCCO</t>
  </si>
  <si>
    <t>PALLADINO</t>
  </si>
  <si>
    <t>MICHELANGELO</t>
  </si>
  <si>
    <t>D'ANGELO</t>
  </si>
  <si>
    <t>ROSA MARIA</t>
  </si>
  <si>
    <t>POD. AMATORI MOROLO</t>
  </si>
  <si>
    <t>MM70</t>
  </si>
  <si>
    <t>AGOMERI</t>
  </si>
  <si>
    <t>DANTE</t>
  </si>
  <si>
    <t>CIALEI</t>
  </si>
  <si>
    <t>GIORGIA</t>
  </si>
  <si>
    <t>ROMA</t>
  </si>
  <si>
    <t>LEO</t>
  </si>
  <si>
    <t>RINNA</t>
  </si>
  <si>
    <t>PESCOSOLIDO</t>
  </si>
  <si>
    <t>ELEUTERIO</t>
  </si>
  <si>
    <t>PERSICO</t>
  </si>
  <si>
    <t>S/M</t>
  </si>
  <si>
    <t>0.28.25</t>
  </si>
  <si>
    <t>MARHNAOUI</t>
  </si>
  <si>
    <t>TARIK</t>
  </si>
  <si>
    <t>0.28.38</t>
  </si>
  <si>
    <t>ZITOUNI</t>
  </si>
  <si>
    <t>YOUNESS</t>
  </si>
  <si>
    <t>A.S. PODISTICA IL LAGHETTO</t>
  </si>
  <si>
    <t>0.29.52</t>
  </si>
  <si>
    <t>EL MAKHROUT</t>
  </si>
  <si>
    <t>CHERKAOUI</t>
  </si>
  <si>
    <t>0.30.16</t>
  </si>
  <si>
    <t>RCF - RUNNING CLUB FUTURA</t>
  </si>
  <si>
    <t>0.30.59</t>
  </si>
  <si>
    <t>0.31.00</t>
  </si>
  <si>
    <t>CAPUANI</t>
  </si>
  <si>
    <t>AM</t>
  </si>
  <si>
    <t>ASD ESERCITO - 80° RAV ROMA</t>
  </si>
  <si>
    <t>0.31.27</t>
  </si>
  <si>
    <t>A.S.D. FONDI RUNNERS 2010</t>
  </si>
  <si>
    <t>0.33.50</t>
  </si>
  <si>
    <t>J/M</t>
  </si>
  <si>
    <t>A.S.D. ATLETICA CECCANO</t>
  </si>
  <si>
    <t>0.34.04</t>
  </si>
  <si>
    <t>A.S.D. POL. CIOCIARA A.FAVA</t>
  </si>
  <si>
    <t>0.34.08</t>
  </si>
  <si>
    <t>GUARCINI</t>
  </si>
  <si>
    <t>0.34.37</t>
  </si>
  <si>
    <t>BUTTARAZZI</t>
  </si>
  <si>
    <t>0.34.46</t>
  </si>
  <si>
    <t>0.35.11</t>
  </si>
  <si>
    <t>CABRAS</t>
  </si>
  <si>
    <t>ATLETICA SANDRO CALVESI</t>
  </si>
  <si>
    <t>0.35.22</t>
  </si>
  <si>
    <t>0.35.35</t>
  </si>
  <si>
    <t>A.S.D. ROCCAGORGA - UISP</t>
  </si>
  <si>
    <t>0.35.42</t>
  </si>
  <si>
    <t>0.35.56</t>
  </si>
  <si>
    <t>A.S.D. POLIGOLFO FORMIA</t>
  </si>
  <si>
    <t>0.36.08</t>
  </si>
  <si>
    <t>0.36.43</t>
  </si>
  <si>
    <t>DELL'OLIO</t>
  </si>
  <si>
    <t>G.S. LITAL</t>
  </si>
  <si>
    <t>0.36.54</t>
  </si>
  <si>
    <t>PULITA</t>
  </si>
  <si>
    <t>ASD CENTRO FITNESS MONTELLO</t>
  </si>
  <si>
    <t>0.36.59</t>
  </si>
  <si>
    <t>0.37.00</t>
  </si>
  <si>
    <t>G. BATTISTA</t>
  </si>
  <si>
    <t>0.37.04</t>
  </si>
  <si>
    <t>0.37.11</t>
  </si>
  <si>
    <t>DE MAIO</t>
  </si>
  <si>
    <t>A.S.DIL. UNIVERSITAS PA</t>
  </si>
  <si>
    <t>0.37.16</t>
  </si>
  <si>
    <t>0.37.23</t>
  </si>
  <si>
    <t>MIACCI</t>
  </si>
  <si>
    <t>S/F</t>
  </si>
  <si>
    <t>0.37.39</t>
  </si>
  <si>
    <t>0.38.00</t>
  </si>
  <si>
    <t>0.38.41</t>
  </si>
  <si>
    <t>HAPPY RUNNER CLUB</t>
  </si>
  <si>
    <t>0.38.50</t>
  </si>
  <si>
    <t>COLALUCA</t>
  </si>
  <si>
    <t>0.38.56</t>
  </si>
  <si>
    <t>0.39.00</t>
  </si>
  <si>
    <t>0.39.10</t>
  </si>
  <si>
    <t>MAURA</t>
  </si>
  <si>
    <t>0.39.25</t>
  </si>
  <si>
    <t>0.39.37</t>
  </si>
  <si>
    <t>0.40.08</t>
  </si>
  <si>
    <t>0.40.35</t>
  </si>
  <si>
    <t>0.40.44</t>
  </si>
  <si>
    <t>GEREMIA</t>
  </si>
  <si>
    <t>ASD SORA RUNNERS CLUB</t>
  </si>
  <si>
    <t>0.41.02</t>
  </si>
  <si>
    <t>ARCESE</t>
  </si>
  <si>
    <t>ASD ATLETICA ARCE</t>
  </si>
  <si>
    <t>0.41.12</t>
  </si>
  <si>
    <t>BRAZZALE</t>
  </si>
  <si>
    <t>0.41.14</t>
  </si>
  <si>
    <t>A.S.D. SIMMEL COLLEFERRO</t>
  </si>
  <si>
    <t>0.41.25</t>
  </si>
  <si>
    <t>VONA</t>
  </si>
  <si>
    <t>NATALIA</t>
  </si>
  <si>
    <t>AF</t>
  </si>
  <si>
    <t>0.41.34</t>
  </si>
  <si>
    <t>0.42.15</t>
  </si>
  <si>
    <t>0.42.37</t>
  </si>
  <si>
    <t>PUTTINI</t>
  </si>
  <si>
    <t>POL. ATLETICA CEPRANO</t>
  </si>
  <si>
    <t>0.42.45</t>
  </si>
  <si>
    <t>0.42.48</t>
  </si>
  <si>
    <t>0.42.59</t>
  </si>
  <si>
    <t>0.43.02</t>
  </si>
  <si>
    <t>0.43.10</t>
  </si>
  <si>
    <t>SPAZIANI TESTA</t>
  </si>
  <si>
    <t>0.43.13</t>
  </si>
  <si>
    <t>0.43.36</t>
  </si>
  <si>
    <t>0.43.53</t>
  </si>
  <si>
    <t>0.44.00</t>
  </si>
  <si>
    <t>UISP CASERTA</t>
  </si>
  <si>
    <t>0.44.15</t>
  </si>
  <si>
    <t>0.44.33</t>
  </si>
  <si>
    <t>0.44.57</t>
  </si>
  <si>
    <t>0.45.02</t>
  </si>
  <si>
    <t>0.46.38</t>
  </si>
  <si>
    <t>BERNARDETTE</t>
  </si>
  <si>
    <t>0.47.22</t>
  </si>
  <si>
    <t>0.47.33</t>
  </si>
  <si>
    <t>ROBBIO</t>
  </si>
  <si>
    <t>A.S.D. ATLETICA FROSINONE</t>
  </si>
  <si>
    <t>0.47.42</t>
  </si>
  <si>
    <t>0.48.17</t>
  </si>
  <si>
    <t>0.48.45</t>
  </si>
  <si>
    <t>0.48.49</t>
  </si>
  <si>
    <t>0.50.27</t>
  </si>
  <si>
    <t>A.S.D. POD. AVIS PRIVERNO</t>
  </si>
  <si>
    <t>0.56.14</t>
  </si>
  <si>
    <t>0.57.11</t>
  </si>
  <si>
    <t>1.00.01</t>
  </si>
  <si>
    <t>Memorial Masi</t>
  </si>
  <si>
    <t>Ceccano (FR) Italia - Domenica 29/07/2012</t>
  </si>
  <si>
    <t>10ª edizione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</si>
  <si>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</si>
  <si>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</si>
  <si>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</si>
  <si>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</si>
  <si>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</si>
  <si>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</si>
  <si>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</si>
  <si>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</si>
  <si>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</si>
  <si>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</si>
  <si>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</si>
  <si>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</si>
  <si>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COLLEFERRO ATLETICA</t>
  </si>
  <si>
    <t>LUCA</t>
  </si>
  <si>
    <t>FABIO</t>
  </si>
  <si>
    <t>FABRIZIO</t>
  </si>
  <si>
    <t>MARCO</t>
  </si>
  <si>
    <t>ANGELO</t>
  </si>
  <si>
    <t>STEFANO</t>
  </si>
  <si>
    <t>ROBERTO</t>
  </si>
  <si>
    <t>FRANCO</t>
  </si>
  <si>
    <t>MASSIMO</t>
  </si>
  <si>
    <t>MASSIMILIANO</t>
  </si>
  <si>
    <t>DANIELE</t>
  </si>
  <si>
    <t>PAOLO</t>
  </si>
  <si>
    <t>MICHELE</t>
  </si>
  <si>
    <t>LUIGI</t>
  </si>
  <si>
    <t>ANTONELLA</t>
  </si>
  <si>
    <t>ANTONIO</t>
  </si>
  <si>
    <t>GIANNI</t>
  </si>
  <si>
    <t>DOMENICO</t>
  </si>
  <si>
    <t>MARINA</t>
  </si>
  <si>
    <t>MM40</t>
  </si>
  <si>
    <t>ADAMO</t>
  </si>
  <si>
    <t>MM45</t>
  </si>
  <si>
    <t>MM35</t>
  </si>
  <si>
    <t>MM50</t>
  </si>
  <si>
    <t>MM55</t>
  </si>
  <si>
    <t>MF40</t>
  </si>
  <si>
    <t>MF45</t>
  </si>
  <si>
    <t>FELICE</t>
  </si>
  <si>
    <t>MM60</t>
  </si>
  <si>
    <t>ALBERTO</t>
  </si>
  <si>
    <t>MF35</t>
  </si>
  <si>
    <t>GAETANO</t>
  </si>
  <si>
    <t>SALVATORE</t>
  </si>
  <si>
    <t>MM65</t>
  </si>
  <si>
    <t>CRISTIAN</t>
  </si>
  <si>
    <t>BUCCIARELLI</t>
  </si>
  <si>
    <t>ANNALISA</t>
  </si>
  <si>
    <t>RAFFAELE</t>
  </si>
  <si>
    <t>MAURIZIO</t>
  </si>
  <si>
    <t>SERGIO</t>
  </si>
  <si>
    <t>FAIOLA</t>
  </si>
  <si>
    <t>MARIO</t>
  </si>
  <si>
    <t>ARMANDO</t>
  </si>
  <si>
    <t>LUCIANO</t>
  </si>
  <si>
    <t>CHIARA</t>
  </si>
  <si>
    <t>FIAMME GIALLE G. SIMONI</t>
  </si>
  <si>
    <t>MANCINI</t>
  </si>
  <si>
    <t>JAOUAD</t>
  </si>
  <si>
    <t>ZAIN</t>
  </si>
  <si>
    <t>A.S.D. RUNNING EVOLUTION</t>
  </si>
  <si>
    <t>MARCELLO</t>
  </si>
  <si>
    <t>PAMELA</t>
  </si>
  <si>
    <t>CAPUANO</t>
  </si>
  <si>
    <t>LATINA RUNNERS</t>
  </si>
  <si>
    <t>RUNNERS CLUB ANAGNI</t>
  </si>
  <si>
    <t>POD. ORO FANTASY</t>
  </si>
  <si>
    <t>PANNONE</t>
  </si>
  <si>
    <t>DIEGO</t>
  </si>
  <si>
    <t>ATL. ALATRI 2001 I CICLOPI</t>
  </si>
  <si>
    <t>CICCONI</t>
  </si>
  <si>
    <t>FILIPPO</t>
  </si>
  <si>
    <t>PELLICCIOTTA</t>
  </si>
  <si>
    <t>ERMANNO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</si>
</sst>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176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178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177</v>
      </c>
      <c r="B3" s="22"/>
      <c r="C3" s="22"/>
      <c r="D3" s="22"/>
      <c r="E3" s="22"/>
      <c r="F3" s="22"/>
      <c r="G3" s="22"/>
      <c r="H3" s="3" t="s">
        <v>180</v>
      </c>
      <c r="I3" s="4">
        <v>8.9</v>
      </c>
    </row>
    <row r="4" spans="1:9" ht="37.5" customHeight="1">
      <c r="A4" s="5" t="s">
        <v>181</v>
      </c>
      <c r="B4" s="6" t="s">
        <v>182</v>
      </c>
      <c r="C4" s="7" t="s">
        <v>183</v>
      </c>
      <c r="D4" s="7" t="s">
        <v>184</v>
      </c>
      <c r="E4" s="8" t="s">
        <v>185</v>
      </c>
      <c r="F4" s="7" t="s">
        <v>186</v>
      </c>
      <c r="G4" s="7" t="s">
        <v>187</v>
      </c>
      <c r="H4" s="9" t="s">
        <v>188</v>
      </c>
      <c r="I4" s="9" t="s">
        <v>189</v>
      </c>
    </row>
    <row r="5" spans="1:9" s="12" customFormat="1" ht="15" customHeight="1">
      <c r="A5" s="10">
        <v>1</v>
      </c>
      <c r="B5" s="31" t="s">
        <v>239</v>
      </c>
      <c r="C5" s="31" t="s">
        <v>240</v>
      </c>
      <c r="D5" s="32" t="s">
        <v>56</v>
      </c>
      <c r="E5" s="31" t="s">
        <v>241</v>
      </c>
      <c r="F5" s="32" t="s">
        <v>57</v>
      </c>
      <c r="G5" s="10" t="str">
        <f aca="true" t="shared" si="0" ref="G5:G68">TEXT(INT((HOUR(F5)*3600+MINUTE(F5)*60+SECOND(F5))/$I$3/60),"0")&amp;"."&amp;TEXT(MOD((HOUR(F5)*3600+MINUTE(F5)*60+SECOND(F5))/$I$3,60),"00")&amp;"/km"</f>
        <v>3.12/km</v>
      </c>
      <c r="H5" s="11">
        <f aca="true" t="shared" si="1" ref="H5:H67">F5-$F$5</f>
        <v>0</v>
      </c>
      <c r="I5" s="11">
        <f>F5-INDEX($F$5:$F$281,MATCH(D5,$D$5:$D$281,0))</f>
        <v>0</v>
      </c>
    </row>
    <row r="6" spans="1:9" s="12" customFormat="1" ht="15" customHeight="1">
      <c r="A6" s="13">
        <v>2</v>
      </c>
      <c r="B6" s="33" t="s">
        <v>58</v>
      </c>
      <c r="C6" s="33" t="s">
        <v>59</v>
      </c>
      <c r="D6" s="34" t="s">
        <v>56</v>
      </c>
      <c r="E6" s="33" t="s">
        <v>191</v>
      </c>
      <c r="F6" s="34" t="s">
        <v>60</v>
      </c>
      <c r="G6" s="13" t="str">
        <f t="shared" si="0"/>
        <v>3.13/km</v>
      </c>
      <c r="H6" s="14">
        <f t="shared" si="1"/>
        <v>0.00015046296296295988</v>
      </c>
      <c r="I6" s="14">
        <f>F6-INDEX($F$5:$F$281,MATCH(D6,$D$5:$D$281,0))</f>
        <v>0.00015046296296295988</v>
      </c>
    </row>
    <row r="7" spans="1:9" s="12" customFormat="1" ht="15" customHeight="1">
      <c r="A7" s="13">
        <v>3</v>
      </c>
      <c r="B7" s="33" t="s">
        <v>61</v>
      </c>
      <c r="C7" s="33" t="s">
        <v>62</v>
      </c>
      <c r="D7" s="34" t="s">
        <v>56</v>
      </c>
      <c r="E7" s="33" t="s">
        <v>63</v>
      </c>
      <c r="F7" s="34" t="s">
        <v>64</v>
      </c>
      <c r="G7" s="13" t="str">
        <f t="shared" si="0"/>
        <v>3.21/km</v>
      </c>
      <c r="H7" s="14">
        <f t="shared" si="1"/>
        <v>0.0010069444444444423</v>
      </c>
      <c r="I7" s="14">
        <f>F7-INDEX($F$5:$F$281,MATCH(D7,$D$5:$D$281,0))</f>
        <v>0.0010069444444444423</v>
      </c>
    </row>
    <row r="8" spans="1:9" s="12" customFormat="1" ht="15" customHeight="1">
      <c r="A8" s="13">
        <v>4</v>
      </c>
      <c r="B8" s="33" t="s">
        <v>65</v>
      </c>
      <c r="C8" s="33" t="s">
        <v>66</v>
      </c>
      <c r="D8" s="34" t="s">
        <v>56</v>
      </c>
      <c r="E8" s="33" t="s">
        <v>241</v>
      </c>
      <c r="F8" s="34" t="s">
        <v>67</v>
      </c>
      <c r="G8" s="13" t="str">
        <f t="shared" si="0"/>
        <v>3.24/km</v>
      </c>
      <c r="H8" s="14">
        <f t="shared" si="1"/>
        <v>0.0012847222222222218</v>
      </c>
      <c r="I8" s="14">
        <f>F8-INDEX($F$5:$F$281,MATCH(D8,$D$5:$D$281,0))</f>
        <v>0.0012847222222222218</v>
      </c>
    </row>
    <row r="9" spans="1:9" s="12" customFormat="1" ht="15" customHeight="1">
      <c r="A9" s="13">
        <v>5</v>
      </c>
      <c r="B9" s="33" t="s">
        <v>14</v>
      </c>
      <c r="C9" s="33" t="s">
        <v>249</v>
      </c>
      <c r="D9" s="34" t="s">
        <v>214</v>
      </c>
      <c r="E9" s="33" t="s">
        <v>68</v>
      </c>
      <c r="F9" s="34" t="s">
        <v>69</v>
      </c>
      <c r="G9" s="13" t="str">
        <f t="shared" si="0"/>
        <v>3.29/km</v>
      </c>
      <c r="H9" s="14">
        <f t="shared" si="1"/>
        <v>0.0017824074074074062</v>
      </c>
      <c r="I9" s="14">
        <f>F9-INDEX($F$5:$F$281,MATCH(D9,$D$5:$D$281,0))</f>
        <v>0</v>
      </c>
    </row>
    <row r="10" spans="1:9" s="12" customFormat="1" ht="15" customHeight="1">
      <c r="A10" s="13">
        <v>6</v>
      </c>
      <c r="B10" s="33" t="s">
        <v>212</v>
      </c>
      <c r="C10" s="33" t="s">
        <v>194</v>
      </c>
      <c r="D10" s="34" t="s">
        <v>213</v>
      </c>
      <c r="E10" s="33" t="s">
        <v>191</v>
      </c>
      <c r="F10" s="34" t="s">
        <v>70</v>
      </c>
      <c r="G10" s="13" t="str">
        <f t="shared" si="0"/>
        <v>3.29/km</v>
      </c>
      <c r="H10" s="14">
        <f t="shared" si="1"/>
        <v>0.0017939814814814832</v>
      </c>
      <c r="I10" s="14">
        <f>F10-INDEX($F$5:$F$281,MATCH(D10,$D$5:$D$281,0))</f>
        <v>0</v>
      </c>
    </row>
    <row r="11" spans="1:9" s="12" customFormat="1" ht="15" customHeight="1">
      <c r="A11" s="13">
        <v>7</v>
      </c>
      <c r="B11" s="33" t="s">
        <v>71</v>
      </c>
      <c r="C11" s="33" t="s">
        <v>233</v>
      </c>
      <c r="D11" s="34" t="s">
        <v>72</v>
      </c>
      <c r="E11" s="33" t="s">
        <v>73</v>
      </c>
      <c r="F11" s="34" t="s">
        <v>74</v>
      </c>
      <c r="G11" s="13" t="str">
        <f t="shared" si="0"/>
        <v>3.32/km</v>
      </c>
      <c r="H11" s="14">
        <f t="shared" si="1"/>
        <v>0.00210648148148148</v>
      </c>
      <c r="I11" s="14">
        <f>F11-INDEX($F$5:$F$281,MATCH(D11,$D$5:$D$281,0))</f>
        <v>0</v>
      </c>
    </row>
    <row r="12" spans="1:9" s="12" customFormat="1" ht="15" customHeight="1">
      <c r="A12" s="13">
        <v>8</v>
      </c>
      <c r="B12" s="33" t="s">
        <v>0</v>
      </c>
      <c r="C12" s="33" t="s">
        <v>252</v>
      </c>
      <c r="D12" s="34" t="s">
        <v>72</v>
      </c>
      <c r="E12" s="33" t="s">
        <v>75</v>
      </c>
      <c r="F12" s="34" t="s">
        <v>76</v>
      </c>
      <c r="G12" s="13" t="str">
        <f t="shared" si="0"/>
        <v>3.48/km</v>
      </c>
      <c r="H12" s="14">
        <f t="shared" si="1"/>
        <v>0.0037615740740740734</v>
      </c>
      <c r="I12" s="14">
        <f>F12-INDEX($F$5:$F$281,MATCH(D12,$D$5:$D$281,0))</f>
        <v>0.0016550925925925934</v>
      </c>
    </row>
    <row r="13" spans="1:9" s="12" customFormat="1" ht="15" customHeight="1">
      <c r="A13" s="13">
        <v>9</v>
      </c>
      <c r="B13" s="33" t="s">
        <v>16</v>
      </c>
      <c r="C13" s="33" t="s">
        <v>17</v>
      </c>
      <c r="D13" s="34" t="s">
        <v>77</v>
      </c>
      <c r="E13" s="33" t="s">
        <v>78</v>
      </c>
      <c r="F13" s="34" t="s">
        <v>79</v>
      </c>
      <c r="G13" s="13" t="str">
        <f t="shared" si="0"/>
        <v>3.50/km</v>
      </c>
      <c r="H13" s="14">
        <f t="shared" si="1"/>
        <v>0.00392361111111111</v>
      </c>
      <c r="I13" s="14">
        <f>F13-INDEX($F$5:$F$281,MATCH(D13,$D$5:$D$281,0))</f>
        <v>0</v>
      </c>
    </row>
    <row r="14" spans="1:9" s="12" customFormat="1" ht="15" customHeight="1">
      <c r="A14" s="13">
        <v>10</v>
      </c>
      <c r="B14" s="33" t="s">
        <v>1</v>
      </c>
      <c r="C14" s="33" t="s">
        <v>203</v>
      </c>
      <c r="D14" s="34" t="s">
        <v>214</v>
      </c>
      <c r="E14" s="33" t="s">
        <v>80</v>
      </c>
      <c r="F14" s="34" t="s">
        <v>81</v>
      </c>
      <c r="G14" s="13" t="str">
        <f t="shared" si="0"/>
        <v>3.50/km</v>
      </c>
      <c r="H14" s="14">
        <f t="shared" si="1"/>
        <v>0.003969907407407405</v>
      </c>
      <c r="I14" s="14">
        <f>F14-INDEX($F$5:$F$281,MATCH(D14,$D$5:$D$281,0))</f>
        <v>0.0021874999999999985</v>
      </c>
    </row>
    <row r="15" spans="1:9" s="12" customFormat="1" ht="15" customHeight="1">
      <c r="A15" s="13">
        <v>11</v>
      </c>
      <c r="B15" s="33" t="s">
        <v>82</v>
      </c>
      <c r="C15" s="33" t="s">
        <v>192</v>
      </c>
      <c r="D15" s="34" t="s">
        <v>214</v>
      </c>
      <c r="E15" s="33" t="s">
        <v>78</v>
      </c>
      <c r="F15" s="34" t="s">
        <v>83</v>
      </c>
      <c r="G15" s="13" t="str">
        <f t="shared" si="0"/>
        <v>3.53/km</v>
      </c>
      <c r="H15" s="14">
        <f t="shared" si="1"/>
        <v>0.0043055555555555555</v>
      </c>
      <c r="I15" s="14">
        <f>F15-INDEX($F$5:$F$281,MATCH(D15,$D$5:$D$281,0))</f>
        <v>0.0025231481481481494</v>
      </c>
    </row>
    <row r="16" spans="1:9" s="12" customFormat="1" ht="15" customHeight="1">
      <c r="A16" s="13">
        <v>12</v>
      </c>
      <c r="B16" s="33" t="s">
        <v>84</v>
      </c>
      <c r="C16" s="33" t="s">
        <v>197</v>
      </c>
      <c r="D16" s="34" t="s">
        <v>214</v>
      </c>
      <c r="E16" s="33" t="s">
        <v>78</v>
      </c>
      <c r="F16" s="34" t="s">
        <v>85</v>
      </c>
      <c r="G16" s="13" t="str">
        <f t="shared" si="0"/>
        <v>3.54/km</v>
      </c>
      <c r="H16" s="14">
        <f t="shared" si="1"/>
        <v>0.004409722222222221</v>
      </c>
      <c r="I16" s="14">
        <f>F16-INDEX($F$5:$F$281,MATCH(D16,$D$5:$D$281,0))</f>
        <v>0.002627314814814815</v>
      </c>
    </row>
    <row r="17" spans="1:9" s="12" customFormat="1" ht="15" customHeight="1">
      <c r="A17" s="13">
        <v>13</v>
      </c>
      <c r="B17" s="33" t="s">
        <v>15</v>
      </c>
      <c r="C17" s="33" t="s">
        <v>201</v>
      </c>
      <c r="D17" s="34" t="s">
        <v>211</v>
      </c>
      <c r="E17" s="33" t="s">
        <v>78</v>
      </c>
      <c r="F17" s="34" t="s">
        <v>86</v>
      </c>
      <c r="G17" s="13" t="str">
        <f t="shared" si="0"/>
        <v>3.57/km</v>
      </c>
      <c r="H17" s="14">
        <f t="shared" si="1"/>
        <v>0.004699074074074071</v>
      </c>
      <c r="I17" s="14">
        <f>F17-INDEX($F$5:$F$281,MATCH(D17,$D$5:$D$281,0))</f>
        <v>0</v>
      </c>
    </row>
    <row r="18" spans="1:9" s="12" customFormat="1" ht="15" customHeight="1">
      <c r="A18" s="13">
        <v>14</v>
      </c>
      <c r="B18" s="33" t="s">
        <v>87</v>
      </c>
      <c r="C18" s="33" t="s">
        <v>199</v>
      </c>
      <c r="D18" s="34" t="s">
        <v>215</v>
      </c>
      <c r="E18" s="33" t="s">
        <v>88</v>
      </c>
      <c r="F18" s="34" t="s">
        <v>89</v>
      </c>
      <c r="G18" s="13" t="str">
        <f t="shared" si="0"/>
        <v>3.58/km</v>
      </c>
      <c r="H18" s="14">
        <f t="shared" si="1"/>
        <v>0.004826388888888887</v>
      </c>
      <c r="I18" s="14">
        <f>F18-INDEX($F$5:$F$281,MATCH(D18,$D$5:$D$281,0))</f>
        <v>0</v>
      </c>
    </row>
    <row r="19" spans="1:9" s="12" customFormat="1" ht="15" customHeight="1">
      <c r="A19" s="13">
        <v>15</v>
      </c>
      <c r="B19" s="33" t="s">
        <v>20</v>
      </c>
      <c r="C19" s="33" t="s">
        <v>21</v>
      </c>
      <c r="D19" s="34" t="s">
        <v>216</v>
      </c>
      <c r="E19" s="33" t="s">
        <v>78</v>
      </c>
      <c r="F19" s="34" t="s">
        <v>90</v>
      </c>
      <c r="G19" s="13" t="str">
        <f t="shared" si="0"/>
        <v>3.60/km</v>
      </c>
      <c r="H19" s="14">
        <f t="shared" si="1"/>
        <v>0.00497685185185185</v>
      </c>
      <c r="I19" s="14">
        <f>F19-INDEX($F$5:$F$281,MATCH(D19,$D$5:$D$281,0))</f>
        <v>0</v>
      </c>
    </row>
    <row r="20" spans="1:9" s="12" customFormat="1" ht="15" customHeight="1">
      <c r="A20" s="13">
        <v>16</v>
      </c>
      <c r="B20" s="33" t="s">
        <v>3</v>
      </c>
      <c r="C20" s="33" t="s">
        <v>207</v>
      </c>
      <c r="D20" s="34" t="s">
        <v>213</v>
      </c>
      <c r="E20" s="33" t="s">
        <v>91</v>
      </c>
      <c r="F20" s="34" t="s">
        <v>92</v>
      </c>
      <c r="G20" s="13" t="str">
        <f t="shared" si="0"/>
        <v>4.01/km</v>
      </c>
      <c r="H20" s="14">
        <f t="shared" si="1"/>
        <v>0.005057870370370372</v>
      </c>
      <c r="I20" s="14">
        <f>F20-INDEX($F$5:$F$281,MATCH(D20,$D$5:$D$281,0))</f>
        <v>0.003263888888888889</v>
      </c>
    </row>
    <row r="21" spans="1:9" s="12" customFormat="1" ht="15" customHeight="1">
      <c r="A21" s="13">
        <v>17</v>
      </c>
      <c r="B21" s="33" t="s">
        <v>18</v>
      </c>
      <c r="C21" s="33" t="s">
        <v>19</v>
      </c>
      <c r="D21" s="34" t="s">
        <v>213</v>
      </c>
      <c r="E21" s="33" t="s">
        <v>44</v>
      </c>
      <c r="F21" s="34" t="s">
        <v>93</v>
      </c>
      <c r="G21" s="13" t="str">
        <f t="shared" si="0"/>
        <v>4.02/km</v>
      </c>
      <c r="H21" s="14">
        <f t="shared" si="1"/>
        <v>0.005219907407407402</v>
      </c>
      <c r="I21" s="14">
        <f>F21-INDEX($F$5:$F$281,MATCH(D21,$D$5:$D$281,0))</f>
        <v>0.003425925925925919</v>
      </c>
    </row>
    <row r="22" spans="1:9" s="12" customFormat="1" ht="15" customHeight="1">
      <c r="A22" s="13">
        <v>18</v>
      </c>
      <c r="B22" s="33" t="s">
        <v>2</v>
      </c>
      <c r="C22" s="33" t="s">
        <v>204</v>
      </c>
      <c r="D22" s="34" t="s">
        <v>215</v>
      </c>
      <c r="E22" s="33" t="s">
        <v>94</v>
      </c>
      <c r="F22" s="34" t="s">
        <v>95</v>
      </c>
      <c r="G22" s="13" t="str">
        <f t="shared" si="0"/>
        <v>4.04/km</v>
      </c>
      <c r="H22" s="14">
        <f t="shared" si="1"/>
        <v>0.0053587962962962955</v>
      </c>
      <c r="I22" s="14">
        <f>F22-INDEX($F$5:$F$281,MATCH(D22,$D$5:$D$281,0))</f>
        <v>0.0005324074074074085</v>
      </c>
    </row>
    <row r="23" spans="1:9" s="12" customFormat="1" ht="15" customHeight="1">
      <c r="A23" s="13">
        <v>19</v>
      </c>
      <c r="B23" s="33" t="s">
        <v>232</v>
      </c>
      <c r="C23" s="33" t="s">
        <v>206</v>
      </c>
      <c r="D23" s="34" t="s">
        <v>222</v>
      </c>
      <c r="E23" s="33" t="s">
        <v>68</v>
      </c>
      <c r="F23" s="34" t="s">
        <v>96</v>
      </c>
      <c r="G23" s="13" t="str">
        <f t="shared" si="0"/>
        <v>4.08/km</v>
      </c>
      <c r="H23" s="14">
        <f t="shared" si="1"/>
        <v>0.005763888888888891</v>
      </c>
      <c r="I23" s="14">
        <f>F23-INDEX($F$5:$F$281,MATCH(D23,$D$5:$D$281,0))</f>
        <v>0</v>
      </c>
    </row>
    <row r="24" spans="1:9" s="12" customFormat="1" ht="15" customHeight="1">
      <c r="A24" s="13">
        <v>20</v>
      </c>
      <c r="B24" s="33" t="s">
        <v>97</v>
      </c>
      <c r="C24" s="33" t="s">
        <v>190</v>
      </c>
      <c r="D24" s="34" t="s">
        <v>214</v>
      </c>
      <c r="E24" s="33" t="s">
        <v>98</v>
      </c>
      <c r="F24" s="34" t="s">
        <v>99</v>
      </c>
      <c r="G24" s="13" t="str">
        <f t="shared" si="0"/>
        <v>4.09/km</v>
      </c>
      <c r="H24" s="14">
        <f t="shared" si="1"/>
        <v>0.005891203703703701</v>
      </c>
      <c r="I24" s="14">
        <f>F24-INDEX($F$5:$F$281,MATCH(D24,$D$5:$D$281,0))</f>
        <v>0.004108796296296294</v>
      </c>
    </row>
    <row r="25" spans="1:9" s="12" customFormat="1" ht="15" customHeight="1">
      <c r="A25" s="13">
        <v>21</v>
      </c>
      <c r="B25" s="33" t="s">
        <v>100</v>
      </c>
      <c r="C25" s="33" t="s">
        <v>192</v>
      </c>
      <c r="D25" s="34" t="s">
        <v>72</v>
      </c>
      <c r="E25" s="33" t="s">
        <v>101</v>
      </c>
      <c r="F25" s="34" t="s">
        <v>102</v>
      </c>
      <c r="G25" s="13" t="str">
        <f t="shared" si="0"/>
        <v>4.09/km</v>
      </c>
      <c r="H25" s="14">
        <f t="shared" si="1"/>
        <v>0.005949074074074072</v>
      </c>
      <c r="I25" s="14">
        <f>F25-INDEX($F$5:$F$281,MATCH(D25,$D$5:$D$281,0))</f>
        <v>0.003842592592592592</v>
      </c>
    </row>
    <row r="26" spans="1:9" s="12" customFormat="1" ht="15" customHeight="1">
      <c r="A26" s="13">
        <v>22</v>
      </c>
      <c r="B26" s="33" t="s">
        <v>15</v>
      </c>
      <c r="C26" s="33" t="s">
        <v>22</v>
      </c>
      <c r="D26" s="34" t="s">
        <v>214</v>
      </c>
      <c r="E26" s="33" t="s">
        <v>78</v>
      </c>
      <c r="F26" s="34" t="s">
        <v>103</v>
      </c>
      <c r="G26" s="13" t="str">
        <f t="shared" si="0"/>
        <v>4.09/km</v>
      </c>
      <c r="H26" s="14">
        <f t="shared" si="1"/>
        <v>0.005960648148148149</v>
      </c>
      <c r="I26" s="14">
        <f>F26-INDEX($F$5:$F$281,MATCH(D26,$D$5:$D$281,0))</f>
        <v>0.004178240740740743</v>
      </c>
    </row>
    <row r="27" spans="1:9" s="12" customFormat="1" ht="15" customHeight="1">
      <c r="A27" s="13">
        <v>23</v>
      </c>
      <c r="B27" s="33" t="s">
        <v>244</v>
      </c>
      <c r="C27" s="33" t="s">
        <v>104</v>
      </c>
      <c r="D27" s="34" t="s">
        <v>216</v>
      </c>
      <c r="E27" s="33" t="s">
        <v>78</v>
      </c>
      <c r="F27" s="34" t="s">
        <v>105</v>
      </c>
      <c r="G27" s="13" t="str">
        <f t="shared" si="0"/>
        <v>4.10/km</v>
      </c>
      <c r="H27" s="14">
        <f t="shared" si="1"/>
        <v>0.006006944444444447</v>
      </c>
      <c r="I27" s="14">
        <f>F27-INDEX($F$5:$F$281,MATCH(D27,$D$5:$D$281,0))</f>
        <v>0.0010300925925925963</v>
      </c>
    </row>
    <row r="28" spans="1:9" s="15" customFormat="1" ht="15" customHeight="1">
      <c r="A28" s="13">
        <v>24</v>
      </c>
      <c r="B28" s="33" t="s">
        <v>7</v>
      </c>
      <c r="C28" s="33" t="s">
        <v>242</v>
      </c>
      <c r="D28" s="34" t="s">
        <v>214</v>
      </c>
      <c r="E28" s="33" t="s">
        <v>80</v>
      </c>
      <c r="F28" s="34" t="s">
        <v>106</v>
      </c>
      <c r="G28" s="13" t="str">
        <f t="shared" si="0"/>
        <v>4.11/km</v>
      </c>
      <c r="H28" s="14">
        <f t="shared" si="1"/>
        <v>0.006087962962962958</v>
      </c>
      <c r="I28" s="14">
        <f>F28-INDEX($F$5:$F$281,MATCH(D28,$D$5:$D$281,0))</f>
        <v>0.004305555555555552</v>
      </c>
    </row>
    <row r="29" spans="1:9" ht="15" customHeight="1">
      <c r="A29" s="13">
        <v>25</v>
      </c>
      <c r="B29" s="33" t="s">
        <v>107</v>
      </c>
      <c r="C29" s="33" t="s">
        <v>202</v>
      </c>
      <c r="D29" s="34" t="s">
        <v>214</v>
      </c>
      <c r="E29" s="33" t="s">
        <v>108</v>
      </c>
      <c r="F29" s="34" t="s">
        <v>109</v>
      </c>
      <c r="G29" s="13" t="str">
        <f t="shared" si="0"/>
        <v>4.11/km</v>
      </c>
      <c r="H29" s="14">
        <f t="shared" si="1"/>
        <v>0.0061458333333333295</v>
      </c>
      <c r="I29" s="14">
        <f>F29-INDEX($F$5:$F$281,MATCH(D29,$D$5:$D$281,0))</f>
        <v>0.004363425925925923</v>
      </c>
    </row>
    <row r="30" spans="1:9" ht="15" customHeight="1">
      <c r="A30" s="13">
        <v>26</v>
      </c>
      <c r="B30" s="33" t="s">
        <v>52</v>
      </c>
      <c r="C30" s="33" t="s">
        <v>196</v>
      </c>
      <c r="D30" s="34" t="s">
        <v>213</v>
      </c>
      <c r="E30" s="33" t="s">
        <v>78</v>
      </c>
      <c r="F30" s="34" t="s">
        <v>110</v>
      </c>
      <c r="G30" s="13" t="str">
        <f t="shared" si="0"/>
        <v>4.12/km</v>
      </c>
      <c r="H30" s="14">
        <f t="shared" si="1"/>
        <v>0.0062268518518518515</v>
      </c>
      <c r="I30" s="14">
        <f>F30-INDEX($F$5:$F$281,MATCH(D30,$D$5:$D$281,0))</f>
        <v>0.004432870370370368</v>
      </c>
    </row>
    <row r="31" spans="1:9" ht="15" customHeight="1">
      <c r="A31" s="13">
        <v>27</v>
      </c>
      <c r="B31" s="33" t="s">
        <v>111</v>
      </c>
      <c r="C31" s="33" t="s">
        <v>228</v>
      </c>
      <c r="D31" s="34" t="s">
        <v>112</v>
      </c>
      <c r="E31" s="33" t="s">
        <v>191</v>
      </c>
      <c r="F31" s="34" t="s">
        <v>113</v>
      </c>
      <c r="G31" s="13" t="str">
        <f t="shared" si="0"/>
        <v>4.14/km</v>
      </c>
      <c r="H31" s="14">
        <f t="shared" si="1"/>
        <v>0.006412037037037032</v>
      </c>
      <c r="I31" s="14">
        <f>F31-INDEX($F$5:$F$281,MATCH(D31,$D$5:$D$281,0))</f>
        <v>0</v>
      </c>
    </row>
    <row r="32" spans="1:9" ht="15" customHeight="1">
      <c r="A32" s="13">
        <v>28</v>
      </c>
      <c r="B32" s="33" t="s">
        <v>25</v>
      </c>
      <c r="C32" s="33" t="s">
        <v>236</v>
      </c>
      <c r="D32" s="34" t="s">
        <v>112</v>
      </c>
      <c r="E32" s="33" t="s">
        <v>191</v>
      </c>
      <c r="F32" s="34" t="s">
        <v>114</v>
      </c>
      <c r="G32" s="13" t="str">
        <f t="shared" si="0"/>
        <v>4.16/km</v>
      </c>
      <c r="H32" s="14">
        <f t="shared" si="1"/>
        <v>0.006655092592592591</v>
      </c>
      <c r="I32" s="14">
        <f>F32-INDEX($F$5:$F$281,MATCH(D32,$D$5:$D$281,0))</f>
        <v>0.00024305555555555886</v>
      </c>
    </row>
    <row r="33" spans="1:9" ht="15" customHeight="1">
      <c r="A33" s="13">
        <v>29</v>
      </c>
      <c r="B33" s="33" t="s">
        <v>23</v>
      </c>
      <c r="C33" s="33" t="s">
        <v>231</v>
      </c>
      <c r="D33" s="34" t="s">
        <v>215</v>
      </c>
      <c r="E33" s="33" t="s">
        <v>101</v>
      </c>
      <c r="F33" s="34" t="s">
        <v>115</v>
      </c>
      <c r="G33" s="13" t="str">
        <f t="shared" si="0"/>
        <v>4.21/km</v>
      </c>
      <c r="H33" s="14">
        <f t="shared" si="1"/>
        <v>0.007129629629629628</v>
      </c>
      <c r="I33" s="14">
        <f>F33-INDEX($F$5:$F$281,MATCH(D33,$D$5:$D$281,0))</f>
        <v>0.002303240740740741</v>
      </c>
    </row>
    <row r="34" spans="1:9" ht="15" customHeight="1">
      <c r="A34" s="13">
        <v>30</v>
      </c>
      <c r="B34" s="33" t="s">
        <v>24</v>
      </c>
      <c r="C34" s="33" t="s">
        <v>198</v>
      </c>
      <c r="D34" s="34" t="s">
        <v>72</v>
      </c>
      <c r="E34" s="33" t="s">
        <v>116</v>
      </c>
      <c r="F34" s="34" t="s">
        <v>117</v>
      </c>
      <c r="G34" s="13" t="str">
        <f t="shared" si="0"/>
        <v>4.22/km</v>
      </c>
      <c r="H34" s="14">
        <f t="shared" si="1"/>
        <v>0.007233796296296297</v>
      </c>
      <c r="I34" s="14">
        <f>F34-INDEX($F$5:$F$281,MATCH(D34,$D$5:$D$281,0))</f>
        <v>0.005127314814814817</v>
      </c>
    </row>
    <row r="35" spans="1:9" ht="15" customHeight="1">
      <c r="A35" s="13">
        <v>31</v>
      </c>
      <c r="B35" s="33" t="s">
        <v>118</v>
      </c>
      <c r="C35" s="33" t="s">
        <v>231</v>
      </c>
      <c r="D35" s="34" t="s">
        <v>216</v>
      </c>
      <c r="E35" s="33" t="s">
        <v>44</v>
      </c>
      <c r="F35" s="34" t="s">
        <v>119</v>
      </c>
      <c r="G35" s="13" t="str">
        <f t="shared" si="0"/>
        <v>4.22/km</v>
      </c>
      <c r="H35" s="14">
        <f t="shared" si="1"/>
        <v>0.007303240740740739</v>
      </c>
      <c r="I35" s="14">
        <f>F35-INDEX($F$5:$F$281,MATCH(D35,$D$5:$D$281,0))</f>
        <v>0.0023263888888888883</v>
      </c>
    </row>
    <row r="36" spans="1:9" ht="15" customHeight="1">
      <c r="A36" s="13">
        <v>32</v>
      </c>
      <c r="B36" s="33" t="s">
        <v>251</v>
      </c>
      <c r="C36" s="33" t="s">
        <v>205</v>
      </c>
      <c r="D36" s="34" t="s">
        <v>213</v>
      </c>
      <c r="E36" s="33" t="s">
        <v>246</v>
      </c>
      <c r="F36" s="34" t="s">
        <v>120</v>
      </c>
      <c r="G36" s="13" t="str">
        <f t="shared" si="0"/>
        <v>4.23/km</v>
      </c>
      <c r="H36" s="14">
        <f t="shared" si="1"/>
        <v>0.007349537037037036</v>
      </c>
      <c r="I36" s="14">
        <f>F36-INDEX($F$5:$F$281,MATCH(D36,$D$5:$D$281,0))</f>
        <v>0.005555555555555553</v>
      </c>
    </row>
    <row r="37" spans="1:9" ht="15" customHeight="1">
      <c r="A37" s="13">
        <v>33</v>
      </c>
      <c r="B37" s="33" t="s">
        <v>27</v>
      </c>
      <c r="C37" s="33" t="s">
        <v>195</v>
      </c>
      <c r="D37" s="34" t="s">
        <v>211</v>
      </c>
      <c r="E37" s="33" t="s">
        <v>78</v>
      </c>
      <c r="F37" s="34" t="s">
        <v>121</v>
      </c>
      <c r="G37" s="13" t="str">
        <f t="shared" si="0"/>
        <v>4.24/km</v>
      </c>
      <c r="H37" s="14">
        <f t="shared" si="1"/>
        <v>0.0074652777777777755</v>
      </c>
      <c r="I37" s="14">
        <f>F37-INDEX($F$5:$F$281,MATCH(D37,$D$5:$D$281,0))</f>
        <v>0.0027662037037037047</v>
      </c>
    </row>
    <row r="38" spans="1:9" ht="15" customHeight="1">
      <c r="A38" s="13">
        <v>34</v>
      </c>
      <c r="B38" s="33" t="s">
        <v>122</v>
      </c>
      <c r="C38" s="33" t="s">
        <v>202</v>
      </c>
      <c r="D38" s="34" t="s">
        <v>214</v>
      </c>
      <c r="E38" s="33" t="s">
        <v>78</v>
      </c>
      <c r="F38" s="34" t="s">
        <v>123</v>
      </c>
      <c r="G38" s="13" t="str">
        <f t="shared" si="0"/>
        <v>4.26/km</v>
      </c>
      <c r="H38" s="14">
        <f t="shared" si="1"/>
        <v>0.007638888888888886</v>
      </c>
      <c r="I38" s="14">
        <f>F38-INDEX($F$5:$F$281,MATCH(D38,$D$5:$D$281,0))</f>
        <v>0.00585648148148148</v>
      </c>
    </row>
    <row r="39" spans="1:9" ht="15" customHeight="1">
      <c r="A39" s="13">
        <v>35</v>
      </c>
      <c r="B39" s="33" t="s">
        <v>26</v>
      </c>
      <c r="C39" s="33" t="s">
        <v>223</v>
      </c>
      <c r="D39" s="34" t="s">
        <v>216</v>
      </c>
      <c r="E39" s="33" t="s">
        <v>247</v>
      </c>
      <c r="F39" s="34" t="s">
        <v>124</v>
      </c>
      <c r="G39" s="13" t="str">
        <f t="shared" si="0"/>
        <v>4.27/km</v>
      </c>
      <c r="H39" s="14">
        <f t="shared" si="1"/>
        <v>0.007777777777777776</v>
      </c>
      <c r="I39" s="14">
        <f>F39-INDEX($F$5:$F$281,MATCH(D39,$D$5:$D$281,0))</f>
        <v>0.0028009259259259255</v>
      </c>
    </row>
    <row r="40" spans="1:9" ht="15" customHeight="1">
      <c r="A40" s="13">
        <v>36</v>
      </c>
      <c r="B40" s="33" t="s">
        <v>6</v>
      </c>
      <c r="C40" s="33" t="s">
        <v>210</v>
      </c>
      <c r="D40" s="34" t="s">
        <v>218</v>
      </c>
      <c r="E40" s="33" t="s">
        <v>101</v>
      </c>
      <c r="F40" s="34" t="s">
        <v>125</v>
      </c>
      <c r="G40" s="13" t="str">
        <f t="shared" si="0"/>
        <v>4.31/km</v>
      </c>
      <c r="H40" s="14">
        <f t="shared" si="1"/>
        <v>0.00813657407407407</v>
      </c>
      <c r="I40" s="14">
        <f>F40-INDEX($F$5:$F$281,MATCH(D40,$D$5:$D$281,0))</f>
        <v>0</v>
      </c>
    </row>
    <row r="41" spans="1:9" ht="15" customHeight="1">
      <c r="A41" s="13">
        <v>37</v>
      </c>
      <c r="B41" s="33" t="s">
        <v>4</v>
      </c>
      <c r="C41" s="33" t="s">
        <v>5</v>
      </c>
      <c r="D41" s="34" t="s">
        <v>214</v>
      </c>
      <c r="E41" s="33" t="s">
        <v>91</v>
      </c>
      <c r="F41" s="34" t="s">
        <v>126</v>
      </c>
      <c r="G41" s="13" t="str">
        <f t="shared" si="0"/>
        <v>4.34/km</v>
      </c>
      <c r="H41" s="14">
        <f t="shared" si="1"/>
        <v>0.008449074074074074</v>
      </c>
      <c r="I41" s="14">
        <f>F41-INDEX($F$5:$F$281,MATCH(D41,$D$5:$D$281,0))</f>
        <v>0.006666666666666668</v>
      </c>
    </row>
    <row r="42" spans="1:9" ht="15" customHeight="1">
      <c r="A42" s="13">
        <v>38</v>
      </c>
      <c r="B42" s="33" t="s">
        <v>31</v>
      </c>
      <c r="C42" s="33" t="s">
        <v>32</v>
      </c>
      <c r="D42" s="34" t="s">
        <v>72</v>
      </c>
      <c r="E42" s="33" t="s">
        <v>78</v>
      </c>
      <c r="F42" s="34" t="s">
        <v>127</v>
      </c>
      <c r="G42" s="13" t="str">
        <f t="shared" si="0"/>
        <v>4.35/km</v>
      </c>
      <c r="H42" s="14">
        <f t="shared" si="1"/>
        <v>0.00855324074074074</v>
      </c>
      <c r="I42" s="14">
        <f>F42-INDEX($F$5:$F$281,MATCH(D42,$D$5:$D$281,0))</f>
        <v>0.00644675925925926</v>
      </c>
    </row>
    <row r="43" spans="1:9" ht="15" customHeight="1">
      <c r="A43" s="13">
        <v>39</v>
      </c>
      <c r="B43" s="33" t="s">
        <v>128</v>
      </c>
      <c r="C43" s="33" t="s">
        <v>199</v>
      </c>
      <c r="D43" s="34" t="s">
        <v>220</v>
      </c>
      <c r="E43" s="33" t="s">
        <v>129</v>
      </c>
      <c r="F43" s="34" t="s">
        <v>130</v>
      </c>
      <c r="G43" s="13" t="str">
        <f t="shared" si="0"/>
        <v>4.37/km</v>
      </c>
      <c r="H43" s="14">
        <f t="shared" si="1"/>
        <v>0.008761574074074071</v>
      </c>
      <c r="I43" s="14">
        <f>F43-INDEX($F$5:$F$281,MATCH(D43,$D$5:$D$281,0))</f>
        <v>0</v>
      </c>
    </row>
    <row r="44" spans="1:9" ht="15" customHeight="1">
      <c r="A44" s="13">
        <v>40</v>
      </c>
      <c r="B44" s="33" t="s">
        <v>131</v>
      </c>
      <c r="C44" s="33" t="s">
        <v>254</v>
      </c>
      <c r="D44" s="34" t="s">
        <v>216</v>
      </c>
      <c r="E44" s="33" t="s">
        <v>132</v>
      </c>
      <c r="F44" s="34" t="s">
        <v>133</v>
      </c>
      <c r="G44" s="13" t="str">
        <f t="shared" si="0"/>
        <v>4.38/km</v>
      </c>
      <c r="H44" s="14">
        <f t="shared" si="1"/>
        <v>0.008877314814814817</v>
      </c>
      <c r="I44" s="14">
        <f>F44-INDEX($F$5:$F$281,MATCH(D44,$D$5:$D$281,0))</f>
        <v>0.0039004629629629667</v>
      </c>
    </row>
    <row r="45" spans="1:9" ht="15" customHeight="1">
      <c r="A45" s="13">
        <v>41</v>
      </c>
      <c r="B45" s="33" t="s">
        <v>134</v>
      </c>
      <c r="C45" s="33" t="s">
        <v>13</v>
      </c>
      <c r="D45" s="34" t="s">
        <v>217</v>
      </c>
      <c r="E45" s="33" t="s">
        <v>88</v>
      </c>
      <c r="F45" s="34" t="s">
        <v>135</v>
      </c>
      <c r="G45" s="13" t="str">
        <f t="shared" si="0"/>
        <v>4.38/km</v>
      </c>
      <c r="H45" s="14">
        <f t="shared" si="1"/>
        <v>0.008900462962962964</v>
      </c>
      <c r="I45" s="14">
        <f>F45-INDEX($F$5:$F$281,MATCH(D45,$D$5:$D$281,0))</f>
        <v>0</v>
      </c>
    </row>
    <row r="46" spans="1:9" ht="15" customHeight="1">
      <c r="A46" s="13">
        <v>42</v>
      </c>
      <c r="B46" s="33" t="s">
        <v>29</v>
      </c>
      <c r="C46" s="33" t="s">
        <v>30</v>
      </c>
      <c r="D46" s="34" t="s">
        <v>213</v>
      </c>
      <c r="E46" s="33" t="s">
        <v>136</v>
      </c>
      <c r="F46" s="34" t="s">
        <v>137</v>
      </c>
      <c r="G46" s="13" t="str">
        <f t="shared" si="0"/>
        <v>4.39/km</v>
      </c>
      <c r="H46" s="14">
        <f t="shared" si="1"/>
        <v>0.009027777777777777</v>
      </c>
      <c r="I46" s="14">
        <f>F46-INDEX($F$5:$F$281,MATCH(D46,$D$5:$D$281,0))</f>
        <v>0.007233796296296294</v>
      </c>
    </row>
    <row r="47" spans="1:9" ht="15" customHeight="1">
      <c r="A47" s="13">
        <v>43</v>
      </c>
      <c r="B47" s="33" t="s">
        <v>138</v>
      </c>
      <c r="C47" s="33" t="s">
        <v>139</v>
      </c>
      <c r="D47" s="34" t="s">
        <v>140</v>
      </c>
      <c r="E47" s="33" t="s">
        <v>44</v>
      </c>
      <c r="F47" s="34" t="s">
        <v>141</v>
      </c>
      <c r="G47" s="13" t="str">
        <f t="shared" si="0"/>
        <v>4.40/km</v>
      </c>
      <c r="H47" s="14">
        <f t="shared" si="1"/>
        <v>0.009131944444444446</v>
      </c>
      <c r="I47" s="14">
        <f>F47-INDEX($F$5:$F$281,MATCH(D47,$D$5:$D$281,0))</f>
        <v>0</v>
      </c>
    </row>
    <row r="48" spans="1:9" ht="15" customHeight="1">
      <c r="A48" s="13">
        <v>44</v>
      </c>
      <c r="B48" s="33" t="s">
        <v>33</v>
      </c>
      <c r="C48" s="33" t="s">
        <v>195</v>
      </c>
      <c r="D48" s="34" t="s">
        <v>214</v>
      </c>
      <c r="E48" s="33" t="s">
        <v>44</v>
      </c>
      <c r="F48" s="34" t="s">
        <v>142</v>
      </c>
      <c r="G48" s="13" t="str">
        <f t="shared" si="0"/>
        <v>4.45/km</v>
      </c>
      <c r="H48" s="14">
        <f t="shared" si="1"/>
        <v>0.009606481481481483</v>
      </c>
      <c r="I48" s="14">
        <f>F48-INDEX($F$5:$F$281,MATCH(D48,$D$5:$D$281,0))</f>
        <v>0.007824074074074077</v>
      </c>
    </row>
    <row r="49" spans="1:9" ht="15" customHeight="1">
      <c r="A49" s="13">
        <v>45</v>
      </c>
      <c r="B49" s="33" t="s">
        <v>7</v>
      </c>
      <c r="C49" s="33" t="s">
        <v>200</v>
      </c>
      <c r="D49" s="34" t="s">
        <v>216</v>
      </c>
      <c r="E49" s="33" t="s">
        <v>80</v>
      </c>
      <c r="F49" s="34" t="s">
        <v>143</v>
      </c>
      <c r="G49" s="13" t="str">
        <f t="shared" si="0"/>
        <v>4.47/km</v>
      </c>
      <c r="H49" s="14">
        <f t="shared" si="1"/>
        <v>0.009861111111111109</v>
      </c>
      <c r="I49" s="14">
        <f>F49-INDEX($F$5:$F$281,MATCH(D49,$D$5:$D$281,0))</f>
        <v>0.004884259259259258</v>
      </c>
    </row>
    <row r="50" spans="1:9" ht="15" customHeight="1">
      <c r="A50" s="13">
        <v>46</v>
      </c>
      <c r="B50" s="33" t="s">
        <v>144</v>
      </c>
      <c r="C50" s="33" t="s">
        <v>230</v>
      </c>
      <c r="D50" s="34" t="s">
        <v>213</v>
      </c>
      <c r="E50" s="33" t="s">
        <v>145</v>
      </c>
      <c r="F50" s="34" t="s">
        <v>146</v>
      </c>
      <c r="G50" s="13" t="str">
        <f t="shared" si="0"/>
        <v>4.48/km</v>
      </c>
      <c r="H50" s="14">
        <f t="shared" si="1"/>
        <v>0.009953703703703704</v>
      </c>
      <c r="I50" s="14">
        <f>F50-INDEX($F$5:$F$281,MATCH(D50,$D$5:$D$281,0))</f>
        <v>0.008159722222222221</v>
      </c>
    </row>
    <row r="51" spans="1:9" ht="15" customHeight="1">
      <c r="A51" s="13">
        <v>47</v>
      </c>
      <c r="B51" s="33" t="s">
        <v>38</v>
      </c>
      <c r="C51" s="33" t="s">
        <v>207</v>
      </c>
      <c r="D51" s="34" t="s">
        <v>216</v>
      </c>
      <c r="E51" s="33" t="s">
        <v>250</v>
      </c>
      <c r="F51" s="34" t="s">
        <v>147</v>
      </c>
      <c r="G51" s="13" t="str">
        <f t="shared" si="0"/>
        <v>4.49/km</v>
      </c>
      <c r="H51" s="14">
        <f t="shared" si="1"/>
        <v>0.009988425925925921</v>
      </c>
      <c r="I51" s="14">
        <f>F51-INDEX($F$5:$F$281,MATCH(D51,$D$5:$D$281,0))</f>
        <v>0.005011574074074071</v>
      </c>
    </row>
    <row r="52" spans="1:9" ht="15" customHeight="1">
      <c r="A52" s="13">
        <v>48</v>
      </c>
      <c r="B52" s="33" t="s">
        <v>34</v>
      </c>
      <c r="C52" s="33" t="s">
        <v>234</v>
      </c>
      <c r="D52" s="34" t="s">
        <v>225</v>
      </c>
      <c r="E52" s="33" t="s">
        <v>237</v>
      </c>
      <c r="F52" s="34" t="s">
        <v>148</v>
      </c>
      <c r="G52" s="13" t="str">
        <f t="shared" si="0"/>
        <v>4.50/km</v>
      </c>
      <c r="H52" s="14">
        <f t="shared" si="1"/>
        <v>0.010115740740740738</v>
      </c>
      <c r="I52" s="14">
        <f>F52-INDEX($F$5:$F$281,MATCH(D52,$D$5:$D$281,0))</f>
        <v>0</v>
      </c>
    </row>
    <row r="53" spans="1:9" ht="15" customHeight="1">
      <c r="A53" s="13">
        <v>49</v>
      </c>
      <c r="B53" s="33" t="s">
        <v>35</v>
      </c>
      <c r="C53" s="33" t="s">
        <v>198</v>
      </c>
      <c r="D53" s="34" t="s">
        <v>215</v>
      </c>
      <c r="E53" s="33" t="s">
        <v>245</v>
      </c>
      <c r="F53" s="34" t="s">
        <v>149</v>
      </c>
      <c r="G53" s="13" t="str">
        <f t="shared" si="0"/>
        <v>4.50/km</v>
      </c>
      <c r="H53" s="14">
        <f t="shared" si="1"/>
        <v>0.010150462962962962</v>
      </c>
      <c r="I53" s="14">
        <f>F53-INDEX($F$5:$F$281,MATCH(D53,$D$5:$D$281,0))</f>
        <v>0.005324074074074075</v>
      </c>
    </row>
    <row r="54" spans="1:9" ht="15" customHeight="1">
      <c r="A54" s="13">
        <v>50</v>
      </c>
      <c r="B54" s="33" t="s">
        <v>40</v>
      </c>
      <c r="C54" s="33" t="s">
        <v>41</v>
      </c>
      <c r="D54" s="34" t="s">
        <v>216</v>
      </c>
      <c r="E54" s="33" t="s">
        <v>145</v>
      </c>
      <c r="F54" s="34" t="s">
        <v>150</v>
      </c>
      <c r="G54" s="13" t="str">
        <f t="shared" si="0"/>
        <v>4.51/km</v>
      </c>
      <c r="H54" s="14">
        <f t="shared" si="1"/>
        <v>0.010243055555555554</v>
      </c>
      <c r="I54" s="14">
        <f>F54-INDEX($F$5:$F$281,MATCH(D54,$D$5:$D$281,0))</f>
        <v>0.0052662037037037035</v>
      </c>
    </row>
    <row r="55" spans="1:9" ht="15" customHeight="1">
      <c r="A55" s="13">
        <v>51</v>
      </c>
      <c r="B55" s="33" t="s">
        <v>151</v>
      </c>
      <c r="C55" s="33" t="s">
        <v>226</v>
      </c>
      <c r="D55" s="34" t="s">
        <v>72</v>
      </c>
      <c r="E55" s="33" t="s">
        <v>78</v>
      </c>
      <c r="F55" s="34" t="s">
        <v>152</v>
      </c>
      <c r="G55" s="13" t="str">
        <f t="shared" si="0"/>
        <v>4.51/km</v>
      </c>
      <c r="H55" s="14">
        <f t="shared" si="1"/>
        <v>0.010277777777777778</v>
      </c>
      <c r="I55" s="14">
        <f>F55-INDEX($F$5:$F$281,MATCH(D55,$D$5:$D$281,0))</f>
        <v>0.008171296296296298</v>
      </c>
    </row>
    <row r="56" spans="1:9" ht="15" customHeight="1">
      <c r="A56" s="13">
        <v>52</v>
      </c>
      <c r="B56" s="33" t="s">
        <v>51</v>
      </c>
      <c r="C56" s="33" t="s">
        <v>233</v>
      </c>
      <c r="D56" s="34" t="s">
        <v>215</v>
      </c>
      <c r="E56" s="33" t="s">
        <v>78</v>
      </c>
      <c r="F56" s="34" t="s">
        <v>153</v>
      </c>
      <c r="G56" s="13" t="str">
        <f t="shared" si="0"/>
        <v>4.54/km</v>
      </c>
      <c r="H56" s="14">
        <f t="shared" si="1"/>
        <v>0.01054398148148148</v>
      </c>
      <c r="I56" s="14">
        <f>F56-INDEX($F$5:$F$281,MATCH(D56,$D$5:$D$281,0))</f>
        <v>0.0057175925925925936</v>
      </c>
    </row>
    <row r="57" spans="1:9" ht="15" customHeight="1">
      <c r="A57" s="13">
        <v>53</v>
      </c>
      <c r="B57" s="33" t="s">
        <v>8</v>
      </c>
      <c r="C57" s="33" t="s">
        <v>243</v>
      </c>
      <c r="D57" s="34" t="s">
        <v>140</v>
      </c>
      <c r="E57" s="33" t="s">
        <v>78</v>
      </c>
      <c r="F57" s="34" t="s">
        <v>153</v>
      </c>
      <c r="G57" s="13" t="str">
        <f t="shared" si="0"/>
        <v>4.54/km</v>
      </c>
      <c r="H57" s="14">
        <f t="shared" si="1"/>
        <v>0.01054398148148148</v>
      </c>
      <c r="I57" s="14">
        <f>F57-INDEX($F$5:$F$281,MATCH(D57,$D$5:$D$281,0))</f>
        <v>0.0014120370370370346</v>
      </c>
    </row>
    <row r="58" spans="1:9" ht="15" customHeight="1">
      <c r="A58" s="13">
        <v>54</v>
      </c>
      <c r="B58" s="33" t="s">
        <v>50</v>
      </c>
      <c r="C58" s="33" t="s">
        <v>219</v>
      </c>
      <c r="D58" s="34" t="s">
        <v>220</v>
      </c>
      <c r="E58" s="33" t="s">
        <v>78</v>
      </c>
      <c r="F58" s="34" t="s">
        <v>154</v>
      </c>
      <c r="G58" s="13" t="str">
        <f t="shared" si="0"/>
        <v>4.56/km</v>
      </c>
      <c r="H58" s="14">
        <f t="shared" si="1"/>
        <v>0.010740740740740738</v>
      </c>
      <c r="I58" s="14">
        <f>F58-INDEX($F$5:$F$281,MATCH(D58,$D$5:$D$281,0))</f>
        <v>0.0019791666666666673</v>
      </c>
    </row>
    <row r="59" spans="1:9" ht="15" customHeight="1">
      <c r="A59" s="13">
        <v>55</v>
      </c>
      <c r="B59" s="33" t="s">
        <v>9</v>
      </c>
      <c r="C59" s="33" t="s">
        <v>208</v>
      </c>
      <c r="D59" s="34" t="s">
        <v>214</v>
      </c>
      <c r="E59" s="33" t="s">
        <v>91</v>
      </c>
      <c r="F59" s="34" t="s">
        <v>155</v>
      </c>
      <c r="G59" s="13" t="str">
        <f t="shared" si="0"/>
        <v>4.57/km</v>
      </c>
      <c r="H59" s="14">
        <f t="shared" si="1"/>
        <v>0.010821759259259257</v>
      </c>
      <c r="I59" s="14">
        <f>F59-INDEX($F$5:$F$281,MATCH(D59,$D$5:$D$281,0))</f>
        <v>0.00903935185185185</v>
      </c>
    </row>
    <row r="60" spans="1:9" ht="15" customHeight="1">
      <c r="A60" s="13">
        <v>56</v>
      </c>
      <c r="B60" s="33" t="s">
        <v>248</v>
      </c>
      <c r="C60" s="33" t="s">
        <v>229</v>
      </c>
      <c r="D60" s="34" t="s">
        <v>213</v>
      </c>
      <c r="E60" s="33" t="s">
        <v>156</v>
      </c>
      <c r="F60" s="34" t="s">
        <v>157</v>
      </c>
      <c r="G60" s="13" t="str">
        <f t="shared" si="0"/>
        <v>4.58/km</v>
      </c>
      <c r="H60" s="14">
        <f t="shared" si="1"/>
        <v>0.01099537037037037</v>
      </c>
      <c r="I60" s="14">
        <f>F60-INDEX($F$5:$F$281,MATCH(D60,$D$5:$D$281,0))</f>
        <v>0.009201388888888887</v>
      </c>
    </row>
    <row r="61" spans="1:9" ht="15" customHeight="1">
      <c r="A61" s="13">
        <v>57</v>
      </c>
      <c r="B61" s="33" t="s">
        <v>10</v>
      </c>
      <c r="C61" s="33" t="s">
        <v>221</v>
      </c>
      <c r="D61" s="34" t="s">
        <v>213</v>
      </c>
      <c r="E61" s="33" t="s">
        <v>91</v>
      </c>
      <c r="F61" s="34" t="s">
        <v>158</v>
      </c>
      <c r="G61" s="13" t="str">
        <f t="shared" si="0"/>
        <v>5.00/km</v>
      </c>
      <c r="H61" s="14">
        <f t="shared" si="1"/>
        <v>0.011203703703703698</v>
      </c>
      <c r="I61" s="14">
        <f>F61-INDEX($F$5:$F$281,MATCH(D61,$D$5:$D$281,0))</f>
        <v>0.009409722222222215</v>
      </c>
    </row>
    <row r="62" spans="1:9" ht="15" customHeight="1">
      <c r="A62" s="13">
        <v>58</v>
      </c>
      <c r="B62" s="33" t="s">
        <v>39</v>
      </c>
      <c r="C62" s="33" t="s">
        <v>193</v>
      </c>
      <c r="D62" s="34" t="s">
        <v>72</v>
      </c>
      <c r="E62" s="33" t="s">
        <v>78</v>
      </c>
      <c r="F62" s="34" t="s">
        <v>159</v>
      </c>
      <c r="G62" s="13" t="str">
        <f t="shared" si="0"/>
        <v>5.03/km</v>
      </c>
      <c r="H62" s="14">
        <f t="shared" si="1"/>
        <v>0.011481481481481485</v>
      </c>
      <c r="I62" s="14">
        <f>F62-INDEX($F$5:$F$281,MATCH(D62,$D$5:$D$281,0))</f>
        <v>0.009375000000000005</v>
      </c>
    </row>
    <row r="63" spans="1:9" ht="15" customHeight="1">
      <c r="A63" s="13">
        <v>59</v>
      </c>
      <c r="B63" s="33" t="s">
        <v>253</v>
      </c>
      <c r="C63" s="33" t="s">
        <v>209</v>
      </c>
      <c r="D63" s="34" t="s">
        <v>45</v>
      </c>
      <c r="E63" s="33" t="s">
        <v>78</v>
      </c>
      <c r="F63" s="34" t="s">
        <v>160</v>
      </c>
      <c r="G63" s="13" t="str">
        <f t="shared" si="0"/>
        <v>5.04/km</v>
      </c>
      <c r="H63" s="14">
        <f t="shared" si="1"/>
        <v>0.01153935185185185</v>
      </c>
      <c r="I63" s="14">
        <f>F63-INDEX($F$5:$F$281,MATCH(D63,$D$5:$D$281,0))</f>
        <v>0</v>
      </c>
    </row>
    <row r="64" spans="1:9" ht="15" customHeight="1">
      <c r="A64" s="13">
        <v>60</v>
      </c>
      <c r="B64" s="33" t="s">
        <v>36</v>
      </c>
      <c r="C64" s="33" t="s">
        <v>37</v>
      </c>
      <c r="D64" s="34" t="s">
        <v>72</v>
      </c>
      <c r="E64" s="33" t="s">
        <v>44</v>
      </c>
      <c r="F64" s="34" t="s">
        <v>161</v>
      </c>
      <c r="G64" s="13" t="str">
        <f t="shared" si="0"/>
        <v>5.14/km</v>
      </c>
      <c r="H64" s="14">
        <f t="shared" si="1"/>
        <v>0.01265046296296296</v>
      </c>
      <c r="I64" s="14">
        <f>F64-INDEX($F$5:$F$281,MATCH(D64,$D$5:$D$281,0))</f>
        <v>0.01054398148148148</v>
      </c>
    </row>
    <row r="65" spans="1:9" ht="15" customHeight="1">
      <c r="A65" s="13">
        <v>61</v>
      </c>
      <c r="B65" s="33" t="s">
        <v>11</v>
      </c>
      <c r="C65" s="33" t="s">
        <v>162</v>
      </c>
      <c r="D65" s="34" t="s">
        <v>222</v>
      </c>
      <c r="E65" s="33" t="s">
        <v>91</v>
      </c>
      <c r="F65" s="34" t="s">
        <v>163</v>
      </c>
      <c r="G65" s="13" t="str">
        <f t="shared" si="0"/>
        <v>5.19/km</v>
      </c>
      <c r="H65" s="14">
        <f t="shared" si="1"/>
        <v>0.013159722222222225</v>
      </c>
      <c r="I65" s="14">
        <f>F65-INDEX($F$5:$F$281,MATCH(D65,$D$5:$D$281,0))</f>
        <v>0.007395833333333334</v>
      </c>
    </row>
    <row r="66" spans="1:9" ht="15" customHeight="1">
      <c r="A66" s="13">
        <v>62</v>
      </c>
      <c r="B66" s="33" t="s">
        <v>238</v>
      </c>
      <c r="C66" s="33" t="s">
        <v>43</v>
      </c>
      <c r="D66" s="34" t="s">
        <v>222</v>
      </c>
      <c r="E66" s="33" t="s">
        <v>246</v>
      </c>
      <c r="F66" s="34" t="s">
        <v>164</v>
      </c>
      <c r="G66" s="13" t="str">
        <f t="shared" si="0"/>
        <v>5.21/km</v>
      </c>
      <c r="H66" s="14">
        <f aca="true" t="shared" si="2" ref="H66:H75">F66-$F$5</f>
        <v>0.013287037037037035</v>
      </c>
      <c r="I66" s="14">
        <f>F66-INDEX($F$5:$F$281,MATCH(D66,$D$5:$D$281,0))</f>
        <v>0.007523148148148143</v>
      </c>
    </row>
    <row r="67" spans="1:9" ht="15" customHeight="1">
      <c r="A67" s="13">
        <v>63</v>
      </c>
      <c r="B67" s="33" t="s">
        <v>165</v>
      </c>
      <c r="C67" s="33" t="s">
        <v>224</v>
      </c>
      <c r="D67" s="34" t="s">
        <v>225</v>
      </c>
      <c r="E67" s="33" t="s">
        <v>166</v>
      </c>
      <c r="F67" s="34" t="s">
        <v>167</v>
      </c>
      <c r="G67" s="13" t="str">
        <f t="shared" si="0"/>
        <v>5.22/km</v>
      </c>
      <c r="H67" s="14">
        <f t="shared" si="2"/>
        <v>0.013391203703703704</v>
      </c>
      <c r="I67" s="14">
        <f>F67-INDEX($F$5:$F$281,MATCH(D67,$D$5:$D$281,0))</f>
        <v>0.003275462962962966</v>
      </c>
    </row>
    <row r="68" spans="1:9" ht="15" customHeight="1">
      <c r="A68" s="13">
        <v>64</v>
      </c>
      <c r="B68" s="33" t="s">
        <v>12</v>
      </c>
      <c r="C68" s="33" t="s">
        <v>235</v>
      </c>
      <c r="D68" s="34" t="s">
        <v>220</v>
      </c>
      <c r="E68" s="33" t="s">
        <v>136</v>
      </c>
      <c r="F68" s="34" t="s">
        <v>168</v>
      </c>
      <c r="G68" s="13" t="str">
        <f t="shared" si="0"/>
        <v>5.26/km</v>
      </c>
      <c r="H68" s="14">
        <f t="shared" si="2"/>
        <v>0.013796296296296293</v>
      </c>
      <c r="I68" s="14">
        <f>F68-INDEX($F$5:$F$281,MATCH(D68,$D$5:$D$281,0))</f>
        <v>0.005034722222222222</v>
      </c>
    </row>
    <row r="69" spans="1:9" ht="15" customHeight="1">
      <c r="A69" s="13">
        <v>65</v>
      </c>
      <c r="B69" s="33" t="s">
        <v>48</v>
      </c>
      <c r="C69" s="33" t="s">
        <v>49</v>
      </c>
      <c r="D69" s="34" t="s">
        <v>217</v>
      </c>
      <c r="E69" s="33" t="s">
        <v>78</v>
      </c>
      <c r="F69" s="34" t="s">
        <v>169</v>
      </c>
      <c r="G69" s="13" t="str">
        <f aca="true" t="shared" si="3" ref="G69:G75">TEXT(INT((HOUR(F69)*3600+MINUTE(F69)*60+SECOND(F69))/$I$3/60),"0")&amp;"."&amp;TEXT(MOD((HOUR(F69)*3600+MINUTE(F69)*60+SECOND(F69))/$I$3,60),"00")&amp;"/km"</f>
        <v>5.29/km</v>
      </c>
      <c r="H69" s="14">
        <f t="shared" si="2"/>
        <v>0.014120370370370366</v>
      </c>
      <c r="I69" s="14">
        <f>F69-INDEX($F$5:$F$281,MATCH(D69,$D$5:$D$281,0))</f>
        <v>0.005219907407407402</v>
      </c>
    </row>
    <row r="70" spans="1:9" ht="15" customHeight="1">
      <c r="A70" s="13">
        <v>66</v>
      </c>
      <c r="B70" s="33" t="s">
        <v>53</v>
      </c>
      <c r="C70" s="33" t="s">
        <v>54</v>
      </c>
      <c r="D70" s="34" t="s">
        <v>213</v>
      </c>
      <c r="E70" s="33" t="s">
        <v>80</v>
      </c>
      <c r="F70" s="34" t="s">
        <v>169</v>
      </c>
      <c r="G70" s="13" t="str">
        <f t="shared" si="3"/>
        <v>5.29/km</v>
      </c>
      <c r="H70" s="14">
        <f t="shared" si="2"/>
        <v>0.014120370370370366</v>
      </c>
      <c r="I70" s="14">
        <f>F70-INDEX($F$5:$F$281,MATCH(D70,$D$5:$D$281,0))</f>
        <v>0.012326388888888883</v>
      </c>
    </row>
    <row r="71" spans="1:9" ht="15" customHeight="1">
      <c r="A71" s="13">
        <v>67</v>
      </c>
      <c r="B71" s="33" t="s">
        <v>227</v>
      </c>
      <c r="C71" s="33" t="s">
        <v>190</v>
      </c>
      <c r="D71" s="34" t="s">
        <v>225</v>
      </c>
      <c r="E71" s="33" t="s">
        <v>78</v>
      </c>
      <c r="F71" s="34" t="s">
        <v>170</v>
      </c>
      <c r="G71" s="13" t="str">
        <f t="shared" si="3"/>
        <v>5.29/km</v>
      </c>
      <c r="H71" s="14">
        <f t="shared" si="2"/>
        <v>0.014166666666666668</v>
      </c>
      <c r="I71" s="14">
        <f>F71-INDEX($F$5:$F$281,MATCH(D71,$D$5:$D$281,0))</f>
        <v>0.00405092592592593</v>
      </c>
    </row>
    <row r="72" spans="1:9" ht="15" customHeight="1">
      <c r="A72" s="13">
        <v>68</v>
      </c>
      <c r="B72" s="33" t="s">
        <v>42</v>
      </c>
      <c r="C72" s="33" t="s">
        <v>190</v>
      </c>
      <c r="D72" s="34" t="s">
        <v>220</v>
      </c>
      <c r="E72" s="33" t="s">
        <v>247</v>
      </c>
      <c r="F72" s="34" t="s">
        <v>171</v>
      </c>
      <c r="G72" s="13" t="str">
        <f t="shared" si="3"/>
        <v>5.40/km</v>
      </c>
      <c r="H72" s="14">
        <f t="shared" si="2"/>
        <v>0.015300925925925926</v>
      </c>
      <c r="I72" s="14">
        <f>F72-INDEX($F$5:$F$281,MATCH(D72,$D$5:$D$281,0))</f>
        <v>0.006539351851851855</v>
      </c>
    </row>
    <row r="73" spans="1:9" ht="15" customHeight="1">
      <c r="A73" s="13">
        <v>69</v>
      </c>
      <c r="B73" s="33" t="s">
        <v>46</v>
      </c>
      <c r="C73" s="33" t="s">
        <v>47</v>
      </c>
      <c r="D73" s="34" t="s">
        <v>220</v>
      </c>
      <c r="E73" s="33" t="s">
        <v>172</v>
      </c>
      <c r="F73" s="34" t="s">
        <v>173</v>
      </c>
      <c r="G73" s="13" t="str">
        <f t="shared" si="3"/>
        <v>6.19/km</v>
      </c>
      <c r="H73" s="14">
        <f t="shared" si="2"/>
        <v>0.01931712962962963</v>
      </c>
      <c r="I73" s="14">
        <f>F73-INDEX($F$5:$F$281,MATCH(D73,$D$5:$D$281,0))</f>
        <v>0.010555555555555558</v>
      </c>
    </row>
    <row r="74" spans="1:9" ht="15" customHeight="1">
      <c r="A74" s="13">
        <v>70</v>
      </c>
      <c r="B74" s="33" t="s">
        <v>55</v>
      </c>
      <c r="C74" s="33" t="s">
        <v>28</v>
      </c>
      <c r="D74" s="34" t="s">
        <v>225</v>
      </c>
      <c r="E74" s="33" t="s">
        <v>166</v>
      </c>
      <c r="F74" s="34" t="s">
        <v>174</v>
      </c>
      <c r="G74" s="13" t="str">
        <f t="shared" si="3"/>
        <v>6.26/km</v>
      </c>
      <c r="H74" s="14">
        <f t="shared" si="2"/>
        <v>0.01997685185185185</v>
      </c>
      <c r="I74" s="14">
        <f>F74-INDEX($F$5:$F$281,MATCH(D74,$D$5:$D$281,0))</f>
        <v>0.009861111111111112</v>
      </c>
    </row>
    <row r="75" spans="1:9" ht="15" customHeight="1">
      <c r="A75" s="16">
        <v>71</v>
      </c>
      <c r="B75" s="35" t="s">
        <v>134</v>
      </c>
      <c r="C75" s="35" t="s">
        <v>199</v>
      </c>
      <c r="D75" s="36" t="s">
        <v>45</v>
      </c>
      <c r="E75" s="35" t="s">
        <v>88</v>
      </c>
      <c r="F75" s="36" t="s">
        <v>175</v>
      </c>
      <c r="G75" s="16" t="str">
        <f t="shared" si="3"/>
        <v>6.45/km</v>
      </c>
      <c r="H75" s="17">
        <f t="shared" si="2"/>
        <v>0.021944444444444447</v>
      </c>
      <c r="I75" s="17">
        <f>F75-INDEX($F$5:$F$281,MATCH(D75,$D$5:$D$281,0))</f>
        <v>0.010405092592592598</v>
      </c>
    </row>
  </sheetData>
  <autoFilter ref="A4:I7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pane ySplit="3" topLeftCell="BM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Memorial Masi</v>
      </c>
      <c r="B1" s="23"/>
      <c r="C1" s="23"/>
    </row>
    <row r="2" spans="1:3" ht="42" customHeight="1">
      <c r="A2" s="24" t="str">
        <f>Individuale!A3&amp;" km. "&amp;Individuale!I3</f>
        <v>Ceccano (FR) Italia - Domenica 29/07/2012 km. 8,9</v>
      </c>
      <c r="B2" s="24"/>
      <c r="C2" s="24"/>
    </row>
    <row r="3" spans="1:3" ht="24.75" customHeight="1">
      <c r="A3" s="18" t="s">
        <v>181</v>
      </c>
      <c r="B3" s="19" t="s">
        <v>185</v>
      </c>
      <c r="C3" s="19" t="s">
        <v>179</v>
      </c>
    </row>
    <row r="4" spans="1:3" ht="15" customHeight="1">
      <c r="A4" s="10">
        <v>1</v>
      </c>
      <c r="B4" s="25" t="s">
        <v>78</v>
      </c>
      <c r="C4" s="28">
        <v>19</v>
      </c>
    </row>
    <row r="5" spans="1:3" ht="15" customHeight="1">
      <c r="A5" s="13">
        <v>2</v>
      </c>
      <c r="B5" s="26" t="s">
        <v>91</v>
      </c>
      <c r="C5" s="29">
        <v>5</v>
      </c>
    </row>
    <row r="6" spans="1:3" ht="15" customHeight="1">
      <c r="A6" s="13">
        <v>3</v>
      </c>
      <c r="B6" s="26" t="s">
        <v>44</v>
      </c>
      <c r="C6" s="29">
        <v>5</v>
      </c>
    </row>
    <row r="7" spans="1:3" ht="15" customHeight="1">
      <c r="A7" s="13">
        <v>4</v>
      </c>
      <c r="B7" s="26" t="s">
        <v>80</v>
      </c>
      <c r="C7" s="29">
        <v>4</v>
      </c>
    </row>
    <row r="8" spans="1:3" ht="15" customHeight="1">
      <c r="A8" s="13">
        <v>5</v>
      </c>
      <c r="B8" s="26" t="s">
        <v>191</v>
      </c>
      <c r="C8" s="29">
        <v>4</v>
      </c>
    </row>
    <row r="9" spans="1:3" ht="15" customHeight="1">
      <c r="A9" s="13">
        <v>6</v>
      </c>
      <c r="B9" s="26" t="s">
        <v>101</v>
      </c>
      <c r="C9" s="29">
        <v>3</v>
      </c>
    </row>
    <row r="10" spans="1:3" ht="15" customHeight="1">
      <c r="A10" s="13">
        <v>7</v>
      </c>
      <c r="B10" s="26" t="s">
        <v>88</v>
      </c>
      <c r="C10" s="29">
        <v>3</v>
      </c>
    </row>
    <row r="11" spans="1:3" ht="15" customHeight="1">
      <c r="A11" s="13">
        <v>8</v>
      </c>
      <c r="B11" s="26" t="s">
        <v>166</v>
      </c>
      <c r="C11" s="29">
        <v>2</v>
      </c>
    </row>
    <row r="12" spans="1:3" ht="15" customHeight="1">
      <c r="A12" s="13">
        <v>9</v>
      </c>
      <c r="B12" s="26" t="s">
        <v>241</v>
      </c>
      <c r="C12" s="29">
        <v>2</v>
      </c>
    </row>
    <row r="13" spans="1:3" ht="15" customHeight="1">
      <c r="A13" s="13">
        <v>10</v>
      </c>
      <c r="B13" s="26" t="s">
        <v>136</v>
      </c>
      <c r="C13" s="29">
        <v>2</v>
      </c>
    </row>
    <row r="14" spans="1:3" ht="15" customHeight="1">
      <c r="A14" s="13">
        <v>11</v>
      </c>
      <c r="B14" s="26" t="s">
        <v>247</v>
      </c>
      <c r="C14" s="29">
        <v>2</v>
      </c>
    </row>
    <row r="15" spans="1:3" ht="15" customHeight="1">
      <c r="A15" s="13">
        <v>12</v>
      </c>
      <c r="B15" s="26" t="s">
        <v>145</v>
      </c>
      <c r="C15" s="29">
        <v>2</v>
      </c>
    </row>
    <row r="16" spans="1:3" ht="15" customHeight="1">
      <c r="A16" s="13">
        <v>13</v>
      </c>
      <c r="B16" s="26" t="s">
        <v>68</v>
      </c>
      <c r="C16" s="29">
        <v>2</v>
      </c>
    </row>
    <row r="17" spans="1:3" ht="15" customHeight="1">
      <c r="A17" s="13">
        <v>14</v>
      </c>
      <c r="B17" s="26" t="s">
        <v>246</v>
      </c>
      <c r="C17" s="29">
        <v>2</v>
      </c>
    </row>
    <row r="18" spans="1:3" ht="15" customHeight="1">
      <c r="A18" s="13">
        <v>15</v>
      </c>
      <c r="B18" s="26" t="s">
        <v>63</v>
      </c>
      <c r="C18" s="29">
        <v>1</v>
      </c>
    </row>
    <row r="19" spans="1:3" ht="15" customHeight="1">
      <c r="A19" s="13">
        <v>16</v>
      </c>
      <c r="B19" s="26" t="s">
        <v>75</v>
      </c>
      <c r="C19" s="29">
        <v>1</v>
      </c>
    </row>
    <row r="20" spans="1:3" ht="15" customHeight="1">
      <c r="A20" s="13">
        <v>17</v>
      </c>
      <c r="B20" s="26" t="s">
        <v>172</v>
      </c>
      <c r="C20" s="29">
        <v>1</v>
      </c>
    </row>
    <row r="21" spans="1:3" ht="15" customHeight="1">
      <c r="A21" s="13">
        <v>18</v>
      </c>
      <c r="B21" s="26" t="s">
        <v>94</v>
      </c>
      <c r="C21" s="29">
        <v>1</v>
      </c>
    </row>
    <row r="22" spans="1:3" ht="15" customHeight="1">
      <c r="A22" s="13">
        <v>19</v>
      </c>
      <c r="B22" s="26" t="s">
        <v>108</v>
      </c>
      <c r="C22" s="29">
        <v>1</v>
      </c>
    </row>
    <row r="23" spans="1:3" ht="15" customHeight="1">
      <c r="A23" s="13">
        <v>20</v>
      </c>
      <c r="B23" s="26" t="s">
        <v>132</v>
      </c>
      <c r="C23" s="29">
        <v>1</v>
      </c>
    </row>
    <row r="24" spans="1:3" ht="15" customHeight="1">
      <c r="A24" s="13">
        <v>21</v>
      </c>
      <c r="B24" s="26" t="s">
        <v>73</v>
      </c>
      <c r="C24" s="29">
        <v>1</v>
      </c>
    </row>
    <row r="25" spans="1:3" ht="15" customHeight="1">
      <c r="A25" s="13">
        <v>22</v>
      </c>
      <c r="B25" s="26" t="s">
        <v>129</v>
      </c>
      <c r="C25" s="29">
        <v>1</v>
      </c>
    </row>
    <row r="26" spans="1:3" ht="15" customHeight="1">
      <c r="A26" s="13">
        <v>23</v>
      </c>
      <c r="B26" s="26" t="s">
        <v>250</v>
      </c>
      <c r="C26" s="29">
        <v>1</v>
      </c>
    </row>
    <row r="27" spans="1:3" ht="15" customHeight="1">
      <c r="A27" s="13">
        <v>24</v>
      </c>
      <c r="B27" s="26" t="s">
        <v>237</v>
      </c>
      <c r="C27" s="29">
        <v>1</v>
      </c>
    </row>
    <row r="28" spans="1:3" ht="15" customHeight="1">
      <c r="A28" s="13">
        <v>25</v>
      </c>
      <c r="B28" s="26" t="s">
        <v>98</v>
      </c>
      <c r="C28" s="29">
        <v>1</v>
      </c>
    </row>
    <row r="29" spans="1:3" ht="15" customHeight="1">
      <c r="A29" s="13">
        <v>26</v>
      </c>
      <c r="B29" s="26" t="s">
        <v>116</v>
      </c>
      <c r="C29" s="29">
        <v>1</v>
      </c>
    </row>
    <row r="30" spans="1:3" ht="15" customHeight="1">
      <c r="A30" s="13">
        <v>27</v>
      </c>
      <c r="B30" s="26" t="s">
        <v>245</v>
      </c>
      <c r="C30" s="29">
        <v>1</v>
      </c>
    </row>
    <row r="31" spans="1:3" ht="15" customHeight="1">
      <c r="A31" s="16">
        <v>28</v>
      </c>
      <c r="B31" s="27" t="s">
        <v>156</v>
      </c>
      <c r="C31" s="30">
        <v>1</v>
      </c>
    </row>
    <row r="32" ht="12.75">
      <c r="C32" s="2">
        <f>SUM(C4:C31)</f>
        <v>71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2012-06-18T09:00:54Z</dcterms:created>
  <dcterms:modified xsi:type="dcterms:W3CDTF">2012-08-06T15:01:53Z</dcterms:modified>
  <cp:category/>
  <cp:version/>
  <cp:contentType/>
  <cp:contentStatus/>
</cp:coreProperties>
</file>